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3\"/>
    </mc:Choice>
  </mc:AlternateContent>
  <xr:revisionPtr revIDLastSave="0" documentId="13_ncr:1_{C5CABB5C-86CC-46DF-8FAD-D0346C8A68AA}" xr6:coauthVersionLast="36" xr6:coauthVersionMax="36" xr10:uidLastSave="{00000000-0000-0000-0000-000000000000}"/>
  <bookViews>
    <workbookView xWindow="0" yWindow="0" windowWidth="28800" windowHeight="11970" xr2:uid="{393DD46C-CB02-4D8E-A6DE-66C3D188EE21}"/>
  </bookViews>
  <sheets>
    <sheet name="คำนวณUnit Cost มิ.ย.63_24082563" sheetId="2" r:id="rId1"/>
    <sheet name="ก.ค.63 pop UC ค่ากลางQ3_2563" sheetId="1" r:id="rId2"/>
  </sheets>
  <definedNames>
    <definedName name="_xlnm._FilterDatabase" localSheetId="1" hidden="1">'ก.ค.63 pop UC ค่ากลางQ3_2563'!$A$6:$U$6</definedName>
    <definedName name="DATA" localSheetId="0">#REF!</definedName>
    <definedName name="DATA">#REF!</definedName>
    <definedName name="_xlnm.Print_Titles" localSheetId="0">'คำนวณUnit Cost มิ.ย.63_24082563'!$1:$4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52" i="2" l="1"/>
  <c r="V451" i="2"/>
  <c r="X450" i="2"/>
  <c r="AB447" i="2"/>
  <c r="AD446" i="2"/>
  <c r="BD444" i="2"/>
  <c r="AO444" i="2"/>
  <c r="AO463" i="2" s="1"/>
  <c r="BX443" i="2"/>
  <c r="BL443" i="2"/>
  <c r="AZ443" i="2"/>
  <c r="AN443" i="2"/>
  <c r="AB443" i="2"/>
  <c r="P443" i="2"/>
  <c r="BZ442" i="2"/>
  <c r="BY442" i="2"/>
  <c r="BX442" i="2"/>
  <c r="BW442" i="2"/>
  <c r="BV442" i="2"/>
  <c r="BU442" i="2"/>
  <c r="BT442" i="2"/>
  <c r="BS442" i="2"/>
  <c r="BR442" i="2"/>
  <c r="BQ442" i="2"/>
  <c r="BP442" i="2"/>
  <c r="BO442" i="2"/>
  <c r="BN442" i="2"/>
  <c r="BM442" i="2"/>
  <c r="BL442" i="2"/>
  <c r="BK442" i="2"/>
  <c r="BJ442" i="2"/>
  <c r="BI442" i="2"/>
  <c r="BH442" i="2"/>
  <c r="BG442" i="2"/>
  <c r="BF442" i="2"/>
  <c r="BE442" i="2"/>
  <c r="BD442" i="2"/>
  <c r="BC442" i="2"/>
  <c r="BB442" i="2"/>
  <c r="BA442" i="2"/>
  <c r="AZ442" i="2"/>
  <c r="AY442" i="2"/>
  <c r="AX442" i="2"/>
  <c r="AW442" i="2"/>
  <c r="AV442" i="2"/>
  <c r="AU442" i="2"/>
  <c r="AT442" i="2"/>
  <c r="AS442" i="2"/>
  <c r="AR442" i="2"/>
  <c r="AQ442" i="2"/>
  <c r="AP442" i="2"/>
  <c r="AO442" i="2"/>
  <c r="AN442" i="2"/>
  <c r="AM442" i="2"/>
  <c r="AL442" i="2"/>
  <c r="AK442" i="2"/>
  <c r="AJ442" i="2"/>
  <c r="AI442" i="2"/>
  <c r="AH442" i="2"/>
  <c r="AG442" i="2"/>
  <c r="AF442" i="2"/>
  <c r="AE442" i="2"/>
  <c r="AD442" i="2"/>
  <c r="AC442" i="2"/>
  <c r="AB442" i="2"/>
  <c r="AA442" i="2"/>
  <c r="Z442" i="2"/>
  <c r="Y442" i="2"/>
  <c r="X442" i="2"/>
  <c r="W442" i="2"/>
  <c r="V442" i="2"/>
  <c r="U442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BZ441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BZ439" i="2"/>
  <c r="BY439" i="2"/>
  <c r="BX439" i="2"/>
  <c r="BW439" i="2"/>
  <c r="BV439" i="2"/>
  <c r="BU439" i="2"/>
  <c r="BT439" i="2"/>
  <c r="BS439" i="2"/>
  <c r="BR439" i="2"/>
  <c r="BQ439" i="2"/>
  <c r="BP439" i="2"/>
  <c r="BO439" i="2"/>
  <c r="BN439" i="2"/>
  <c r="BM439" i="2"/>
  <c r="BL439" i="2"/>
  <c r="BK439" i="2"/>
  <c r="BJ439" i="2"/>
  <c r="BI439" i="2"/>
  <c r="BH439" i="2"/>
  <c r="BG439" i="2"/>
  <c r="BF439" i="2"/>
  <c r="BE439" i="2"/>
  <c r="BD439" i="2"/>
  <c r="BC439" i="2"/>
  <c r="BB439" i="2"/>
  <c r="BA439" i="2"/>
  <c r="AZ439" i="2"/>
  <c r="AY439" i="2"/>
  <c r="AX439" i="2"/>
  <c r="AW439" i="2"/>
  <c r="AV439" i="2"/>
  <c r="AU439" i="2"/>
  <c r="AT439" i="2"/>
  <c r="AS439" i="2"/>
  <c r="AR439" i="2"/>
  <c r="AQ439" i="2"/>
  <c r="AP439" i="2"/>
  <c r="AO439" i="2"/>
  <c r="AN439" i="2"/>
  <c r="AM439" i="2"/>
  <c r="AL439" i="2"/>
  <c r="AK439" i="2"/>
  <c r="AJ439" i="2"/>
  <c r="AI439" i="2"/>
  <c r="AH439" i="2"/>
  <c r="AG439" i="2"/>
  <c r="AF439" i="2"/>
  <c r="AE439" i="2"/>
  <c r="AD439" i="2"/>
  <c r="AC439" i="2"/>
  <c r="AB439" i="2"/>
  <c r="AA439" i="2"/>
  <c r="Z439" i="2"/>
  <c r="Y439" i="2"/>
  <c r="X439" i="2"/>
  <c r="W439" i="2"/>
  <c r="V439" i="2"/>
  <c r="U439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BZ244" i="2"/>
  <c r="BZ451" i="2" s="1"/>
  <c r="BY244" i="2"/>
  <c r="BY451" i="2" s="1"/>
  <c r="BX244" i="2"/>
  <c r="BX451" i="2" s="1"/>
  <c r="BW244" i="2"/>
  <c r="BW451" i="2" s="1"/>
  <c r="BV244" i="2"/>
  <c r="BV451" i="2" s="1"/>
  <c r="BU244" i="2"/>
  <c r="BU451" i="2" s="1"/>
  <c r="BT244" i="2"/>
  <c r="BT451" i="2" s="1"/>
  <c r="BS244" i="2"/>
  <c r="BS451" i="2" s="1"/>
  <c r="BR244" i="2"/>
  <c r="BR451" i="2" s="1"/>
  <c r="BQ244" i="2"/>
  <c r="BQ451" i="2" s="1"/>
  <c r="BP244" i="2"/>
  <c r="BP451" i="2" s="1"/>
  <c r="BO244" i="2"/>
  <c r="BO451" i="2" s="1"/>
  <c r="BN244" i="2"/>
  <c r="BN451" i="2" s="1"/>
  <c r="BM244" i="2"/>
  <c r="BM451" i="2" s="1"/>
  <c r="BL244" i="2"/>
  <c r="BL451" i="2" s="1"/>
  <c r="BK244" i="2"/>
  <c r="BK451" i="2" s="1"/>
  <c r="BJ244" i="2"/>
  <c r="BJ451" i="2" s="1"/>
  <c r="BI244" i="2"/>
  <c r="BI451" i="2" s="1"/>
  <c r="BH244" i="2"/>
  <c r="BH451" i="2" s="1"/>
  <c r="BG244" i="2"/>
  <c r="BG451" i="2" s="1"/>
  <c r="BF244" i="2"/>
  <c r="BF451" i="2" s="1"/>
  <c r="BE244" i="2"/>
  <c r="BE451" i="2" s="1"/>
  <c r="BD244" i="2"/>
  <c r="BD451" i="2" s="1"/>
  <c r="BC244" i="2"/>
  <c r="BC451" i="2" s="1"/>
  <c r="BB244" i="2"/>
  <c r="BB451" i="2" s="1"/>
  <c r="BA244" i="2"/>
  <c r="BA451" i="2" s="1"/>
  <c r="AZ244" i="2"/>
  <c r="AZ451" i="2" s="1"/>
  <c r="AY244" i="2"/>
  <c r="AY451" i="2" s="1"/>
  <c r="AX244" i="2"/>
  <c r="AX451" i="2" s="1"/>
  <c r="AW244" i="2"/>
  <c r="AW451" i="2" s="1"/>
  <c r="AV244" i="2"/>
  <c r="AV451" i="2" s="1"/>
  <c r="AU244" i="2"/>
  <c r="AU451" i="2" s="1"/>
  <c r="AT244" i="2"/>
  <c r="AT451" i="2" s="1"/>
  <c r="AS244" i="2"/>
  <c r="AS451" i="2" s="1"/>
  <c r="AR244" i="2"/>
  <c r="AR451" i="2" s="1"/>
  <c r="AQ244" i="2"/>
  <c r="AQ451" i="2" s="1"/>
  <c r="AP244" i="2"/>
  <c r="AP451" i="2" s="1"/>
  <c r="AO244" i="2"/>
  <c r="AO451" i="2" s="1"/>
  <c r="AN244" i="2"/>
  <c r="AN451" i="2" s="1"/>
  <c r="AM244" i="2"/>
  <c r="AM451" i="2" s="1"/>
  <c r="AL244" i="2"/>
  <c r="AL451" i="2" s="1"/>
  <c r="AK244" i="2"/>
  <c r="AK451" i="2" s="1"/>
  <c r="AJ244" i="2"/>
  <c r="AJ451" i="2" s="1"/>
  <c r="AI244" i="2"/>
  <c r="AI451" i="2" s="1"/>
  <c r="AH244" i="2"/>
  <c r="AH451" i="2" s="1"/>
  <c r="AG244" i="2"/>
  <c r="AG451" i="2" s="1"/>
  <c r="AF244" i="2"/>
  <c r="AF451" i="2" s="1"/>
  <c r="AE244" i="2"/>
  <c r="AE451" i="2" s="1"/>
  <c r="AD244" i="2"/>
  <c r="AD451" i="2" s="1"/>
  <c r="AC244" i="2"/>
  <c r="AC451" i="2" s="1"/>
  <c r="AB244" i="2"/>
  <c r="AB451" i="2" s="1"/>
  <c r="AA244" i="2"/>
  <c r="AA451" i="2" s="1"/>
  <c r="Z244" i="2"/>
  <c r="Z451" i="2" s="1"/>
  <c r="Y244" i="2"/>
  <c r="Y451" i="2" s="1"/>
  <c r="X244" i="2"/>
  <c r="X451" i="2" s="1"/>
  <c r="W244" i="2"/>
  <c r="W451" i="2" s="1"/>
  <c r="V244" i="2"/>
  <c r="U244" i="2"/>
  <c r="U451" i="2" s="1"/>
  <c r="T244" i="2"/>
  <c r="T451" i="2" s="1"/>
  <c r="S244" i="2"/>
  <c r="S451" i="2" s="1"/>
  <c r="R244" i="2"/>
  <c r="R451" i="2" s="1"/>
  <c r="R453" i="2" s="1"/>
  <c r="Q244" i="2"/>
  <c r="Q451" i="2" s="1"/>
  <c r="P244" i="2"/>
  <c r="P451" i="2" s="1"/>
  <c r="O244" i="2"/>
  <c r="O451" i="2" s="1"/>
  <c r="N244" i="2"/>
  <c r="N451" i="2" s="1"/>
  <c r="M244" i="2"/>
  <c r="M451" i="2" s="1"/>
  <c r="L244" i="2"/>
  <c r="L451" i="2" s="1"/>
  <c r="K244" i="2"/>
  <c r="K451" i="2" s="1"/>
  <c r="J244" i="2"/>
  <c r="J451" i="2" s="1"/>
  <c r="I244" i="2"/>
  <c r="I451" i="2" s="1"/>
  <c r="H244" i="2"/>
  <c r="H451" i="2" s="1"/>
  <c r="G244" i="2"/>
  <c r="G451" i="2" s="1"/>
  <c r="F244" i="2"/>
  <c r="F451" i="2" s="1"/>
  <c r="E244" i="2"/>
  <c r="E451" i="2" s="1"/>
  <c r="BZ180" i="2"/>
  <c r="BZ452" i="2" s="1"/>
  <c r="BY180" i="2"/>
  <c r="BY452" i="2" s="1"/>
  <c r="BX180" i="2"/>
  <c r="BX452" i="2" s="1"/>
  <c r="BW180" i="2"/>
  <c r="BW452" i="2" s="1"/>
  <c r="BV180" i="2"/>
  <c r="BV452" i="2" s="1"/>
  <c r="BU180" i="2"/>
  <c r="BU452" i="2" s="1"/>
  <c r="BT180" i="2"/>
  <c r="BT452" i="2" s="1"/>
  <c r="BS180" i="2"/>
  <c r="BS452" i="2" s="1"/>
  <c r="BR180" i="2"/>
  <c r="BR452" i="2" s="1"/>
  <c r="BQ180" i="2"/>
  <c r="BQ452" i="2" s="1"/>
  <c r="BP180" i="2"/>
  <c r="BP452" i="2" s="1"/>
  <c r="BO180" i="2"/>
  <c r="BO452" i="2" s="1"/>
  <c r="BN180" i="2"/>
  <c r="BN452" i="2" s="1"/>
  <c r="BM180" i="2"/>
  <c r="BM452" i="2" s="1"/>
  <c r="BL180" i="2"/>
  <c r="BL452" i="2" s="1"/>
  <c r="BK180" i="2"/>
  <c r="BK452" i="2" s="1"/>
  <c r="BJ180" i="2"/>
  <c r="BJ452" i="2" s="1"/>
  <c r="BI180" i="2"/>
  <c r="BI452" i="2" s="1"/>
  <c r="BH180" i="2"/>
  <c r="BH452" i="2" s="1"/>
  <c r="BG180" i="2"/>
  <c r="BG452" i="2" s="1"/>
  <c r="BF180" i="2"/>
  <c r="BF452" i="2" s="1"/>
  <c r="BE180" i="2"/>
  <c r="BE452" i="2" s="1"/>
  <c r="BD180" i="2"/>
  <c r="BD452" i="2" s="1"/>
  <c r="BC180" i="2"/>
  <c r="BC452" i="2" s="1"/>
  <c r="BB180" i="2"/>
  <c r="BB452" i="2" s="1"/>
  <c r="BA180" i="2"/>
  <c r="BA452" i="2" s="1"/>
  <c r="AZ180" i="2"/>
  <c r="AZ452" i="2" s="1"/>
  <c r="AY180" i="2"/>
  <c r="AY452" i="2" s="1"/>
  <c r="AX180" i="2"/>
  <c r="AX452" i="2" s="1"/>
  <c r="AW180" i="2"/>
  <c r="AW452" i="2" s="1"/>
  <c r="AV180" i="2"/>
  <c r="AV452" i="2" s="1"/>
  <c r="AU180" i="2"/>
  <c r="AU452" i="2" s="1"/>
  <c r="AT180" i="2"/>
  <c r="AT452" i="2" s="1"/>
  <c r="AS180" i="2"/>
  <c r="AS452" i="2" s="1"/>
  <c r="AR180" i="2"/>
  <c r="AR452" i="2" s="1"/>
  <c r="AQ180" i="2"/>
  <c r="AQ452" i="2" s="1"/>
  <c r="AP180" i="2"/>
  <c r="AP452" i="2" s="1"/>
  <c r="AO180" i="2"/>
  <c r="AO452" i="2" s="1"/>
  <c r="AN180" i="2"/>
  <c r="AN452" i="2" s="1"/>
  <c r="AM180" i="2"/>
  <c r="AM452" i="2" s="1"/>
  <c r="AL180" i="2"/>
  <c r="AL452" i="2" s="1"/>
  <c r="AK180" i="2"/>
  <c r="AK452" i="2" s="1"/>
  <c r="AJ180" i="2"/>
  <c r="AJ452" i="2" s="1"/>
  <c r="AI180" i="2"/>
  <c r="AI452" i="2" s="1"/>
  <c r="AH180" i="2"/>
  <c r="AH452" i="2" s="1"/>
  <c r="AG180" i="2"/>
  <c r="AG452" i="2" s="1"/>
  <c r="AF180" i="2"/>
  <c r="AF452" i="2" s="1"/>
  <c r="AE180" i="2"/>
  <c r="AE452" i="2" s="1"/>
  <c r="AD180" i="2"/>
  <c r="AD452" i="2" s="1"/>
  <c r="AC180" i="2"/>
  <c r="AC452" i="2" s="1"/>
  <c r="AB180" i="2"/>
  <c r="AB452" i="2" s="1"/>
  <c r="AA180" i="2"/>
  <c r="AA452" i="2" s="1"/>
  <c r="Z180" i="2"/>
  <c r="Z452" i="2" s="1"/>
  <c r="Y180" i="2"/>
  <c r="Y452" i="2" s="1"/>
  <c r="X180" i="2"/>
  <c r="X452" i="2" s="1"/>
  <c r="W180" i="2"/>
  <c r="W452" i="2" s="1"/>
  <c r="V180" i="2"/>
  <c r="V452" i="2" s="1"/>
  <c r="U180" i="2"/>
  <c r="U452" i="2" s="1"/>
  <c r="T180" i="2"/>
  <c r="S180" i="2"/>
  <c r="S452" i="2" s="1"/>
  <c r="R180" i="2"/>
  <c r="R452" i="2" s="1"/>
  <c r="Q180" i="2"/>
  <c r="Q452" i="2" s="1"/>
  <c r="P180" i="2"/>
  <c r="P452" i="2" s="1"/>
  <c r="O180" i="2"/>
  <c r="O452" i="2" s="1"/>
  <c r="N180" i="2"/>
  <c r="N452" i="2" s="1"/>
  <c r="M180" i="2"/>
  <c r="M452" i="2" s="1"/>
  <c r="L180" i="2"/>
  <c r="L452" i="2" s="1"/>
  <c r="K180" i="2"/>
  <c r="K452" i="2" s="1"/>
  <c r="J180" i="2"/>
  <c r="J452" i="2" s="1"/>
  <c r="I180" i="2"/>
  <c r="I452" i="2" s="1"/>
  <c r="H180" i="2"/>
  <c r="H452" i="2" s="1"/>
  <c r="G180" i="2"/>
  <c r="G452" i="2" s="1"/>
  <c r="F180" i="2"/>
  <c r="F452" i="2" s="1"/>
  <c r="E180" i="2"/>
  <c r="E452" i="2" s="1"/>
  <c r="BZ129" i="2"/>
  <c r="BY129" i="2"/>
  <c r="BX129" i="2"/>
  <c r="BX450" i="2" s="1"/>
  <c r="BW129" i="2"/>
  <c r="BV129" i="2"/>
  <c r="BU129" i="2"/>
  <c r="BT129" i="2"/>
  <c r="BS129" i="2"/>
  <c r="BR129" i="2"/>
  <c r="BQ129" i="2"/>
  <c r="BP129" i="2"/>
  <c r="BP450" i="2" s="1"/>
  <c r="BO129" i="2"/>
  <c r="BN129" i="2"/>
  <c r="BN450" i="2" s="1"/>
  <c r="BM129" i="2"/>
  <c r="BL129" i="2"/>
  <c r="BL450" i="2" s="1"/>
  <c r="BK129" i="2"/>
  <c r="BJ129" i="2"/>
  <c r="BJ450" i="2" s="1"/>
  <c r="BI129" i="2"/>
  <c r="BI450" i="2" s="1"/>
  <c r="BH129" i="2"/>
  <c r="BH450" i="2" s="1"/>
  <c r="BG129" i="2"/>
  <c r="BF129" i="2"/>
  <c r="BE129" i="2"/>
  <c r="BD129" i="2"/>
  <c r="BD450" i="2" s="1"/>
  <c r="BC129" i="2"/>
  <c r="BB129" i="2"/>
  <c r="BB450" i="2" s="1"/>
  <c r="BA129" i="2"/>
  <c r="BA450" i="2" s="1"/>
  <c r="AZ129" i="2"/>
  <c r="AZ450" i="2" s="1"/>
  <c r="AY129" i="2"/>
  <c r="AX129" i="2"/>
  <c r="AX450" i="2" s="1"/>
  <c r="AW129" i="2"/>
  <c r="AW450" i="2" s="1"/>
  <c r="AV129" i="2"/>
  <c r="AV444" i="2" s="1"/>
  <c r="AV463" i="2" s="1"/>
  <c r="AU129" i="2"/>
  <c r="AU450" i="2" s="1"/>
  <c r="AT129" i="2"/>
  <c r="AT450" i="2" s="1"/>
  <c r="AS129" i="2"/>
  <c r="AS450" i="2" s="1"/>
  <c r="AR129" i="2"/>
  <c r="AR450" i="2" s="1"/>
  <c r="AQ129" i="2"/>
  <c r="AP129" i="2"/>
  <c r="AP450" i="2" s="1"/>
  <c r="AO129" i="2"/>
  <c r="AO450" i="2" s="1"/>
  <c r="AN129" i="2"/>
  <c r="AN450" i="2" s="1"/>
  <c r="AM129" i="2"/>
  <c r="AL129" i="2"/>
  <c r="AL450" i="2" s="1"/>
  <c r="AK129" i="2"/>
  <c r="AK450" i="2" s="1"/>
  <c r="AJ129" i="2"/>
  <c r="AJ444" i="2" s="1"/>
  <c r="AJ463" i="2" s="1"/>
  <c r="AI129" i="2"/>
  <c r="AI450" i="2" s="1"/>
  <c r="AH129" i="2"/>
  <c r="AH450" i="2" s="1"/>
  <c r="AG129" i="2"/>
  <c r="AG450" i="2" s="1"/>
  <c r="AF129" i="2"/>
  <c r="AF444" i="2" s="1"/>
  <c r="AF463" i="2" s="1"/>
  <c r="AE129" i="2"/>
  <c r="AD129" i="2"/>
  <c r="AD450" i="2" s="1"/>
  <c r="AC129" i="2"/>
  <c r="AC450" i="2" s="1"/>
  <c r="AB129" i="2"/>
  <c r="AB450" i="2" s="1"/>
  <c r="AA129" i="2"/>
  <c r="Z129" i="2"/>
  <c r="Z450" i="2" s="1"/>
  <c r="Y129" i="2"/>
  <c r="Y450" i="2" s="1"/>
  <c r="X129" i="2"/>
  <c r="X444" i="2" s="1"/>
  <c r="X463" i="2" s="1"/>
  <c r="W129" i="2"/>
  <c r="W450" i="2" s="1"/>
  <c r="V129" i="2"/>
  <c r="V450" i="2" s="1"/>
  <c r="U129" i="2"/>
  <c r="U450" i="2" s="1"/>
  <c r="T129" i="2"/>
  <c r="T444" i="2" s="1"/>
  <c r="T463" i="2" s="1"/>
  <c r="S129" i="2"/>
  <c r="S450" i="2" s="1"/>
  <c r="R129" i="2"/>
  <c r="R450" i="2" s="1"/>
  <c r="Q129" i="2"/>
  <c r="Q450" i="2" s="1"/>
  <c r="P129" i="2"/>
  <c r="P450" i="2" s="1"/>
  <c r="O129" i="2"/>
  <c r="O450" i="2" s="1"/>
  <c r="N129" i="2"/>
  <c r="N450" i="2" s="1"/>
  <c r="N453" i="2" s="1"/>
  <c r="M129" i="2"/>
  <c r="M450" i="2" s="1"/>
  <c r="L129" i="2"/>
  <c r="L450" i="2" s="1"/>
  <c r="K129" i="2"/>
  <c r="K450" i="2" s="1"/>
  <c r="J129" i="2"/>
  <c r="J450" i="2" s="1"/>
  <c r="I129" i="2"/>
  <c r="I450" i="2" s="1"/>
  <c r="H129" i="2"/>
  <c r="H450" i="2" s="1"/>
  <c r="G129" i="2"/>
  <c r="G450" i="2" s="1"/>
  <c r="F129" i="2"/>
  <c r="F450" i="2" s="1"/>
  <c r="E129" i="2"/>
  <c r="E450" i="2" s="1"/>
  <c r="BZ47" i="2"/>
  <c r="BZ447" i="2" s="1"/>
  <c r="BY47" i="2"/>
  <c r="BY447" i="2" s="1"/>
  <c r="BX47" i="2"/>
  <c r="BX447" i="2" s="1"/>
  <c r="BW47" i="2"/>
  <c r="BW447" i="2" s="1"/>
  <c r="BV47" i="2"/>
  <c r="BV447" i="2" s="1"/>
  <c r="BU47" i="2"/>
  <c r="BU447" i="2" s="1"/>
  <c r="BT47" i="2"/>
  <c r="BT447" i="2" s="1"/>
  <c r="BS47" i="2"/>
  <c r="BS447" i="2" s="1"/>
  <c r="BR47" i="2"/>
  <c r="BR447" i="2" s="1"/>
  <c r="BQ47" i="2"/>
  <c r="BQ447" i="2" s="1"/>
  <c r="BP47" i="2"/>
  <c r="BP447" i="2" s="1"/>
  <c r="BO47" i="2"/>
  <c r="BO447" i="2" s="1"/>
  <c r="BN47" i="2"/>
  <c r="BN447" i="2" s="1"/>
  <c r="BM47" i="2"/>
  <c r="BM447" i="2" s="1"/>
  <c r="BL47" i="2"/>
  <c r="BL447" i="2" s="1"/>
  <c r="BK47" i="2"/>
  <c r="BK447" i="2" s="1"/>
  <c r="BJ47" i="2"/>
  <c r="BJ447" i="2" s="1"/>
  <c r="BI47" i="2"/>
  <c r="BI447" i="2" s="1"/>
  <c r="BH47" i="2"/>
  <c r="BH447" i="2" s="1"/>
  <c r="BG47" i="2"/>
  <c r="BG447" i="2" s="1"/>
  <c r="BF47" i="2"/>
  <c r="BF447" i="2" s="1"/>
  <c r="BE47" i="2"/>
  <c r="BE447" i="2" s="1"/>
  <c r="BD47" i="2"/>
  <c r="BD447" i="2" s="1"/>
  <c r="BC47" i="2"/>
  <c r="BC447" i="2" s="1"/>
  <c r="BB47" i="2"/>
  <c r="BB447" i="2" s="1"/>
  <c r="BA47" i="2"/>
  <c r="BA447" i="2" s="1"/>
  <c r="AZ47" i="2"/>
  <c r="AZ447" i="2" s="1"/>
  <c r="AY47" i="2"/>
  <c r="AY447" i="2" s="1"/>
  <c r="AX47" i="2"/>
  <c r="AX447" i="2" s="1"/>
  <c r="AW47" i="2"/>
  <c r="AW447" i="2" s="1"/>
  <c r="AV47" i="2"/>
  <c r="AV447" i="2" s="1"/>
  <c r="AU47" i="2"/>
  <c r="AU447" i="2" s="1"/>
  <c r="AT47" i="2"/>
  <c r="AT447" i="2" s="1"/>
  <c r="AS47" i="2"/>
  <c r="AS447" i="2" s="1"/>
  <c r="AR47" i="2"/>
  <c r="AR447" i="2" s="1"/>
  <c r="AQ47" i="2"/>
  <c r="AQ447" i="2" s="1"/>
  <c r="AP47" i="2"/>
  <c r="AP447" i="2" s="1"/>
  <c r="AO47" i="2"/>
  <c r="AO447" i="2" s="1"/>
  <c r="AN47" i="2"/>
  <c r="AN447" i="2" s="1"/>
  <c r="AM47" i="2"/>
  <c r="AM447" i="2" s="1"/>
  <c r="AL47" i="2"/>
  <c r="AL447" i="2" s="1"/>
  <c r="AK47" i="2"/>
  <c r="AK447" i="2" s="1"/>
  <c r="AJ47" i="2"/>
  <c r="AJ447" i="2" s="1"/>
  <c r="AI47" i="2"/>
  <c r="AI447" i="2" s="1"/>
  <c r="AH47" i="2"/>
  <c r="AH447" i="2" s="1"/>
  <c r="AG47" i="2"/>
  <c r="AG447" i="2" s="1"/>
  <c r="AF47" i="2"/>
  <c r="AF447" i="2" s="1"/>
  <c r="AE47" i="2"/>
  <c r="AE447" i="2" s="1"/>
  <c r="AD47" i="2"/>
  <c r="AD447" i="2" s="1"/>
  <c r="AC47" i="2"/>
  <c r="AC447" i="2" s="1"/>
  <c r="AB47" i="2"/>
  <c r="AA47" i="2"/>
  <c r="AA447" i="2" s="1"/>
  <c r="Z47" i="2"/>
  <c r="Z447" i="2" s="1"/>
  <c r="Y47" i="2"/>
  <c r="Y447" i="2" s="1"/>
  <c r="X47" i="2"/>
  <c r="X447" i="2" s="1"/>
  <c r="W47" i="2"/>
  <c r="W447" i="2" s="1"/>
  <c r="V47" i="2"/>
  <c r="V447" i="2" s="1"/>
  <c r="U47" i="2"/>
  <c r="U447" i="2" s="1"/>
  <c r="T47" i="2"/>
  <c r="T447" i="2" s="1"/>
  <c r="S47" i="2"/>
  <c r="S447" i="2" s="1"/>
  <c r="R47" i="2"/>
  <c r="R447" i="2" s="1"/>
  <c r="Q47" i="2"/>
  <c r="Q447" i="2" s="1"/>
  <c r="P47" i="2"/>
  <c r="P447" i="2" s="1"/>
  <c r="O47" i="2"/>
  <c r="O447" i="2" s="1"/>
  <c r="N47" i="2"/>
  <c r="N447" i="2" s="1"/>
  <c r="M47" i="2"/>
  <c r="M447" i="2" s="1"/>
  <c r="L47" i="2"/>
  <c r="L447" i="2" s="1"/>
  <c r="K47" i="2"/>
  <c r="K447" i="2" s="1"/>
  <c r="J47" i="2"/>
  <c r="J447" i="2" s="1"/>
  <c r="I47" i="2"/>
  <c r="I447" i="2" s="1"/>
  <c r="H47" i="2"/>
  <c r="H447" i="2" s="1"/>
  <c r="G47" i="2"/>
  <c r="G447" i="2" s="1"/>
  <c r="F47" i="2"/>
  <c r="F447" i="2" s="1"/>
  <c r="E47" i="2"/>
  <c r="E447" i="2" s="1"/>
  <c r="BZ29" i="2"/>
  <c r="BZ446" i="2" s="1"/>
  <c r="BY29" i="2"/>
  <c r="BY446" i="2" s="1"/>
  <c r="BX29" i="2"/>
  <c r="BX446" i="2" s="1"/>
  <c r="BW29" i="2"/>
  <c r="BW446" i="2" s="1"/>
  <c r="BV29" i="2"/>
  <c r="BV443" i="2" s="1"/>
  <c r="BU29" i="2"/>
  <c r="BU446" i="2" s="1"/>
  <c r="BT29" i="2"/>
  <c r="BT446" i="2" s="1"/>
  <c r="BS29" i="2"/>
  <c r="BS446" i="2" s="1"/>
  <c r="BR29" i="2"/>
  <c r="BR446" i="2" s="1"/>
  <c r="BQ29" i="2"/>
  <c r="BQ446" i="2" s="1"/>
  <c r="BP29" i="2"/>
  <c r="BP446" i="2" s="1"/>
  <c r="BP448" i="2" s="1"/>
  <c r="BO29" i="2"/>
  <c r="BO446" i="2" s="1"/>
  <c r="BN29" i="2"/>
  <c r="BN446" i="2" s="1"/>
  <c r="BM29" i="2"/>
  <c r="BM446" i="2" s="1"/>
  <c r="BL29" i="2"/>
  <c r="BL446" i="2" s="1"/>
  <c r="BK29" i="2"/>
  <c r="BK446" i="2" s="1"/>
  <c r="BJ29" i="2"/>
  <c r="BJ443" i="2" s="1"/>
  <c r="BI29" i="2"/>
  <c r="BI446" i="2" s="1"/>
  <c r="BH29" i="2"/>
  <c r="BH446" i="2" s="1"/>
  <c r="BG29" i="2"/>
  <c r="BG446" i="2" s="1"/>
  <c r="BF29" i="2"/>
  <c r="BF446" i="2" s="1"/>
  <c r="BE29" i="2"/>
  <c r="BE446" i="2" s="1"/>
  <c r="BD29" i="2"/>
  <c r="BD446" i="2" s="1"/>
  <c r="BD448" i="2" s="1"/>
  <c r="BC29" i="2"/>
  <c r="BC446" i="2" s="1"/>
  <c r="BB29" i="2"/>
  <c r="BB446" i="2" s="1"/>
  <c r="BA29" i="2"/>
  <c r="BA446" i="2" s="1"/>
  <c r="AZ29" i="2"/>
  <c r="AZ446" i="2" s="1"/>
  <c r="AY29" i="2"/>
  <c r="AY446" i="2" s="1"/>
  <c r="AX29" i="2"/>
  <c r="AX443" i="2" s="1"/>
  <c r="AW29" i="2"/>
  <c r="AW446" i="2" s="1"/>
  <c r="AV29" i="2"/>
  <c r="AV446" i="2" s="1"/>
  <c r="AU29" i="2"/>
  <c r="AU446" i="2" s="1"/>
  <c r="AT29" i="2"/>
  <c r="AT446" i="2" s="1"/>
  <c r="AS29" i="2"/>
  <c r="AS446" i="2" s="1"/>
  <c r="AR29" i="2"/>
  <c r="AR446" i="2" s="1"/>
  <c r="AR448" i="2" s="1"/>
  <c r="AQ29" i="2"/>
  <c r="AQ446" i="2" s="1"/>
  <c r="AP29" i="2"/>
  <c r="AP446" i="2" s="1"/>
  <c r="AO29" i="2"/>
  <c r="AO446" i="2" s="1"/>
  <c r="AN29" i="2"/>
  <c r="AN446" i="2" s="1"/>
  <c r="AM29" i="2"/>
  <c r="AM446" i="2" s="1"/>
  <c r="AL29" i="2"/>
  <c r="AL443" i="2" s="1"/>
  <c r="AK29" i="2"/>
  <c r="AK446" i="2" s="1"/>
  <c r="AJ29" i="2"/>
  <c r="AJ446" i="2" s="1"/>
  <c r="AI29" i="2"/>
  <c r="AI446" i="2" s="1"/>
  <c r="AH29" i="2"/>
  <c r="AH446" i="2" s="1"/>
  <c r="AH448" i="2" s="1"/>
  <c r="AG29" i="2"/>
  <c r="AG446" i="2" s="1"/>
  <c r="AF29" i="2"/>
  <c r="AF446" i="2" s="1"/>
  <c r="AF448" i="2" s="1"/>
  <c r="AE29" i="2"/>
  <c r="AE446" i="2" s="1"/>
  <c r="AD29" i="2"/>
  <c r="AD443" i="2" s="1"/>
  <c r="AC29" i="2"/>
  <c r="AC446" i="2" s="1"/>
  <c r="AB29" i="2"/>
  <c r="AB446" i="2" s="1"/>
  <c r="AA29" i="2"/>
  <c r="AA446" i="2" s="1"/>
  <c r="Z29" i="2"/>
  <c r="Z443" i="2" s="1"/>
  <c r="Y29" i="2"/>
  <c r="Y446" i="2" s="1"/>
  <c r="X29" i="2"/>
  <c r="X446" i="2" s="1"/>
  <c r="W29" i="2"/>
  <c r="W446" i="2" s="1"/>
  <c r="V29" i="2"/>
  <c r="V446" i="2" s="1"/>
  <c r="V448" i="2" s="1"/>
  <c r="U29" i="2"/>
  <c r="U446" i="2" s="1"/>
  <c r="T29" i="2"/>
  <c r="T446" i="2" s="1"/>
  <c r="T448" i="2" s="1"/>
  <c r="S29" i="2"/>
  <c r="S446" i="2" s="1"/>
  <c r="R29" i="2"/>
  <c r="R446" i="2" s="1"/>
  <c r="Q29" i="2"/>
  <c r="Q446" i="2" s="1"/>
  <c r="P29" i="2"/>
  <c r="P446" i="2" s="1"/>
  <c r="O29" i="2"/>
  <c r="O446" i="2" s="1"/>
  <c r="N29" i="2"/>
  <c r="N443" i="2" s="1"/>
  <c r="M29" i="2"/>
  <c r="M446" i="2" s="1"/>
  <c r="L29" i="2"/>
  <c r="L446" i="2" s="1"/>
  <c r="K29" i="2"/>
  <c r="K446" i="2" s="1"/>
  <c r="J29" i="2"/>
  <c r="J446" i="2" s="1"/>
  <c r="I29" i="2"/>
  <c r="I446" i="2" s="1"/>
  <c r="H29" i="2"/>
  <c r="H446" i="2" s="1"/>
  <c r="H448" i="2" s="1"/>
  <c r="G29" i="2"/>
  <c r="G446" i="2" s="1"/>
  <c r="F29" i="2"/>
  <c r="F446" i="2" s="1"/>
  <c r="E29" i="2"/>
  <c r="E446" i="2" s="1"/>
  <c r="BP455" i="2" l="1"/>
  <c r="BP453" i="2"/>
  <c r="BD455" i="2"/>
  <c r="BD454" i="2"/>
  <c r="BD453" i="2"/>
  <c r="V458" i="2"/>
  <c r="AR455" i="2"/>
  <c r="AR453" i="2"/>
  <c r="AR458" i="2" s="1"/>
  <c r="BH453" i="2"/>
  <c r="AH455" i="2"/>
  <c r="F457" i="2"/>
  <c r="F459" i="2" s="1"/>
  <c r="F448" i="2"/>
  <c r="P458" i="2"/>
  <c r="H455" i="2"/>
  <c r="H453" i="2"/>
  <c r="V455" i="2"/>
  <c r="X454" i="2"/>
  <c r="AP448" i="2"/>
  <c r="AP458" i="2" s="1"/>
  <c r="BB448" i="2"/>
  <c r="BB458" i="2" s="1"/>
  <c r="BZ448" i="2"/>
  <c r="F458" i="2"/>
  <c r="AD458" i="2"/>
  <c r="BN458" i="2"/>
  <c r="L453" i="2"/>
  <c r="R448" i="2"/>
  <c r="R455" i="2" s="1"/>
  <c r="BN457" i="2"/>
  <c r="BN459" i="2" s="1"/>
  <c r="BN448" i="2"/>
  <c r="AN454" i="2"/>
  <c r="O443" i="2"/>
  <c r="AA443" i="2"/>
  <c r="AM443" i="2"/>
  <c r="AY443" i="2"/>
  <c r="BK443" i="2"/>
  <c r="BW443" i="2"/>
  <c r="M444" i="2"/>
  <c r="M463" i="2" s="1"/>
  <c r="Y444" i="2"/>
  <c r="Y463" i="2" s="1"/>
  <c r="AN444" i="2"/>
  <c r="AN463" i="2" s="1"/>
  <c r="BB444" i="2"/>
  <c r="BB463" i="2" s="1"/>
  <c r="Z446" i="2"/>
  <c r="T450" i="2"/>
  <c r="H457" i="2"/>
  <c r="G448" i="2"/>
  <c r="G457" i="2" s="1"/>
  <c r="G459" i="2" s="1"/>
  <c r="BL453" i="2"/>
  <c r="BL455" i="2"/>
  <c r="BD463" i="2"/>
  <c r="U448" i="2"/>
  <c r="AG448" i="2"/>
  <c r="AS448" i="2"/>
  <c r="AS457" i="2" s="1"/>
  <c r="AS459" i="2" s="1"/>
  <c r="BE448" i="2"/>
  <c r="BQ448" i="2"/>
  <c r="G458" i="2"/>
  <c r="E453" i="2"/>
  <c r="Q453" i="2"/>
  <c r="Q454" i="2"/>
  <c r="AC453" i="2"/>
  <c r="AC454" i="2"/>
  <c r="AO453" i="2"/>
  <c r="AO454" i="2"/>
  <c r="BA453" i="2"/>
  <c r="BM444" i="2"/>
  <c r="BM463" i="2" s="1"/>
  <c r="BM450" i="2"/>
  <c r="BY444" i="2"/>
  <c r="BY463" i="2" s="1"/>
  <c r="BY450" i="2"/>
  <c r="E443" i="2"/>
  <c r="Q443" i="2"/>
  <c r="AC443" i="2"/>
  <c r="AO443" i="2"/>
  <c r="BA443" i="2"/>
  <c r="BM443" i="2"/>
  <c r="BY443" i="2"/>
  <c r="O444" i="2"/>
  <c r="O463" i="2" s="1"/>
  <c r="AB444" i="2"/>
  <c r="AB463" i="2" s="1"/>
  <c r="AP444" i="2"/>
  <c r="AP463" i="2" s="1"/>
  <c r="BH444" i="2"/>
  <c r="BH463" i="2" s="1"/>
  <c r="AL446" i="2"/>
  <c r="AF450" i="2"/>
  <c r="Z453" i="2"/>
  <c r="S448" i="2"/>
  <c r="S458" i="2" s="1"/>
  <c r="AY444" i="2"/>
  <c r="AY463" i="2" s="1"/>
  <c r="AY450" i="2"/>
  <c r="AZ453" i="2"/>
  <c r="Z444" i="2"/>
  <c r="Z463" i="2" s="1"/>
  <c r="J457" i="2"/>
  <c r="AH457" i="2"/>
  <c r="H458" i="2"/>
  <c r="BD458" i="2"/>
  <c r="BP458" i="2"/>
  <c r="F455" i="2"/>
  <c r="AP455" i="2"/>
  <c r="BB455" i="2"/>
  <c r="BB454" i="2"/>
  <c r="BN455" i="2"/>
  <c r="BN454" i="2"/>
  <c r="BZ444" i="2"/>
  <c r="BZ463" i="2" s="1"/>
  <c r="BZ450" i="2"/>
  <c r="F443" i="2"/>
  <c r="R443" i="2"/>
  <c r="AP443" i="2"/>
  <c r="BB443" i="2"/>
  <c r="BN443" i="2"/>
  <c r="BZ443" i="2"/>
  <c r="P444" i="2"/>
  <c r="P463" i="2" s="1"/>
  <c r="AC444" i="2"/>
  <c r="AC463" i="2" s="1"/>
  <c r="AR444" i="2"/>
  <c r="AR463" i="2" s="1"/>
  <c r="BI444" i="2"/>
  <c r="BI463" i="2" s="1"/>
  <c r="AJ450" i="2"/>
  <c r="AD453" i="2"/>
  <c r="AQ448" i="2"/>
  <c r="K448" i="2"/>
  <c r="K457" i="2" s="1"/>
  <c r="K459" i="2" s="1"/>
  <c r="W448" i="2"/>
  <c r="W458" i="2" s="1"/>
  <c r="AI448" i="2"/>
  <c r="AI457" i="2" s="1"/>
  <c r="AI459" i="2" s="1"/>
  <c r="AU448" i="2"/>
  <c r="AU458" i="2" s="1"/>
  <c r="BG448" i="2"/>
  <c r="BS448" i="2"/>
  <c r="G455" i="2"/>
  <c r="G454" i="2"/>
  <c r="G453" i="2"/>
  <c r="S455" i="2"/>
  <c r="S453" i="2"/>
  <c r="AE444" i="2"/>
  <c r="AE463" i="2" s="1"/>
  <c r="AE450" i="2"/>
  <c r="AQ444" i="2"/>
  <c r="AQ463" i="2" s="1"/>
  <c r="AQ450" i="2"/>
  <c r="BC444" i="2"/>
  <c r="BC463" i="2" s="1"/>
  <c r="BC450" i="2"/>
  <c r="BO444" i="2"/>
  <c r="BO463" i="2" s="1"/>
  <c r="BO450" i="2"/>
  <c r="G443" i="2"/>
  <c r="S443" i="2"/>
  <c r="AE443" i="2"/>
  <c r="AQ443" i="2"/>
  <c r="BC443" i="2"/>
  <c r="BO443" i="2"/>
  <c r="E444" i="2"/>
  <c r="E463" i="2" s="1"/>
  <c r="Q444" i="2"/>
  <c r="Q463" i="2" s="1"/>
  <c r="AD444" i="2"/>
  <c r="AD463" i="2" s="1"/>
  <c r="AS444" i="2"/>
  <c r="AS463" i="2" s="1"/>
  <c r="BJ444" i="2"/>
  <c r="BJ463" i="2" s="1"/>
  <c r="AX446" i="2"/>
  <c r="AT448" i="2"/>
  <c r="AT458" i="2" s="1"/>
  <c r="AL453" i="2"/>
  <c r="BC448" i="2"/>
  <c r="O454" i="2"/>
  <c r="O453" i="2"/>
  <c r="AB453" i="2"/>
  <c r="X448" i="2"/>
  <c r="X458" i="2" s="1"/>
  <c r="AJ448" i="2"/>
  <c r="AV448" i="2"/>
  <c r="BH448" i="2"/>
  <c r="BH455" i="2" s="1"/>
  <c r="BT448" i="2"/>
  <c r="H443" i="2"/>
  <c r="T443" i="2"/>
  <c r="AF443" i="2"/>
  <c r="AR443" i="2"/>
  <c r="BD443" i="2"/>
  <c r="BP443" i="2"/>
  <c r="F444" i="2"/>
  <c r="F463" i="2" s="1"/>
  <c r="R444" i="2"/>
  <c r="R463" i="2" s="1"/>
  <c r="AT444" i="2"/>
  <c r="AT463" i="2" s="1"/>
  <c r="BL444" i="2"/>
  <c r="BL463" i="2" s="1"/>
  <c r="AV450" i="2"/>
  <c r="AP453" i="2"/>
  <c r="AE448" i="2"/>
  <c r="AA444" i="2"/>
  <c r="AA463" i="2" s="1"/>
  <c r="AA450" i="2"/>
  <c r="BX453" i="2"/>
  <c r="BX455" i="2"/>
  <c r="I457" i="2"/>
  <c r="I448" i="2"/>
  <c r="I458" i="2" s="1"/>
  <c r="Y448" i="2"/>
  <c r="Y457" i="2" s="1"/>
  <c r="AK448" i="2"/>
  <c r="AK457" i="2" s="1"/>
  <c r="AW448" i="2"/>
  <c r="BI448" i="2"/>
  <c r="BU448" i="2"/>
  <c r="K458" i="2"/>
  <c r="AI458" i="2"/>
  <c r="I455" i="2"/>
  <c r="I453" i="2"/>
  <c r="U455" i="2"/>
  <c r="U453" i="2"/>
  <c r="U457" i="2" s="1"/>
  <c r="AG455" i="2"/>
  <c r="AG453" i="2"/>
  <c r="AG457" i="2" s="1"/>
  <c r="AS455" i="2"/>
  <c r="AS453" i="2"/>
  <c r="AS458" i="2" s="1"/>
  <c r="BE450" i="2"/>
  <c r="BE444" i="2"/>
  <c r="BE463" i="2" s="1"/>
  <c r="BQ450" i="2"/>
  <c r="BQ444" i="2"/>
  <c r="BQ463" i="2" s="1"/>
  <c r="I443" i="2"/>
  <c r="U443" i="2"/>
  <c r="AG443" i="2"/>
  <c r="AS443" i="2"/>
  <c r="BE443" i="2"/>
  <c r="BQ443" i="2"/>
  <c r="G444" i="2"/>
  <c r="G463" i="2" s="1"/>
  <c r="S444" i="2"/>
  <c r="S463" i="2" s="1"/>
  <c r="AG444" i="2"/>
  <c r="AG463" i="2" s="1"/>
  <c r="AU444" i="2"/>
  <c r="AU463" i="2" s="1"/>
  <c r="BN444" i="2"/>
  <c r="BN463" i="2" s="1"/>
  <c r="BJ446" i="2"/>
  <c r="BF448" i="2"/>
  <c r="AX453" i="2"/>
  <c r="AR457" i="2"/>
  <c r="BK444" i="2"/>
  <c r="BK463" i="2" s="1"/>
  <c r="BK450" i="2"/>
  <c r="P453" i="2"/>
  <c r="N444" i="2"/>
  <c r="N463" i="2" s="1"/>
  <c r="M448" i="2"/>
  <c r="J454" i="2"/>
  <c r="J453" i="2"/>
  <c r="V454" i="2"/>
  <c r="V453" i="2"/>
  <c r="V457" i="2" s="1"/>
  <c r="V459" i="2" s="1"/>
  <c r="AH454" i="2"/>
  <c r="AH453" i="2"/>
  <c r="AH458" i="2" s="1"/>
  <c r="AT453" i="2"/>
  <c r="BF450" i="2"/>
  <c r="BF444" i="2"/>
  <c r="BF463" i="2" s="1"/>
  <c r="BR450" i="2"/>
  <c r="BR444" i="2"/>
  <c r="BR463" i="2" s="1"/>
  <c r="J443" i="2"/>
  <c r="V443" i="2"/>
  <c r="AH443" i="2"/>
  <c r="AT443" i="2"/>
  <c r="BF443" i="2"/>
  <c r="BR443" i="2"/>
  <c r="H444" i="2"/>
  <c r="H463" i="2" s="1"/>
  <c r="AH444" i="2"/>
  <c r="AH463" i="2" s="1"/>
  <c r="BP444" i="2"/>
  <c r="BP463" i="2" s="1"/>
  <c r="BB453" i="2"/>
  <c r="BW444" i="2"/>
  <c r="BW463" i="2" s="1"/>
  <c r="BW450" i="2"/>
  <c r="AD448" i="2"/>
  <c r="AD457" i="2" s="1"/>
  <c r="AD459" i="2" s="1"/>
  <c r="X453" i="2"/>
  <c r="L448" i="2"/>
  <c r="L457" i="2" s="1"/>
  <c r="O448" i="2"/>
  <c r="O458" i="2" s="1"/>
  <c r="AA448" i="2"/>
  <c r="AM448" i="2"/>
  <c r="AY448" i="2"/>
  <c r="BK448" i="2"/>
  <c r="BW448" i="2"/>
  <c r="K455" i="2"/>
  <c r="K453" i="2"/>
  <c r="W455" i="2"/>
  <c r="W454" i="2"/>
  <c r="W453" i="2"/>
  <c r="AI455" i="2"/>
  <c r="AI453" i="2"/>
  <c r="AU454" i="2"/>
  <c r="AU453" i="2"/>
  <c r="BG450" i="2"/>
  <c r="BG444" i="2"/>
  <c r="BG463" i="2" s="1"/>
  <c r="BS450" i="2"/>
  <c r="BS444" i="2"/>
  <c r="BS463" i="2" s="1"/>
  <c r="K443" i="2"/>
  <c r="W443" i="2"/>
  <c r="AI443" i="2"/>
  <c r="AU443" i="2"/>
  <c r="BG443" i="2"/>
  <c r="BS443" i="2"/>
  <c r="I444" i="2"/>
  <c r="I463" i="2" s="1"/>
  <c r="U444" i="2"/>
  <c r="U463" i="2" s="1"/>
  <c r="AI444" i="2"/>
  <c r="AI463" i="2" s="1"/>
  <c r="AW444" i="2"/>
  <c r="AW463" i="2" s="1"/>
  <c r="BX444" i="2"/>
  <c r="BX463" i="2" s="1"/>
  <c r="BV446" i="2"/>
  <c r="BR448" i="2"/>
  <c r="BJ453" i="2"/>
  <c r="BD457" i="2"/>
  <c r="BD459" i="2" s="1"/>
  <c r="BO448" i="2"/>
  <c r="AM444" i="2"/>
  <c r="AM463" i="2" s="1"/>
  <c r="AM450" i="2"/>
  <c r="AN453" i="2"/>
  <c r="AN458" i="2" s="1"/>
  <c r="AN455" i="2"/>
  <c r="P457" i="2"/>
  <c r="P459" i="2" s="1"/>
  <c r="P448" i="2"/>
  <c r="P455" i="2" s="1"/>
  <c r="AB457" i="2"/>
  <c r="AB448" i="2"/>
  <c r="AB458" i="2" s="1"/>
  <c r="AN448" i="2"/>
  <c r="AN457" i="2" s="1"/>
  <c r="AZ448" i="2"/>
  <c r="AZ458" i="2" s="1"/>
  <c r="BL448" i="2"/>
  <c r="BL458" i="2" s="1"/>
  <c r="BX457" i="2"/>
  <c r="BX448" i="2"/>
  <c r="BX458" i="2" s="1"/>
  <c r="BT444" i="2"/>
  <c r="BT463" i="2" s="1"/>
  <c r="L443" i="2"/>
  <c r="X443" i="2"/>
  <c r="AJ443" i="2"/>
  <c r="AV443" i="2"/>
  <c r="BH443" i="2"/>
  <c r="BT443" i="2"/>
  <c r="J444" i="2"/>
  <c r="J463" i="2" s="1"/>
  <c r="V444" i="2"/>
  <c r="V463" i="2" s="1"/>
  <c r="AX444" i="2"/>
  <c r="AX463" i="2" s="1"/>
  <c r="BT450" i="2"/>
  <c r="BN453" i="2"/>
  <c r="BL454" i="2"/>
  <c r="E448" i="2"/>
  <c r="E458" i="2" s="1"/>
  <c r="AC457" i="2"/>
  <c r="AC448" i="2"/>
  <c r="AC455" i="2" s="1"/>
  <c r="BA457" i="2"/>
  <c r="BA448" i="2"/>
  <c r="BA455" i="2" s="1"/>
  <c r="BY448" i="2"/>
  <c r="M443" i="2"/>
  <c r="Y443" i="2"/>
  <c r="AK443" i="2"/>
  <c r="AW443" i="2"/>
  <c r="BI443" i="2"/>
  <c r="BU443" i="2"/>
  <c r="K444" i="2"/>
  <c r="K463" i="2" s="1"/>
  <c r="W444" i="2"/>
  <c r="W463" i="2" s="1"/>
  <c r="AK444" i="2"/>
  <c r="AK463" i="2" s="1"/>
  <c r="AZ444" i="2"/>
  <c r="AZ463" i="2" s="1"/>
  <c r="N446" i="2"/>
  <c r="J448" i="2"/>
  <c r="J455" i="2" s="1"/>
  <c r="BP457" i="2"/>
  <c r="Q448" i="2"/>
  <c r="Q457" i="2" s="1"/>
  <c r="AO448" i="2"/>
  <c r="AO455" i="2" s="1"/>
  <c r="BM448" i="2"/>
  <c r="M455" i="2"/>
  <c r="M454" i="2"/>
  <c r="M453" i="2"/>
  <c r="M458" i="2" s="1"/>
  <c r="Y454" i="2"/>
  <c r="Y453" i="2"/>
  <c r="AK455" i="2"/>
  <c r="AK454" i="2"/>
  <c r="AK453" i="2"/>
  <c r="AK458" i="2" s="1"/>
  <c r="AW455" i="2"/>
  <c r="AW454" i="2"/>
  <c r="AW453" i="2"/>
  <c r="AW457" i="2" s="1"/>
  <c r="BI455" i="2"/>
  <c r="BI453" i="2"/>
  <c r="BI457" i="2" s="1"/>
  <c r="BU444" i="2"/>
  <c r="BU463" i="2" s="1"/>
  <c r="BU450" i="2"/>
  <c r="N454" i="2"/>
  <c r="AL454" i="2"/>
  <c r="BV444" i="2"/>
  <c r="BV463" i="2" s="1"/>
  <c r="BV450" i="2"/>
  <c r="L444" i="2"/>
  <c r="L463" i="2" s="1"/>
  <c r="AL444" i="2"/>
  <c r="AL463" i="2" s="1"/>
  <c r="BA444" i="2"/>
  <c r="BA463" i="2" s="1"/>
  <c r="F453" i="2"/>
  <c r="D19" i="1"/>
  <c r="D18" i="1"/>
  <c r="J15" i="1"/>
  <c r="L15" i="1" s="1"/>
  <c r="F15" i="1"/>
  <c r="K15" i="1" s="1"/>
  <c r="J14" i="1"/>
  <c r="L14" i="1" s="1"/>
  <c r="F14" i="1"/>
  <c r="K14" i="1" s="1"/>
  <c r="J13" i="1"/>
  <c r="L13" i="1" s="1"/>
  <c r="F13" i="1"/>
  <c r="M13" i="1" s="1"/>
  <c r="J12" i="1"/>
  <c r="L12" i="1" s="1"/>
  <c r="F12" i="1"/>
  <c r="K12" i="1" s="1"/>
  <c r="M11" i="1"/>
  <c r="L11" i="1"/>
  <c r="K11" i="1"/>
  <c r="J11" i="1"/>
  <c r="F11" i="1"/>
  <c r="J10" i="1"/>
  <c r="L10" i="1" s="1"/>
  <c r="F10" i="1"/>
  <c r="M10" i="1" s="1"/>
  <c r="J9" i="1"/>
  <c r="L9" i="1" s="1"/>
  <c r="F9" i="1"/>
  <c r="K9" i="1" s="1"/>
  <c r="J8" i="1"/>
  <c r="L8" i="1" s="1"/>
  <c r="F8" i="1"/>
  <c r="M8" i="1" s="1"/>
  <c r="J7" i="1"/>
  <c r="L7" i="1" s="1"/>
  <c r="F7" i="1"/>
  <c r="K7" i="1" s="1"/>
  <c r="BW457" i="2" l="1"/>
  <c r="BW459" i="2" s="1"/>
  <c r="BI459" i="2"/>
  <c r="BM457" i="2"/>
  <c r="BO458" i="2"/>
  <c r="BG457" i="2"/>
  <c r="BG459" i="2" s="1"/>
  <c r="AK459" i="2"/>
  <c r="AN459" i="2"/>
  <c r="BR458" i="2"/>
  <c r="AG459" i="2"/>
  <c r="BQ457" i="2"/>
  <c r="AQ458" i="2"/>
  <c r="AR459" i="2"/>
  <c r="BI458" i="2"/>
  <c r="Q458" i="2"/>
  <c r="Q459" i="2" s="1"/>
  <c r="U454" i="2"/>
  <c r="AB455" i="2"/>
  <c r="BC455" i="2"/>
  <c r="BC454" i="2"/>
  <c r="BC453" i="2"/>
  <c r="BC457" i="2" s="1"/>
  <c r="BQ458" i="2"/>
  <c r="AZ455" i="2"/>
  <c r="BM453" i="2"/>
  <c r="BM455" i="2"/>
  <c r="BM454" i="2"/>
  <c r="Q455" i="2"/>
  <c r="BA458" i="2"/>
  <c r="R457" i="2"/>
  <c r="X457" i="2"/>
  <c r="X459" i="2" s="1"/>
  <c r="AJ455" i="2"/>
  <c r="AJ453" i="2"/>
  <c r="AJ457" i="2" s="1"/>
  <c r="AJ459" i="2" s="1"/>
  <c r="AJ454" i="2"/>
  <c r="BH457" i="2"/>
  <c r="BH459" i="2" s="1"/>
  <c r="AU455" i="2"/>
  <c r="AW458" i="2"/>
  <c r="AW459" i="2" s="1"/>
  <c r="M457" i="2"/>
  <c r="M459" i="2" s="1"/>
  <c r="BJ448" i="2"/>
  <c r="AA454" i="2"/>
  <c r="AA453" i="2"/>
  <c r="AA458" i="2" s="1"/>
  <c r="AA455" i="2"/>
  <c r="L454" i="2"/>
  <c r="L458" i="2"/>
  <c r="L459" i="2" s="1"/>
  <c r="AJ458" i="2"/>
  <c r="AC459" i="2"/>
  <c r="BW454" i="2"/>
  <c r="BW453" i="2"/>
  <c r="BW458" i="2" s="1"/>
  <c r="BW455" i="2"/>
  <c r="BY453" i="2"/>
  <c r="BY455" i="2"/>
  <c r="BY454" i="2"/>
  <c r="Y455" i="2"/>
  <c r="BL457" i="2"/>
  <c r="BL459" i="2" s="1"/>
  <c r="BI454" i="2"/>
  <c r="BP459" i="2"/>
  <c r="AZ457" i="2"/>
  <c r="AZ459" i="2" s="1"/>
  <c r="AZ454" i="2"/>
  <c r="BR454" i="2"/>
  <c r="BR453" i="2"/>
  <c r="BR455" i="2"/>
  <c r="BQ455" i="2"/>
  <c r="BQ454" i="2"/>
  <c r="BQ453" i="2"/>
  <c r="O455" i="2"/>
  <c r="AQ455" i="2"/>
  <c r="AQ454" i="2"/>
  <c r="AQ453" i="2"/>
  <c r="AQ457" i="2" s="1"/>
  <c r="AY454" i="2"/>
  <c r="AY453" i="2"/>
  <c r="AY455" i="2"/>
  <c r="BA454" i="2"/>
  <c r="E454" i="2"/>
  <c r="AX457" i="2"/>
  <c r="AX448" i="2"/>
  <c r="J458" i="2"/>
  <c r="J459" i="2" s="1"/>
  <c r="AI454" i="2"/>
  <c r="Y458" i="2"/>
  <c r="Y459" i="2" s="1"/>
  <c r="I454" i="2"/>
  <c r="AO458" i="2"/>
  <c r="AG458" i="2"/>
  <c r="W457" i="2"/>
  <c r="W459" i="2" s="1"/>
  <c r="AP454" i="2"/>
  <c r="E455" i="2"/>
  <c r="H459" i="2"/>
  <c r="L455" i="2"/>
  <c r="H454" i="2"/>
  <c r="BH454" i="2"/>
  <c r="BX454" i="2"/>
  <c r="AU457" i="2"/>
  <c r="AU459" i="2" s="1"/>
  <c r="BV454" i="2"/>
  <c r="BV455" i="2"/>
  <c r="BV453" i="2"/>
  <c r="N448" i="2"/>
  <c r="BT455" i="2"/>
  <c r="BT453" i="2"/>
  <c r="BT457" i="2" s="1"/>
  <c r="BT454" i="2"/>
  <c r="O457" i="2"/>
  <c r="O459" i="2" s="1"/>
  <c r="BF454" i="2"/>
  <c r="BF453" i="2"/>
  <c r="BF457" i="2" s="1"/>
  <c r="BF455" i="2"/>
  <c r="BE455" i="2"/>
  <c r="BE454" i="2"/>
  <c r="BE453" i="2"/>
  <c r="BE458" i="2" s="1"/>
  <c r="AE455" i="2"/>
  <c r="AE454" i="2"/>
  <c r="AE453" i="2"/>
  <c r="AE458" i="2" s="1"/>
  <c r="U458" i="2"/>
  <c r="U459" i="2" s="1"/>
  <c r="AC458" i="2"/>
  <c r="T455" i="2"/>
  <c r="T454" i="2"/>
  <c r="T453" i="2"/>
  <c r="BH458" i="2"/>
  <c r="BB457" i="2"/>
  <c r="BB459" i="2" s="1"/>
  <c r="I459" i="2"/>
  <c r="BU455" i="2"/>
  <c r="BU454" i="2"/>
  <c r="BU453" i="2"/>
  <c r="AO457" i="2"/>
  <c r="E457" i="2"/>
  <c r="E459" i="2" s="1"/>
  <c r="AD454" i="2"/>
  <c r="BR457" i="2"/>
  <c r="BR459" i="2" s="1"/>
  <c r="Z448" i="2"/>
  <c r="BX459" i="2"/>
  <c r="AL448" i="2"/>
  <c r="AB459" i="2"/>
  <c r="AT454" i="2"/>
  <c r="BK454" i="2"/>
  <c r="BK453" i="2"/>
  <c r="BK455" i="2"/>
  <c r="AS454" i="2"/>
  <c r="BG458" i="2"/>
  <c r="BM458" i="2"/>
  <c r="AD455" i="2"/>
  <c r="S457" i="2"/>
  <c r="S459" i="2" s="1"/>
  <c r="AB454" i="2"/>
  <c r="AP457" i="2"/>
  <c r="AP459" i="2" s="1"/>
  <c r="AT455" i="2"/>
  <c r="BG455" i="2"/>
  <c r="BG454" i="2"/>
  <c r="BG453" i="2"/>
  <c r="BO455" i="2"/>
  <c r="BO454" i="2"/>
  <c r="BO453" i="2"/>
  <c r="BO457" i="2" s="1"/>
  <c r="AM454" i="2"/>
  <c r="AM453" i="2"/>
  <c r="AM458" i="2" s="1"/>
  <c r="AM455" i="2"/>
  <c r="BJ454" i="2"/>
  <c r="AX454" i="2"/>
  <c r="BV448" i="2"/>
  <c r="BV458" i="2" s="1"/>
  <c r="X455" i="2"/>
  <c r="S454" i="2"/>
  <c r="R454" i="2"/>
  <c r="AT457" i="2"/>
  <c r="AT459" i="2" s="1"/>
  <c r="R458" i="2"/>
  <c r="P454" i="2"/>
  <c r="BP454" i="2"/>
  <c r="BA459" i="2"/>
  <c r="BS455" i="2"/>
  <c r="BS454" i="2"/>
  <c r="BS453" i="2"/>
  <c r="BS458" i="2" s="1"/>
  <c r="AV455" i="2"/>
  <c r="AV453" i="2"/>
  <c r="AV457" i="2" s="1"/>
  <c r="AV454" i="2"/>
  <c r="AH459" i="2"/>
  <c r="Z454" i="2"/>
  <c r="K454" i="2"/>
  <c r="AG454" i="2"/>
  <c r="BZ455" i="2"/>
  <c r="BZ454" i="2"/>
  <c r="BZ453" i="2"/>
  <c r="BZ457" i="2" s="1"/>
  <c r="F454" i="2"/>
  <c r="AF455" i="2"/>
  <c r="AF454" i="2"/>
  <c r="AF453" i="2"/>
  <c r="AR454" i="2"/>
  <c r="M14" i="1"/>
  <c r="M7" i="1"/>
  <c r="M9" i="1"/>
  <c r="M12" i="1"/>
  <c r="K10" i="1"/>
  <c r="K8" i="1"/>
  <c r="K13" i="1"/>
  <c r="M15" i="1"/>
  <c r="Z458" i="2" l="1"/>
  <c r="Z455" i="2"/>
  <c r="AY458" i="2"/>
  <c r="AY457" i="2"/>
  <c r="AY459" i="2" s="1"/>
  <c r="AQ459" i="2"/>
  <c r="BS457" i="2"/>
  <c r="BS459" i="2" s="1"/>
  <c r="Z457" i="2"/>
  <c r="Z459" i="2" s="1"/>
  <c r="AX455" i="2"/>
  <c r="AX458" i="2"/>
  <c r="AX459" i="2" s="1"/>
  <c r="R459" i="2"/>
  <c r="AE457" i="2"/>
  <c r="AE459" i="2" s="1"/>
  <c r="BM459" i="2"/>
  <c r="BK457" i="2"/>
  <c r="BK458" i="2"/>
  <c r="AO459" i="2"/>
  <c r="BF458" i="2"/>
  <c r="BF459" i="2" s="1"/>
  <c r="BJ455" i="2"/>
  <c r="BJ458" i="2"/>
  <c r="AM457" i="2"/>
  <c r="AM459" i="2" s="1"/>
  <c r="BZ458" i="2"/>
  <c r="BZ459" i="2" s="1"/>
  <c r="T457" i="2"/>
  <c r="T459" i="2" s="1"/>
  <c r="T458" i="2"/>
  <c r="AV459" i="2"/>
  <c r="BU457" i="2"/>
  <c r="BU458" i="2"/>
  <c r="BY458" i="2"/>
  <c r="BY457" i="2"/>
  <c r="BY459" i="2" s="1"/>
  <c r="BJ457" i="2"/>
  <c r="AA457" i="2"/>
  <c r="AA459" i="2" s="1"/>
  <c r="BQ459" i="2"/>
  <c r="BV457" i="2"/>
  <c r="BV459" i="2" s="1"/>
  <c r="N455" i="2"/>
  <c r="N458" i="2"/>
  <c r="AV458" i="2"/>
  <c r="BO459" i="2"/>
  <c r="AL458" i="2"/>
  <c r="AL455" i="2"/>
  <c r="N457" i="2"/>
  <c r="N459" i="2" s="1"/>
  <c r="BE457" i="2"/>
  <c r="BE459" i="2" s="1"/>
  <c r="AF457" i="2"/>
  <c r="AF458" i="2"/>
  <c r="AL457" i="2"/>
  <c r="AL459" i="2" s="1"/>
  <c r="BT458" i="2"/>
  <c r="BT459" i="2" s="1"/>
  <c r="BC458" i="2"/>
  <c r="BC459" i="2" s="1"/>
  <c r="BJ459" i="2" l="1"/>
  <c r="AF459" i="2"/>
  <c r="BK459" i="2"/>
  <c r="BU459" i="2"/>
</calcChain>
</file>

<file path=xl/sharedStrings.xml><?xml version="1.0" encoding="utf-8"?>
<sst xmlns="http://schemas.openxmlformats.org/spreadsheetml/2006/main" count="1950" uniqueCount="1113">
  <si>
    <t xml:space="preserve">รายงานข้อมูลต้นทุนบริการ Unit Cost แบบ Quick Method </t>
  </si>
  <si>
    <t>ปีงบประมาณ 2563</t>
  </si>
  <si>
    <t>ประจำเดือน  กรกฎาคม 2563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</si>
  <si>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</si>
  <si>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</si>
  <si>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</si>
  <si>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</si>
  <si>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</si>
  <si>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</si>
  <si>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</si>
  <si>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</si>
  <si>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</si>
  <si>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</si>
  <si>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</si>
  <si>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</si>
  <si>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</si>
  <si>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</si>
  <si>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</si>
  <si>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</si>
  <si>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</si>
  <si>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</si>
  <si>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</si>
  <si>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</si>
  <si>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</si>
  <si>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</si>
  <si>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</si>
  <si>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</si>
  <si>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</si>
  <si>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</si>
  <si>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</si>
  <si>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</si>
  <si>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</si>
  <si>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</si>
  <si>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</si>
  <si>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</si>
  <si>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จำนวน..........8...........แห่ง</t>
  </si>
  <si>
    <t>ร้อยละ</t>
  </si>
  <si>
    <t>ไม่ผ่านเกณฑ์</t>
  </si>
  <si>
    <t>จำนวน..........1...........แห่ง</t>
  </si>
  <si>
    <t xml:space="preserve">แหล่งข้อมูล </t>
  </si>
  <si>
    <t>http://hfo63.cfo.in.th</t>
  </si>
  <si>
    <t>กลุ่มงานประกันสุขภาพ  สำนักงานสาธารณสุขจังหวัดสระแก้ว</t>
  </si>
  <si>
    <t>รายงาน ณ วันที่  24 สิงหาคม 2563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</si>
  <si>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</si>
  <si>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</si>
  <si>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3/2563  รายงาน  ณ  3 สิงหาคม  2563</t>
  </si>
  <si>
    <t>ผลการวิเคราะห์ต้นทุนบริการ Unit Cost แบบ Quick Method  เดือน กรกฎาคม  2563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</si>
  <si>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</si>
  <si>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</si>
  <si>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</si>
  <si>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</si>
  <si>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</si>
  <si>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</si>
  <si>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</si>
  <si>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</si>
  <si>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</si>
  <si>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</si>
  <si>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</si>
  <si>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ชื่อPlanfin60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</si>
  <si>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</si>
  <si>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</si>
  <si>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</si>
  <si>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</si>
  <si>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</si>
  <si>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</si>
  <si>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</si>
  <si>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</si>
  <si>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</si>
  <si>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</si>
  <si>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</si>
  <si>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</si>
  <si>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</si>
  <si>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</si>
  <si>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</si>
  <si>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</si>
  <si>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</si>
  <si>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</si>
  <si>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</si>
  <si>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</si>
  <si>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</si>
  <si>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</si>
  <si>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</si>
  <si>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</si>
  <si>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</si>
  <si>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</si>
  <si>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</si>
  <si>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</si>
  <si>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</si>
  <si>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</si>
  <si>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</si>
  <si>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</si>
  <si>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</si>
  <si>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</si>
  <si>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</si>
  <si>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</si>
  <si>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</si>
  <si>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</si>
  <si>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</si>
  <si>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</si>
  <si>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</si>
  <si>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</si>
  <si>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</si>
  <si>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</si>
  <si>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</si>
  <si>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</si>
  <si>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</si>
  <si>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</si>
  <si>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</si>
  <si>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</si>
  <si>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</si>
  <si>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</si>
  <si>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</si>
  <si>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</si>
  <si>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</si>
  <si>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</si>
  <si>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</si>
  <si>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</si>
  <si>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</si>
  <si>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</si>
  <si>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</si>
  <si>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</si>
  <si>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</si>
  <si>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</si>
  <si>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</si>
  <si>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</si>
  <si>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</si>
  <si>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</si>
  <si>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</si>
  <si>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</si>
  <si>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</si>
  <si>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</si>
  <si>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</si>
  <si>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</si>
  <si>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</si>
  <si>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</si>
  <si>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</si>
  <si>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</si>
  <si>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</si>
  <si>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</si>
  <si>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</si>
  <si>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</si>
  <si>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</si>
  <si>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</si>
  <si>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</si>
  <si>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</si>
  <si>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</si>
  <si>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</si>
  <si>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</si>
  <si>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</si>
  <si>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</si>
  <si>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</si>
  <si>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</si>
  <si>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</si>
  <si>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</si>
  <si>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</si>
  <si>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</si>
  <si>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</si>
  <si>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</si>
  <si>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</si>
  <si>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</si>
  <si>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</si>
  <si>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</si>
  <si>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</si>
  <si>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</si>
  <si>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</si>
  <si>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</si>
  <si>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</si>
  <si>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</si>
  <si>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</si>
  <si>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</si>
  <si>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</si>
  <si>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</si>
  <si>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</si>
  <si>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</si>
  <si>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</si>
  <si>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</si>
  <si>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</si>
  <si>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</si>
  <si>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</si>
  <si>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</si>
  <si>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</si>
  <si>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</si>
  <si>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</si>
  <si>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</si>
  <si>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</si>
  <si>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</si>
  <si>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</si>
  <si>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</si>
  <si>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</si>
  <si>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</si>
  <si>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</si>
  <si>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</si>
  <si>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</si>
  <si>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</si>
  <si>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</si>
  <si>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</si>
  <si>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</si>
  <si>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</si>
  <si>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</si>
  <si>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</si>
  <si>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</si>
  <si>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</si>
  <si>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</si>
  <si>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</si>
  <si>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</si>
  <si>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</si>
  <si>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</si>
  <si>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รายได้ UC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</si>
  <si>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</si>
  <si>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</si>
  <si>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</si>
  <si>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</si>
  <si>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</si>
  <si>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</si>
  <si>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</si>
  <si>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</si>
  <si>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</si>
  <si>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</si>
  <si>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</si>
  <si>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UC- OP-  บริการกรณีเฉพาะ (CR)</t>
  </si>
  <si>
    <t>4301020105.263</t>
  </si>
  <si>
    <t>รายได้ค่ารักษา OP Refer</t>
  </si>
  <si>
    <t>รายได้ค่ารักษาเบิกต้นสังกัด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</si>
  <si>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</si>
  <si>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</si>
  <si>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</si>
  <si>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 หน่วยงานอื่น - OP</t>
  </si>
  <si>
    <t>รายได้ค่ารักษา อปท.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</si>
  <si>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</si>
  <si>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</si>
  <si>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</si>
  <si>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 อปท.รูปแบบพิเศษ OP</t>
  </si>
  <si>
    <t>รายได้ค่ารักษาเบิกจ่ายตรงกรมบัญชีกลาง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</si>
  <si>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</si>
  <si>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</si>
  <si>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</si>
  <si>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</si>
  <si>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รายได้ประกันสังคม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</si>
  <si>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</si>
  <si>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</si>
  <si>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</si>
  <si>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</si>
  <si>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</si>
  <si>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</si>
  <si>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รายได้แรงงานต่างด้าว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</si>
  <si>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</si>
  <si>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</si>
  <si>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</si>
  <si>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</si>
  <si>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</si>
  <si>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</si>
  <si>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รายได้ค่ารักษาและบริการอื่น ๆ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</si>
  <si>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</si>
  <si>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</si>
  <si>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</si>
  <si>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</si>
  <si>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</si>
  <si>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</si>
  <si>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</si>
  <si>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</si>
  <si>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</si>
  <si>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</si>
  <si>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</si>
  <si>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</si>
  <si>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</si>
  <si>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</si>
  <si>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</si>
  <si>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- IP  บริการกรณีเฉพาะ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</si>
  <si>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</si>
  <si>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</si>
  <si>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</si>
  <si>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รายได้ค่ารักษาเบิกจ่ายตรงหน่วยงานอื่น- IP</t>
  </si>
  <si>
    <t>4301020104.802</t>
  </si>
  <si>
    <t>รายได้ค่ารักษาเบิกจ่ายตรงอปท. IP</t>
  </si>
  <si>
    <t>4301020104.806</t>
  </si>
  <si>
    <t>รายได้ค่ารักษาเบิกจ่ายตรง-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</si>
  <si>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</si>
  <si>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</si>
  <si>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</si>
  <si>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</si>
  <si>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</si>
  <si>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</si>
  <si>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</si>
  <si>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</si>
  <si>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</si>
  <si>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</si>
  <si>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</si>
  <si>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</si>
  <si>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</si>
  <si>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</si>
  <si>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</si>
  <si>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</si>
  <si>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</si>
  <si>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</si>
  <si>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</si>
  <si>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</si>
  <si>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</si>
  <si>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</si>
  <si>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</si>
  <si>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</si>
  <si>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เงินเดือนและค่าจ้างประจำ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</si>
  <si>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</si>
  <si>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</si>
  <si>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</si>
  <si>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</si>
  <si>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</si>
  <si>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</si>
  <si>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</si>
  <si>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</si>
  <si>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</si>
  <si>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</si>
  <si>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</si>
  <si>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</si>
  <si>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</si>
  <si>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</si>
  <si>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</si>
  <si>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</si>
  <si>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</si>
  <si>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</si>
  <si>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</si>
  <si>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</si>
  <si>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</si>
  <si>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</si>
  <si>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</si>
  <si>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</si>
  <si>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</si>
  <si>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</si>
  <si>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</si>
  <si>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</si>
  <si>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</si>
  <si>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</si>
  <si>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</si>
  <si>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</si>
  <si>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</si>
  <si>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</si>
  <si>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</si>
  <si>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</si>
  <si>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</si>
  <si>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</si>
  <si>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</si>
  <si>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</si>
  <si>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</si>
  <si>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</si>
  <si>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ค่าจ้างชั่วคราว/พกส./ค่าจ้างเหมาบุคลากรอื่น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</si>
  <si>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</si>
  <si>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</si>
  <si>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</si>
  <si>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</si>
  <si>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</si>
  <si>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</si>
  <si>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</si>
  <si>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</si>
  <si>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</si>
  <si>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</si>
  <si>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</si>
  <si>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</si>
  <si>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ค่าตอบแทน</t>
  </si>
  <si>
    <t>5101010108.101</t>
  </si>
  <si>
    <t>ค่าล่วงเวลา(สนับสนุน)</t>
  </si>
  <si>
    <t>5101010199.103</t>
  </si>
  <si>
    <t xml:space="preserve">ค่าตอบแทนในการปฏิบัติงานเวรหรือผลัดบ่ายและหรือผลัดดึกของพยาบาล </t>
  </si>
  <si>
    <t>5101020114.107</t>
  </si>
  <si>
    <t>ค่าตอบแทนเพิ่มพิเศษสำหรับผู้ปฏิบัติงานด้านสาธารณสุข (พตส.-เงินงบประมาณ)</t>
  </si>
  <si>
    <t>5101020114.114</t>
  </si>
  <si>
    <t>ค่าตอบแทนเพิ่มพิเศษสำหรับผู้ปฏิบัติงานด้านสาธารณสุข (พตส.-เงินนอกงบประมาณ)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</si>
  <si>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</si>
  <si>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</si>
  <si>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</si>
  <si>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</si>
  <si>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</si>
  <si>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</si>
  <si>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</si>
  <si>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(สนับสนุน)-เงินงบประมาณ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</si>
  <si>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</si>
  <si>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</si>
  <si>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</si>
  <si>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</si>
  <si>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</si>
  <si>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</si>
  <si>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</si>
  <si>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</si>
  <si>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</si>
  <si>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</si>
  <si>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</si>
  <si>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</si>
  <si>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</si>
  <si>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</si>
  <si>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</si>
  <si>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</si>
  <si>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</si>
  <si>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</si>
  <si>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</si>
  <si>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</si>
  <si>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</si>
  <si>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(งปม.)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</si>
  <si>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</si>
  <si>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</si>
  <si>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</si>
  <si>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</si>
  <si>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</si>
  <si>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</si>
  <si>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</si>
  <si>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</si>
  <si>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</si>
  <si>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</si>
  <si>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</si>
  <si>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</si>
  <si>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</si>
  <si>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(เงินนอกฯ)</t>
  </si>
  <si>
    <t xml:space="preserve">ค่าใช้จ่ายบุคลากรอื่น 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</si>
  <si>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</si>
  <si>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</si>
  <si>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</si>
  <si>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</si>
  <si>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</si>
  <si>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</si>
  <si>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</si>
  <si>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</si>
  <si>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</si>
  <si>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</si>
  <si>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</si>
  <si>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</si>
  <si>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</si>
  <si>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</si>
  <si>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</si>
  <si>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</si>
  <si>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</si>
  <si>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 xml:space="preserve">เงินสมทบกองทุนสำรองเลี้ยงชีพพนักงานและเจ้าหน้าที่รัฐ </t>
  </si>
  <si>
    <t>5101020116.101</t>
  </si>
  <si>
    <t>เงินสมทบกองทุนทดแทน-เงินงบประมาณ</t>
  </si>
  <si>
    <t>5101020116.102</t>
  </si>
  <si>
    <t>เงินสมทบกองทุนทดแทน-เงินนอกประมาณ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</si>
  <si>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</si>
  <si>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</si>
  <si>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</si>
  <si>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</si>
  <si>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</si>
  <si>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</si>
  <si>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</si>
  <si>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</si>
  <si>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</si>
  <si>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</si>
  <si>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</si>
  <si>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</si>
  <si>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</si>
  <si>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</si>
  <si>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</si>
  <si>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</si>
  <si>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</si>
  <si>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</si>
  <si>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</si>
  <si>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(เงินงบประมาณ)</t>
  </si>
  <si>
    <t>5102030199.102</t>
  </si>
  <si>
    <t>ค่าใช้จ่ายด้านการฝึกอบรม-บุคคลภายนอก (เงินนอกงบบระมาณ)</t>
  </si>
  <si>
    <t>ค่าใช้สอย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</si>
  <si>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</si>
  <si>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</si>
  <si>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</si>
  <si>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</si>
  <si>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</si>
  <si>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</si>
  <si>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</si>
  <si>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</si>
  <si>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</si>
  <si>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</si>
  <si>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</si>
  <si>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</si>
  <si>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LC ผลรวม</t>
  </si>
  <si>
    <t>CC</t>
  </si>
  <si>
    <t>ค่าเสื่อมราคาและค่าตัดจำหน่าย</t>
  </si>
  <si>
    <t>5104030299.204</t>
  </si>
  <si>
    <t>ค่าจ้าง /ค่าเช่า /ค่าซ่อมบำรุงสิ่งก่อสร้างและครุภัณฑ์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</si>
  <si>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</si>
  <si>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</si>
  <si>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</si>
  <si>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</si>
  <si>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</si>
  <si>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</si>
  <si>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</si>
  <si>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</si>
  <si>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</si>
  <si>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</si>
  <si>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</si>
  <si>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</si>
  <si>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</si>
  <si>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</si>
  <si>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</si>
  <si>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</si>
  <si>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</si>
  <si>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</si>
  <si>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</si>
  <si>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</si>
  <si>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</si>
  <si>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</si>
  <si>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</si>
  <si>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</si>
  <si>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</si>
  <si>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</si>
  <si>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</si>
  <si>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</si>
  <si>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</si>
  <si>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</si>
  <si>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</si>
  <si>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</si>
  <si>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</si>
  <si>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</si>
  <si>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</si>
  <si>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</si>
  <si>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</si>
  <si>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</si>
  <si>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</si>
  <si>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</si>
  <si>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</si>
  <si>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</si>
  <si>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</si>
  <si>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</si>
  <si>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</si>
  <si>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</si>
  <si>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</si>
  <si>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</si>
  <si>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</si>
  <si>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</si>
  <si>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</si>
  <si>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</si>
  <si>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</si>
  <si>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</si>
  <si>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</si>
  <si>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</si>
  <si>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</si>
  <si>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</si>
  <si>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</si>
  <si>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</si>
  <si>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</si>
  <si>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</si>
  <si>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</si>
  <si>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</si>
  <si>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</si>
  <si>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</si>
  <si>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</si>
  <si>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</si>
  <si>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</si>
  <si>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</si>
  <si>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</si>
  <si>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</si>
  <si>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</si>
  <si>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</si>
  <si>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</si>
  <si>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</si>
  <si>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</si>
  <si>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</si>
  <si>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</si>
  <si>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</si>
  <si>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</si>
  <si>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</si>
  <si>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</si>
  <si>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</si>
  <si>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</si>
  <si>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</si>
  <si>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</si>
  <si>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</si>
  <si>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</si>
  <si>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</si>
  <si>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</si>
  <si>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</si>
  <si>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</si>
  <si>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</si>
  <si>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</si>
  <si>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</si>
  <si>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</si>
  <si>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</si>
  <si>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</si>
  <si>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</si>
  <si>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ต้นทุนยา</t>
  </si>
  <si>
    <t>5104030205.101</t>
  </si>
  <si>
    <t>ยาใช้ไป</t>
  </si>
  <si>
    <t>ต้นทุนเวชภัณฑ์มิใช่ยาและวัสดุการแพทย์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</si>
  <si>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</si>
  <si>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</si>
  <si>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</si>
  <si>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</si>
  <si>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</si>
  <si>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</si>
  <si>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ต้นทุนวัสดุทันตกรรม</t>
  </si>
  <si>
    <t>5104030205.117</t>
  </si>
  <si>
    <t>วัสดุทันตกรรมใช้ไป</t>
  </si>
  <si>
    <t>ต้นทุนวัสดุวิทยาศาสตร์การแพทย์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</si>
  <si>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</si>
  <si>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</si>
  <si>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</si>
  <si>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</si>
  <si>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</si>
  <si>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</si>
  <si>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</si>
  <si>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</si>
  <si>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</si>
  <si>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</si>
  <si>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</si>
  <si>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</si>
  <si>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</si>
  <si>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</si>
  <si>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</si>
  <si>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</si>
  <si>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</si>
  <si>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</si>
  <si>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</si>
  <si>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</si>
  <si>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</si>
  <si>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</si>
  <si>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</si>
  <si>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</si>
  <si>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</si>
  <si>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</si>
  <si>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</si>
  <si>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</si>
  <si>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</si>
  <si>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</si>
  <si>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</si>
  <si>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</si>
  <si>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</si>
  <si>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</si>
  <si>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</si>
  <si>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</si>
  <si>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</si>
  <si>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</si>
  <si>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</si>
  <si>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</si>
  <si>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</si>
  <si>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</si>
  <si>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</si>
  <si>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</si>
  <si>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</si>
  <si>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</si>
  <si>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</si>
  <si>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</si>
  <si>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</si>
  <si>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</si>
  <si>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</si>
  <si>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</si>
  <si>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</si>
  <si>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</si>
  <si>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</si>
  <si>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</si>
  <si>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</si>
  <si>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</si>
  <si>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</si>
  <si>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</si>
  <si>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</si>
  <si>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</si>
  <si>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</si>
  <si>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</si>
  <si>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</si>
  <si>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</si>
  <si>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</si>
  <si>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</si>
  <si>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</si>
  <si>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</si>
  <si>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</si>
  <si>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</si>
  <si>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 xml:space="preserve">ค่าสาธารณูปโภค 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</si>
  <si>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</si>
  <si>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</si>
  <si>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</si>
  <si>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</si>
  <si>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</si>
  <si>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</si>
  <si>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</si>
  <si>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</si>
  <si>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</si>
  <si>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</si>
  <si>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</si>
  <si>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</si>
  <si>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</si>
  <si>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</si>
  <si>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</si>
  <si>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</si>
  <si>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</si>
  <si>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</si>
  <si>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</si>
  <si>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</si>
  <si>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</si>
  <si>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</si>
  <si>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</si>
  <si>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</si>
  <si>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</si>
  <si>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</si>
  <si>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</si>
  <si>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</si>
  <si>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</si>
  <si>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</si>
  <si>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</si>
  <si>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</si>
  <si>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</si>
  <si>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</si>
  <si>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</si>
  <si>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</si>
  <si>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</si>
  <si>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ค่าใช้จ่ายอื่น</t>
  </si>
  <si>
    <t>5104030299.102</t>
  </si>
  <si>
    <t>ค่าใช้จ่ายตามโครงการ (UC) (PP)</t>
  </si>
  <si>
    <t>5104030299.103</t>
  </si>
  <si>
    <t>ค่าใช้จ่ายตามโครงการ (งปม.)</t>
  </si>
  <si>
    <t>5104030299.105</t>
  </si>
  <si>
    <t>ค่าใช้จ่ายตามโครงการ (เงินนอกฯ)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</si>
  <si>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</si>
  <si>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</si>
  <si>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</si>
  <si>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</si>
  <si>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</si>
  <si>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</si>
  <si>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 xml:space="preserve">รายได้กองทุน UC-OP ตามเกณฑ์คุณภาพผลงานบริการ
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</si>
  <si>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</si>
  <si>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</si>
  <si>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</si>
  <si>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</si>
  <si>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</si>
  <si>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</si>
  <si>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</si>
  <si>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</si>
  <si>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</si>
  <si>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</si>
  <si>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</si>
  <si>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</si>
  <si>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</si>
  <si>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</si>
  <si>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</si>
  <si>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</si>
  <si>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</si>
  <si>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</si>
  <si>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</si>
  <si>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</si>
  <si>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</si>
  <si>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</si>
  <si>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</si>
  <si>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ส่วนต่างค่ารักษาที่สูงกว่าข้อตกลงในการจ่ายตามDRG กองทุน UC (บริการเฉพาะ)  CR- IP</t>
  </si>
  <si>
    <t>4301020105.252</t>
  </si>
  <si>
    <t>ส่วนต่างค่ารักษาที่ต่ำกว่าข้อตกลงในการจ่ายตาม DRG กองทุน UC (บริการเฉพาะ) 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</si>
  <si>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</si>
  <si>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</si>
  <si>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</si>
  <si>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</si>
  <si>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</si>
  <si>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</si>
  <si>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</si>
  <si>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</si>
  <si>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>4301020105.260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</si>
  <si>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</si>
  <si>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</si>
  <si>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</si>
  <si>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</si>
  <si>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</si>
  <si>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</si>
  <si>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</si>
  <si>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รายได้จาก  EMS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</si>
  <si>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</si>
  <si>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</si>
  <si>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</si>
  <si>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</si>
  <si>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</si>
  <si>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</si>
  <si>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</si>
  <si>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</si>
  <si>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</si>
  <si>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</si>
  <si>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</si>
  <si>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</si>
  <si>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>4301020104.808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</si>
  <si>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</si>
  <si>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</si>
  <si>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</si>
  <si>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</si>
  <si>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</si>
  <si>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</si>
  <si>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</si>
  <si>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</si>
  <si>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</si>
  <si>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</si>
  <si>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</si>
  <si>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</si>
  <si>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</si>
  <si>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</si>
  <si>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</si>
  <si>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</si>
  <si>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 xml:space="preserve">ส่วนต่างค่ารักษาที่ต่ำกว่าข้อตกลงในการจ่ายตาม กองทุนประกันสังคม 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</si>
  <si>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</si>
  <si>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</si>
  <si>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</si>
  <si>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</si>
  <si>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</si>
  <si>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</si>
  <si>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</si>
  <si>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</si>
  <si>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</si>
  <si>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</si>
  <si>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</si>
  <si>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</si>
  <si>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</si>
  <si>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</si>
  <si>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</si>
  <si>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</si>
  <si>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</si>
  <si>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</si>
  <si>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</si>
  <si>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</si>
  <si>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</si>
  <si>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</si>
  <si>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</si>
  <si>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</si>
  <si>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</si>
  <si>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</si>
  <si>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</si>
  <si>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</si>
  <si>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</si>
  <si>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</si>
  <si>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</si>
  <si>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</si>
  <si>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</si>
  <si>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</si>
  <si>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</si>
  <si>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</si>
  <si>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</si>
  <si>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</si>
  <si>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</si>
  <si>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</si>
  <si>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</si>
  <si>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</si>
  <si>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</si>
  <si>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</si>
  <si>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</si>
  <si>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</si>
  <si>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</si>
  <si>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</si>
  <si>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</si>
  <si>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</si>
  <si>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</si>
  <si>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</si>
  <si>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</si>
  <si>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</si>
  <si>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รายได้งบประมาณส่วนบุคลากร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</si>
  <si>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</si>
  <si>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</si>
  <si>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รายได้อื่น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</si>
  <si>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</si>
  <si>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</si>
  <si>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</si>
  <si>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</si>
  <si>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</si>
  <si>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</si>
  <si>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</si>
  <si>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</si>
  <si>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</si>
  <si>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</si>
  <si>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</si>
  <si>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</si>
  <si>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</si>
  <si>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</si>
  <si>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</si>
  <si>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</si>
  <si>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</si>
  <si>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</si>
  <si>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</si>
  <si>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</si>
  <si>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</si>
  <si>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</si>
  <si>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</si>
  <si>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</si>
  <si>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</si>
  <si>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</si>
  <si>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</si>
  <si>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</si>
  <si>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</si>
  <si>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</si>
  <si>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</si>
  <si>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</si>
  <si>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</si>
  <si>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</si>
  <si>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</si>
  <si>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</si>
  <si>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</si>
  <si>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</si>
  <si>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</si>
  <si>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</si>
  <si>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</si>
  <si>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</si>
  <si>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</si>
  <si>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</si>
  <si>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</si>
  <si>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</si>
  <si>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</si>
  <si>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</si>
  <si>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</si>
  <si>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</si>
  <si>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</si>
  <si>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</si>
  <si>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</si>
  <si>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</si>
  <si>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</si>
  <si>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</si>
  <si>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</si>
  <si>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</si>
  <si>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</si>
  <si>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</si>
  <si>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</si>
  <si>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</si>
  <si>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</si>
  <si>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</si>
  <si>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</si>
  <si>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</si>
  <si>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</si>
  <si>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</si>
  <si>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</si>
  <si>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</si>
  <si>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</si>
  <si>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</si>
  <si>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</si>
  <si>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</si>
  <si>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</si>
  <si>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</si>
  <si>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</si>
  <si>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   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</si>
  <si>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</si>
  <si>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</si>
  <si>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</si>
  <si>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</si>
  <si>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รายได้อื่น (ระบบบัญชีบันทึกอัตโนมัติ)</t>
  </si>
  <si>
    <t>4302040101.101</t>
  </si>
  <si>
    <t>พักรับเงินงบอุดหนุน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</si>
  <si>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</si>
  <si>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</si>
  <si>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</si>
  <si>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</si>
  <si>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</si>
  <si>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</si>
  <si>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</si>
  <si>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</si>
  <si>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</si>
  <si>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</si>
  <si>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</si>
  <si>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</si>
  <si>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รายได้งบลงทุน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</si>
  <si>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</si>
  <si>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</si>
  <si>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</si>
  <si>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</si>
  <si>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</si>
  <si>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</si>
  <si>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</si>
  <si>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</si>
  <si>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</si>
  <si>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</si>
  <si>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</si>
  <si>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</si>
  <si>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</si>
  <si>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</si>
  <si>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</si>
  <si>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</si>
  <si>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</si>
  <si>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</si>
  <si>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</si>
  <si>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</si>
  <si>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</si>
  <si>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</si>
  <si>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</si>
  <si>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</si>
  <si>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</si>
  <si>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หนี้สูญและสงสัยจะสูญ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</si>
  <si>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</si>
  <si>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</si>
  <si>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</si>
  <si>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</si>
  <si>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</si>
  <si>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</si>
  <si>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</si>
  <si>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</si>
  <si>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</si>
  <si>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</si>
  <si>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</si>
  <si>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</si>
  <si>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</si>
  <si>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</si>
  <si>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</si>
  <si>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</si>
  <si>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</si>
  <si>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</si>
  <si>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</si>
  <si>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</si>
  <si>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</si>
  <si>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</si>
  <si>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</si>
  <si>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</si>
  <si>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</si>
  <si>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</si>
  <si>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</si>
  <si>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</si>
  <si>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</si>
  <si>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</si>
  <si>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</si>
  <si>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</si>
  <si>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</si>
  <si>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สป. สธ.</t>
  </si>
  <si>
    <t>5104030299.203</t>
  </si>
  <si>
    <t>ค่ารักษาตามจ่าย UC ต่างนอกสังกัด สป.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</si>
  <si>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</si>
  <si>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</si>
  <si>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</si>
  <si>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</si>
  <si>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</si>
  <si>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</si>
  <si>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</si>
  <si>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</si>
  <si>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</si>
  <si>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</si>
  <si>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</si>
  <si>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</si>
  <si>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</si>
  <si>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</si>
  <si>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</si>
  <si>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</si>
  <si>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</si>
  <si>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</si>
  <si>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</si>
  <si>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</si>
  <si>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</si>
  <si>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</si>
  <si>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</si>
  <si>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</si>
  <si>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</si>
  <si>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</si>
  <si>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</si>
  <si>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</si>
  <si>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</si>
  <si>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</si>
  <si>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</si>
  <si>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</si>
  <si>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</si>
  <si>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</si>
  <si>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</si>
  <si>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</si>
  <si>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</si>
  <si>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</si>
  <si>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</si>
  <si>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</si>
  <si>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</si>
  <si>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</si>
  <si>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</si>
  <si>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</si>
  <si>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</si>
  <si>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</si>
  <si>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</si>
  <si>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</si>
  <si>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</si>
  <si>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</si>
  <si>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</si>
  <si>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</si>
  <si>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</si>
  <si>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</si>
  <si>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</si>
  <si>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</si>
  <si>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</si>
  <si>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</si>
  <si>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</si>
  <si>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</si>
  <si>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</si>
  <si>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</si>
  <si>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</si>
  <si>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</si>
  <si>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</si>
  <si>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</si>
  <si>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</si>
  <si>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</si>
  <si>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</si>
  <si>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ค่าใช้จ่ายอื่น-เงินงบประมาณงบดำเนินงานโอนไปสสจ./รพศ./รพท./รพช./รพ.สต.</t>
  </si>
  <si>
    <t>5212010199.111</t>
  </si>
  <si>
    <t>ค่าใช้จ่ายอื่น-เงินงบประมาณงบ อุดหนุนโอนไปสสจ./รพศ./รพท./รพช./รพ.สต.</t>
  </si>
  <si>
    <t>5212010199.112</t>
  </si>
  <si>
    <t>ค่าใช้จ่ายอื่น-เงินงบประมาณงบรายจ่ายอื่นโอนไปสสจ./รพศ./รพท./รพช./รพ.สต.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</si>
  <si>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</si>
  <si>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/รพท./รพช./รพ.สต.</t>
  </si>
  <si>
    <t>5212010199.114</t>
  </si>
  <si>
    <t>ค่าใช้จ่ายอื่น-เงินนอกงบประมาณโอนไปสสจ./รพศ.  /รพท./รพช./รพ.สต.</t>
  </si>
  <si>
    <t>5401010101.101</t>
  </si>
  <si>
    <t>ค่าใช้จ่ายรายการพิเศษนอกเหนือการดำเนินงานปกติ</t>
  </si>
  <si>
    <t>ค่าใช้จ่ายอื่น (ระบบบัญชีบันทึกอัตโนมัติ)</t>
  </si>
  <si>
    <t>5107030101.101</t>
  </si>
  <si>
    <t>บัญชีพักเบิกเงินอุดหนุน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</si>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</sst>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187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88" fontId="4" fillId="0" borderId="1" xfId="1" applyNumberFormat="1" applyFont="1" applyFill="1" applyBorder="1"/>
    <xf numFmtId="189" fontId="4" fillId="2" borderId="1" xfId="1" applyNumberFormat="1" applyFont="1" applyFill="1" applyBorder="1"/>
    <xf numFmtId="189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Fill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Fill="1" applyAlignment="1">
      <alignment horizontal="left"/>
    </xf>
    <xf numFmtId="43" fontId="2" fillId="0" borderId="0" xfId="1" applyFont="1" applyFill="1" applyAlignment="1">
      <alignment horizontal="left"/>
    </xf>
    <xf numFmtId="187" fontId="4" fillId="0" borderId="0" xfId="1" applyNumberFormat="1" applyFont="1" applyFill="1"/>
    <xf numFmtId="43" fontId="7" fillId="0" borderId="0" xfId="1" applyFont="1" applyFill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43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18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9" fontId="8" fillId="12" borderId="1" xfId="0" applyNumberFormat="1" applyFont="1" applyFill="1" applyBorder="1" applyAlignment="1">
      <alignment vertical="center"/>
    </xf>
    <xf numFmtId="189" fontId="8" fillId="12" borderId="0" xfId="0" applyNumberFormat="1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49" fontId="6" fillId="6" borderId="1" xfId="0" applyNumberFormat="1" applyFont="1" applyFill="1" applyBorder="1" applyAlignment="1">
      <alignment horizontal="left" vertical="center"/>
    </xf>
    <xf numFmtId="188" fontId="6" fillId="0" borderId="1" xfId="0" applyNumberFormat="1" applyFont="1" applyBorder="1" applyAlignment="1">
      <alignment vertical="center"/>
    </xf>
    <xf numFmtId="49" fontId="11" fillId="0" borderId="1" xfId="4" applyNumberFormat="1" applyFont="1" applyFill="1" applyBorder="1" applyAlignment="1">
      <alignment horizontal="center"/>
    </xf>
    <xf numFmtId="0" fontId="11" fillId="0" borderId="1" xfId="4" applyFont="1" applyFill="1" applyBorder="1"/>
    <xf numFmtId="0" fontId="6" fillId="0" borderId="1" xfId="0" applyFont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189" fontId="6" fillId="12" borderId="1" xfId="0" applyNumberFormat="1" applyFont="1" applyFill="1" applyBorder="1" applyAlignment="1">
      <alignment vertical="center"/>
    </xf>
    <xf numFmtId="189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9" fontId="6" fillId="4" borderId="1" xfId="0" applyNumberFormat="1" applyFont="1" applyFill="1" applyBorder="1" applyAlignment="1">
      <alignment vertical="center"/>
    </xf>
    <xf numFmtId="189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9" fillId="11" borderId="1" xfId="3" applyFont="1" applyFill="1" applyBorder="1" applyAlignment="1">
      <alignment horizontal="center" vertical="top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5">
    <cellStyle name="Hyperlink" xfId="2" builtinId="8"/>
    <cellStyle name="Normal 2 2" xfId="3" xr:uid="{BD8B245D-5A49-489F-8DD9-00248862E5DD}"/>
    <cellStyle name="จุลภาค" xfId="1" builtinId="3"/>
    <cellStyle name="ปกติ" xfId="0" builtinId="0"/>
    <cellStyle name="ปกติ_Sheet7" xfId="4" xr:uid="{9F8A8A86-2CFD-49D7-8509-C863168FAF7E}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hfo63.cfo.in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06BE-03BE-485E-8C22-6CBDCF731333}">
  <sheetPr>
    <tabColor theme="6"/>
  </sheetPr>
  <dimension ref="A1:BZ463"/>
  <sheetViews>
    <sheetView tabSelected="1" zoomScale="80" zoomScaleNormal="80" workbookViewId="0">
      <pane xSplit="4" ySplit="4" topLeftCell="BM407" activePane="bottomRight" state="frozen"/>
      <selection pane="topRight" activeCell="D1" sqref="D1"/>
      <selection pane="bottomLeft" activeCell="A5" sqref="A5"/>
      <selection pane="bottomRight" activeCell="D428" sqref="D428"/>
    </sheetView>
  </sheetViews>
  <sheetFormatPr defaultRowHeight="18.75" x14ac:dyDescent="0.2"/>
  <cols>
    <col min="1" max="1" width="9.25" style="37" bestFit="1" customWidth="1"/>
    <col min="2" max="2" width="27.5" style="37" customWidth="1"/>
    <col min="3" max="3" width="14.625" style="98" customWidth="1"/>
    <col min="4" max="4" width="71.25" style="37" bestFit="1" customWidth="1"/>
    <col min="5" max="5" width="14" style="37" bestFit="1" customWidth="1"/>
    <col min="6" max="12" width="11.75" style="37" bestFit="1" customWidth="1"/>
    <col min="13" max="13" width="12.625" style="37" bestFit="1" customWidth="1"/>
    <col min="14" max="16" width="11.75" style="37" bestFit="1" customWidth="1"/>
    <col min="17" max="17" width="12.625" style="37" bestFit="1" customWidth="1"/>
    <col min="18" max="19" width="11.75" style="37" bestFit="1" customWidth="1"/>
    <col min="20" max="21" width="12.625" style="37" bestFit="1" customWidth="1"/>
    <col min="22" max="22" width="11.75" style="37" bestFit="1" customWidth="1"/>
    <col min="23" max="24" width="12.625" style="37" bestFit="1" customWidth="1"/>
    <col min="25" max="27" width="11.75" style="37" bestFit="1" customWidth="1"/>
    <col min="28" max="28" width="14" style="37" bestFit="1" customWidth="1"/>
    <col min="29" max="29" width="12.625" style="37" bestFit="1" customWidth="1"/>
    <col min="30" max="30" width="11.75" style="37" bestFit="1" customWidth="1"/>
    <col min="31" max="31" width="12.625" style="37" bestFit="1" customWidth="1"/>
    <col min="32" max="32" width="12.125" style="37" bestFit="1" customWidth="1"/>
    <col min="33" max="35" width="12.625" style="37" bestFit="1" customWidth="1"/>
    <col min="36" max="36" width="11.75" style="37" bestFit="1" customWidth="1"/>
    <col min="37" max="37" width="12.625" style="37" bestFit="1" customWidth="1"/>
    <col min="38" max="39" width="11.75" style="37" bestFit="1" customWidth="1"/>
    <col min="40" max="40" width="12.625" style="37" bestFit="1" customWidth="1"/>
    <col min="41" max="46" width="11.75" style="37" bestFit="1" customWidth="1"/>
    <col min="47" max="47" width="14.25" style="37" bestFit="1" customWidth="1"/>
    <col min="48" max="48" width="12.625" style="37" bestFit="1" customWidth="1"/>
    <col min="49" max="51" width="11.75" style="37" bestFit="1" customWidth="1"/>
    <col min="52" max="52" width="12.625" style="37" bestFit="1" customWidth="1"/>
    <col min="53" max="53" width="11.75" style="37" bestFit="1" customWidth="1"/>
    <col min="54" max="54" width="12.625" style="37" bestFit="1" customWidth="1"/>
    <col min="55" max="55" width="13.875" style="37" customWidth="1"/>
    <col min="56" max="56" width="11.75" style="37" bestFit="1" customWidth="1"/>
    <col min="57" max="57" width="12.625" style="37" bestFit="1" customWidth="1"/>
    <col min="58" max="59" width="11.75" style="37" bestFit="1" customWidth="1"/>
    <col min="60" max="60" width="12.625" style="37" bestFit="1" customWidth="1"/>
    <col min="61" max="61" width="11.625" style="37" customWidth="1"/>
    <col min="62" max="62" width="11.75" style="37" bestFit="1" customWidth="1"/>
    <col min="63" max="67" width="12.625" style="37" bestFit="1" customWidth="1"/>
    <col min="68" max="68" width="11.75" style="37" bestFit="1" customWidth="1"/>
    <col min="69" max="69" width="17.125" style="37" bestFit="1" customWidth="1"/>
    <col min="70" max="73" width="11.75" style="37" bestFit="1" customWidth="1"/>
    <col min="74" max="74" width="12.625" style="37" bestFit="1" customWidth="1"/>
    <col min="75" max="77" width="11.75" style="37" bestFit="1" customWidth="1"/>
    <col min="78" max="78" width="14.875" style="37" hidden="1" customWidth="1"/>
    <col min="79" max="16384" width="9" style="37"/>
  </cols>
  <sheetData>
    <row r="1" spans="1:78" x14ac:dyDescent="0.2">
      <c r="A1" s="108" t="s">
        <v>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37" t="s">
        <v>47</v>
      </c>
    </row>
    <row r="2" spans="1:78" ht="19.5" x14ac:dyDescent="0.2">
      <c r="A2" s="109" t="s">
        <v>48</v>
      </c>
      <c r="B2" s="38"/>
      <c r="C2" s="110" t="s">
        <v>49</v>
      </c>
      <c r="D2" s="111"/>
      <c r="E2" s="112" t="s">
        <v>50</v>
      </c>
      <c r="F2" s="112"/>
      <c r="G2" s="112"/>
      <c r="H2" s="112"/>
      <c r="I2" s="112"/>
      <c r="J2" s="112"/>
      <c r="K2" s="113" t="s">
        <v>51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4" t="s">
        <v>52</v>
      </c>
      <c r="X2" s="114"/>
      <c r="Y2" s="114"/>
      <c r="Z2" s="114"/>
      <c r="AA2" s="114"/>
      <c r="AB2" s="114"/>
      <c r="AC2" s="114"/>
      <c r="AD2" s="114"/>
      <c r="AE2" s="114"/>
      <c r="AF2" s="115" t="s">
        <v>53</v>
      </c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6" t="s">
        <v>54</v>
      </c>
      <c r="AS2" s="116"/>
      <c r="AT2" s="116"/>
      <c r="AU2" s="116"/>
      <c r="AV2" s="116"/>
      <c r="AW2" s="116"/>
      <c r="AX2" s="116"/>
      <c r="AY2" s="117" t="s">
        <v>55</v>
      </c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8" t="s">
        <v>56</v>
      </c>
      <c r="BK2" s="118"/>
      <c r="BL2" s="118"/>
      <c r="BM2" s="118"/>
      <c r="BN2" s="118"/>
      <c r="BO2" s="118"/>
      <c r="BP2" s="118"/>
      <c r="BQ2" s="103" t="s">
        <v>57</v>
      </c>
      <c r="BR2" s="103"/>
      <c r="BS2" s="103"/>
      <c r="BT2" s="103"/>
      <c r="BU2" s="103"/>
      <c r="BV2" s="103"/>
      <c r="BW2" s="103"/>
      <c r="BX2" s="103"/>
      <c r="BY2" s="103"/>
    </row>
    <row r="3" spans="1:78" s="47" customFormat="1" ht="21.75" customHeight="1" x14ac:dyDescent="0.2">
      <c r="A3" s="109"/>
      <c r="B3" s="104" t="s">
        <v>58</v>
      </c>
      <c r="C3" s="106" t="s">
        <v>59</v>
      </c>
      <c r="D3" s="106" t="s">
        <v>60</v>
      </c>
      <c r="E3" s="39" t="s">
        <v>61</v>
      </c>
      <c r="F3" s="39" t="s">
        <v>62</v>
      </c>
      <c r="G3" s="39" t="s">
        <v>63</v>
      </c>
      <c r="H3" s="39" t="s">
        <v>64</v>
      </c>
      <c r="I3" s="39" t="s">
        <v>65</v>
      </c>
      <c r="J3" s="39" t="s">
        <v>66</v>
      </c>
      <c r="K3" s="40" t="s">
        <v>67</v>
      </c>
      <c r="L3" s="40" t="s">
        <v>68</v>
      </c>
      <c r="M3" s="40" t="s">
        <v>69</v>
      </c>
      <c r="N3" s="40" t="s">
        <v>70</v>
      </c>
      <c r="O3" s="40" t="s">
        <v>71</v>
      </c>
      <c r="P3" s="40" t="s">
        <v>72</v>
      </c>
      <c r="Q3" s="40" t="s">
        <v>73</v>
      </c>
      <c r="R3" s="40" t="s">
        <v>74</v>
      </c>
      <c r="S3" s="40" t="s">
        <v>75</v>
      </c>
      <c r="T3" s="40" t="s">
        <v>76</v>
      </c>
      <c r="U3" s="40" t="s">
        <v>77</v>
      </c>
      <c r="V3" s="40" t="s">
        <v>78</v>
      </c>
      <c r="W3" s="41" t="s">
        <v>79</v>
      </c>
      <c r="X3" s="41" t="s">
        <v>80</v>
      </c>
      <c r="Y3" s="41" t="s">
        <v>81</v>
      </c>
      <c r="Z3" s="41" t="s">
        <v>82</v>
      </c>
      <c r="AA3" s="41" t="s">
        <v>83</v>
      </c>
      <c r="AB3" s="41" t="s">
        <v>84</v>
      </c>
      <c r="AC3" s="41" t="s">
        <v>85</v>
      </c>
      <c r="AD3" s="41" t="s">
        <v>86</v>
      </c>
      <c r="AE3" s="41" t="s">
        <v>87</v>
      </c>
      <c r="AF3" s="42" t="s">
        <v>88</v>
      </c>
      <c r="AG3" s="42" t="s">
        <v>89</v>
      </c>
      <c r="AH3" s="42" t="s">
        <v>90</v>
      </c>
      <c r="AI3" s="42" t="s">
        <v>91</v>
      </c>
      <c r="AJ3" s="42" t="s">
        <v>92</v>
      </c>
      <c r="AK3" s="42" t="s">
        <v>93</v>
      </c>
      <c r="AL3" s="42" t="s">
        <v>94</v>
      </c>
      <c r="AM3" s="42" t="s">
        <v>95</v>
      </c>
      <c r="AN3" s="42" t="s">
        <v>96</v>
      </c>
      <c r="AO3" s="42" t="s">
        <v>97</v>
      </c>
      <c r="AP3" s="42" t="s">
        <v>98</v>
      </c>
      <c r="AQ3" s="42" t="s">
        <v>99</v>
      </c>
      <c r="AR3" s="43" t="s">
        <v>100</v>
      </c>
      <c r="AS3" s="43" t="s">
        <v>101</v>
      </c>
      <c r="AT3" s="43" t="s">
        <v>102</v>
      </c>
      <c r="AU3" s="43" t="s">
        <v>103</v>
      </c>
      <c r="AV3" s="43" t="s">
        <v>104</v>
      </c>
      <c r="AW3" s="43" t="s">
        <v>105</v>
      </c>
      <c r="AX3" s="43" t="s">
        <v>106</v>
      </c>
      <c r="AY3" s="44" t="s">
        <v>107</v>
      </c>
      <c r="AZ3" s="44" t="s">
        <v>108</v>
      </c>
      <c r="BA3" s="44" t="s">
        <v>109</v>
      </c>
      <c r="BB3" s="44" t="s">
        <v>110</v>
      </c>
      <c r="BC3" s="44" t="s">
        <v>111</v>
      </c>
      <c r="BD3" s="44" t="s">
        <v>112</v>
      </c>
      <c r="BE3" s="44" t="s">
        <v>113</v>
      </c>
      <c r="BF3" s="44" t="s">
        <v>114</v>
      </c>
      <c r="BG3" s="44" t="s">
        <v>115</v>
      </c>
      <c r="BH3" s="44" t="s">
        <v>116</v>
      </c>
      <c r="BI3" s="44" t="s">
        <v>117</v>
      </c>
      <c r="BJ3" s="45" t="s">
        <v>118</v>
      </c>
      <c r="BK3" s="45" t="s">
        <v>119</v>
      </c>
      <c r="BL3" s="45" t="s">
        <v>120</v>
      </c>
      <c r="BM3" s="45" t="s">
        <v>121</v>
      </c>
      <c r="BN3" s="45" t="s">
        <v>122</v>
      </c>
      <c r="BO3" s="45" t="s">
        <v>123</v>
      </c>
      <c r="BP3" s="45" t="s">
        <v>124</v>
      </c>
      <c r="BQ3" s="46" t="s">
        <v>125</v>
      </c>
      <c r="BR3" s="46" t="s">
        <v>126</v>
      </c>
      <c r="BS3" s="46" t="s">
        <v>127</v>
      </c>
      <c r="BT3" s="46" t="s">
        <v>128</v>
      </c>
      <c r="BU3" s="46" t="s">
        <v>129</v>
      </c>
      <c r="BV3" s="46" t="s">
        <v>130</v>
      </c>
      <c r="BW3" s="46" t="s">
        <v>131</v>
      </c>
      <c r="BX3" s="46" t="s">
        <v>132</v>
      </c>
      <c r="BY3" s="46" t="s">
        <v>133</v>
      </c>
    </row>
    <row r="4" spans="1:78" s="56" customFormat="1" ht="21.75" customHeight="1" x14ac:dyDescent="0.2">
      <c r="A4" s="109"/>
      <c r="B4" s="105"/>
      <c r="C4" s="107"/>
      <c r="D4" s="107"/>
      <c r="E4" s="48" t="s">
        <v>134</v>
      </c>
      <c r="F4" s="48" t="s">
        <v>135</v>
      </c>
      <c r="G4" s="48" t="s">
        <v>136</v>
      </c>
      <c r="H4" s="48" t="s">
        <v>137</v>
      </c>
      <c r="I4" s="48" t="s">
        <v>138</v>
      </c>
      <c r="J4" s="48" t="s">
        <v>139</v>
      </c>
      <c r="K4" s="49" t="s">
        <v>140</v>
      </c>
      <c r="L4" s="49" t="s">
        <v>141</v>
      </c>
      <c r="M4" s="49" t="s">
        <v>142</v>
      </c>
      <c r="N4" s="49" t="s">
        <v>143</v>
      </c>
      <c r="O4" s="49" t="s">
        <v>144</v>
      </c>
      <c r="P4" s="49" t="s">
        <v>145</v>
      </c>
      <c r="Q4" s="49" t="s">
        <v>146</v>
      </c>
      <c r="R4" s="49" t="s">
        <v>147</v>
      </c>
      <c r="S4" s="49" t="s">
        <v>148</v>
      </c>
      <c r="T4" s="49" t="s">
        <v>149</v>
      </c>
      <c r="U4" s="49" t="s">
        <v>150</v>
      </c>
      <c r="V4" s="49" t="s">
        <v>151</v>
      </c>
      <c r="W4" s="50" t="s">
        <v>152</v>
      </c>
      <c r="X4" s="50" t="s">
        <v>153</v>
      </c>
      <c r="Y4" s="50" t="s">
        <v>154</v>
      </c>
      <c r="Z4" s="50" t="s">
        <v>155</v>
      </c>
      <c r="AA4" s="50" t="s">
        <v>156</v>
      </c>
      <c r="AB4" s="50">
        <v>10831</v>
      </c>
      <c r="AC4" s="50" t="s">
        <v>157</v>
      </c>
      <c r="AD4" s="50" t="s">
        <v>158</v>
      </c>
      <c r="AE4" s="50" t="s">
        <v>159</v>
      </c>
      <c r="AF4" s="51" t="s">
        <v>160</v>
      </c>
      <c r="AG4" s="51" t="s">
        <v>161</v>
      </c>
      <c r="AH4" s="51" t="s">
        <v>162</v>
      </c>
      <c r="AI4" s="51" t="s">
        <v>163</v>
      </c>
      <c r="AJ4" s="51" t="s">
        <v>164</v>
      </c>
      <c r="AK4" s="51" t="s">
        <v>165</v>
      </c>
      <c r="AL4" s="51" t="s">
        <v>166</v>
      </c>
      <c r="AM4" s="51" t="s">
        <v>167</v>
      </c>
      <c r="AN4" s="51" t="s">
        <v>168</v>
      </c>
      <c r="AO4" s="51" t="s">
        <v>169</v>
      </c>
      <c r="AP4" s="51" t="s">
        <v>170</v>
      </c>
      <c r="AQ4" s="51" t="s">
        <v>171</v>
      </c>
      <c r="AR4" s="52" t="s">
        <v>172</v>
      </c>
      <c r="AS4" s="52" t="s">
        <v>173</v>
      </c>
      <c r="AT4" s="52" t="s">
        <v>174</v>
      </c>
      <c r="AU4" s="52" t="s">
        <v>175</v>
      </c>
      <c r="AV4" s="52" t="s">
        <v>176</v>
      </c>
      <c r="AW4" s="52" t="s">
        <v>177</v>
      </c>
      <c r="AX4" s="52" t="s">
        <v>178</v>
      </c>
      <c r="AY4" s="53" t="s">
        <v>179</v>
      </c>
      <c r="AZ4" s="53" t="s">
        <v>180</v>
      </c>
      <c r="BA4" s="53" t="s">
        <v>181</v>
      </c>
      <c r="BB4" s="53" t="s">
        <v>182</v>
      </c>
      <c r="BC4" s="53" t="s">
        <v>183</v>
      </c>
      <c r="BD4" s="53" t="s">
        <v>184</v>
      </c>
      <c r="BE4" s="53" t="s">
        <v>185</v>
      </c>
      <c r="BF4" s="53" t="s">
        <v>186</v>
      </c>
      <c r="BG4" s="53" t="s">
        <v>187</v>
      </c>
      <c r="BH4" s="53" t="s">
        <v>188</v>
      </c>
      <c r="BI4" s="53" t="s">
        <v>189</v>
      </c>
      <c r="BJ4" s="54" t="s">
        <v>190</v>
      </c>
      <c r="BK4" s="54" t="s">
        <v>191</v>
      </c>
      <c r="BL4" s="54" t="s">
        <v>192</v>
      </c>
      <c r="BM4" s="54" t="s">
        <v>193</v>
      </c>
      <c r="BN4" s="54" t="s">
        <v>194</v>
      </c>
      <c r="BO4" s="54" t="s">
        <v>195</v>
      </c>
      <c r="BP4" s="54" t="s">
        <v>196</v>
      </c>
      <c r="BQ4" s="55" t="s">
        <v>197</v>
      </c>
      <c r="BR4" s="55" t="s">
        <v>198</v>
      </c>
      <c r="BS4" s="55" t="s">
        <v>199</v>
      </c>
      <c r="BT4" s="55" t="s">
        <v>200</v>
      </c>
      <c r="BU4" s="55" t="s">
        <v>201</v>
      </c>
      <c r="BV4" s="55" t="s">
        <v>202</v>
      </c>
      <c r="BW4" s="55" t="s">
        <v>203</v>
      </c>
      <c r="BX4" s="55" t="s">
        <v>204</v>
      </c>
      <c r="BY4" s="55" t="s">
        <v>205</v>
      </c>
    </row>
    <row r="5" spans="1:78" x14ac:dyDescent="0.2">
      <c r="A5" s="57" t="s">
        <v>206</v>
      </c>
      <c r="B5" s="57" t="s">
        <v>207</v>
      </c>
      <c r="C5" s="58" t="s">
        <v>208</v>
      </c>
      <c r="D5" s="57" t="s">
        <v>209</v>
      </c>
      <c r="E5" s="59">
        <v>315441643.66000003</v>
      </c>
      <c r="F5" s="59">
        <v>62038059.359999999</v>
      </c>
      <c r="G5" s="59">
        <v>85140364.799999997</v>
      </c>
      <c r="H5" s="59">
        <v>37196458</v>
      </c>
      <c r="I5" s="59">
        <v>41775620</v>
      </c>
      <c r="J5" s="59">
        <v>13382859.27</v>
      </c>
      <c r="K5" s="59">
        <v>195441769.84</v>
      </c>
      <c r="L5" s="59">
        <v>45274458.549999997</v>
      </c>
      <c r="M5" s="59">
        <v>11702724</v>
      </c>
      <c r="N5" s="59">
        <v>97942092.060000002</v>
      </c>
      <c r="O5" s="59">
        <v>10233440.800000001</v>
      </c>
      <c r="P5" s="59">
        <v>42697674</v>
      </c>
      <c r="Q5" s="59">
        <v>86959343</v>
      </c>
      <c r="R5" s="59">
        <v>83821549.519999996</v>
      </c>
      <c r="S5" s="59">
        <v>5030974</v>
      </c>
      <c r="T5" s="59">
        <v>42863783.68</v>
      </c>
      <c r="U5" s="59">
        <v>26390070.5</v>
      </c>
      <c r="V5" s="59">
        <v>17666016.199999999</v>
      </c>
      <c r="W5" s="59">
        <v>213561304.87</v>
      </c>
      <c r="X5" s="59">
        <v>38402901.25</v>
      </c>
      <c r="Y5" s="59">
        <v>36050259.299999997</v>
      </c>
      <c r="Z5" s="59">
        <v>85139203.219999999</v>
      </c>
      <c r="AA5" s="59">
        <v>20997659.5</v>
      </c>
      <c r="AB5" s="59">
        <v>35545525</v>
      </c>
      <c r="AC5" s="59">
        <v>35049892.170000002</v>
      </c>
      <c r="AD5" s="59">
        <v>17546991.5</v>
      </c>
      <c r="AE5" s="59">
        <v>17914567</v>
      </c>
      <c r="AF5" s="59">
        <v>102759512.37</v>
      </c>
      <c r="AG5" s="59">
        <v>25404738.75</v>
      </c>
      <c r="AH5" s="59">
        <v>21493106.75</v>
      </c>
      <c r="AI5" s="59">
        <v>15058513</v>
      </c>
      <c r="AJ5" s="59">
        <v>14450528</v>
      </c>
      <c r="AK5" s="59">
        <v>26194608.100000001</v>
      </c>
      <c r="AL5" s="59">
        <v>19012438</v>
      </c>
      <c r="AM5" s="59">
        <v>20132212</v>
      </c>
      <c r="AN5" s="59">
        <v>28939875.699999999</v>
      </c>
      <c r="AO5" s="59">
        <v>23062567.75</v>
      </c>
      <c r="AP5" s="59">
        <v>26358712.550000001</v>
      </c>
      <c r="AQ5" s="59">
        <v>21938158.949999999</v>
      </c>
      <c r="AR5" s="59">
        <v>66420059.950000003</v>
      </c>
      <c r="AS5" s="59">
        <v>15371257</v>
      </c>
      <c r="AT5" s="59">
        <v>21640922</v>
      </c>
      <c r="AU5" s="59">
        <v>21471252</v>
      </c>
      <c r="AV5" s="59">
        <v>15409512.25</v>
      </c>
      <c r="AW5" s="59">
        <v>892059</v>
      </c>
      <c r="AX5" s="59">
        <v>5731950</v>
      </c>
      <c r="AY5" s="59">
        <v>96823685</v>
      </c>
      <c r="AZ5" s="59">
        <v>33820647.5</v>
      </c>
      <c r="BA5" s="59">
        <v>23341670</v>
      </c>
      <c r="BB5" s="59">
        <v>44923928</v>
      </c>
      <c r="BC5" s="59">
        <v>40416464.149999999</v>
      </c>
      <c r="BD5" s="59">
        <v>23304060</v>
      </c>
      <c r="BE5" s="59">
        <v>48877034.200000003</v>
      </c>
      <c r="BF5" s="59">
        <v>32337694.350000001</v>
      </c>
      <c r="BG5" s="59">
        <v>26213086.949999999</v>
      </c>
      <c r="BH5" s="59">
        <v>8810663</v>
      </c>
      <c r="BI5" s="59">
        <v>6563916</v>
      </c>
      <c r="BJ5" s="59">
        <v>90412872.269999996</v>
      </c>
      <c r="BK5" s="59">
        <v>80154500.090000004</v>
      </c>
      <c r="BL5" s="59">
        <v>24795391</v>
      </c>
      <c r="BM5" s="59">
        <v>18506657</v>
      </c>
      <c r="BN5" s="59">
        <v>19988250</v>
      </c>
      <c r="BO5" s="59">
        <v>22486615</v>
      </c>
      <c r="BP5" s="59">
        <v>11616943.300000001</v>
      </c>
      <c r="BQ5" s="59">
        <v>73922428.060000002</v>
      </c>
      <c r="BR5" s="59">
        <v>25230800</v>
      </c>
      <c r="BS5" s="59">
        <v>27477630</v>
      </c>
      <c r="BT5" s="59">
        <v>28742652.059999999</v>
      </c>
      <c r="BU5" s="59">
        <v>58772967.07</v>
      </c>
      <c r="BV5" s="59">
        <v>59563417</v>
      </c>
      <c r="BW5" s="59">
        <v>24166862</v>
      </c>
      <c r="BX5" s="59">
        <v>15204241</v>
      </c>
      <c r="BY5" s="59">
        <v>16767666.08</v>
      </c>
      <c r="BZ5" s="60">
        <v>14147936.25</v>
      </c>
    </row>
    <row r="6" spans="1:78" x14ac:dyDescent="0.2">
      <c r="A6" s="57" t="s">
        <v>206</v>
      </c>
      <c r="B6" s="57" t="s">
        <v>207</v>
      </c>
      <c r="C6" s="58" t="s">
        <v>210</v>
      </c>
      <c r="D6" s="57" t="s">
        <v>211</v>
      </c>
      <c r="E6" s="59">
        <v>49974970.039999999</v>
      </c>
      <c r="F6" s="59">
        <v>838008.5</v>
      </c>
      <c r="G6" s="59">
        <v>3215442</v>
      </c>
      <c r="H6" s="59">
        <v>991587.75</v>
      </c>
      <c r="I6" s="59">
        <v>55170</v>
      </c>
      <c r="J6" s="59">
        <v>20321.23</v>
      </c>
      <c r="K6" s="59">
        <v>116861697.28</v>
      </c>
      <c r="L6" s="59">
        <v>823899.25</v>
      </c>
      <c r="M6" s="59">
        <v>146947</v>
      </c>
      <c r="N6" s="59">
        <v>11822697.75</v>
      </c>
      <c r="O6" s="59">
        <v>2734570.01</v>
      </c>
      <c r="P6" s="59">
        <v>774804.5</v>
      </c>
      <c r="Q6" s="59">
        <v>2501939.58</v>
      </c>
      <c r="R6" s="59">
        <v>372894.11</v>
      </c>
      <c r="S6" s="59">
        <v>0</v>
      </c>
      <c r="T6" s="59">
        <v>130486.55</v>
      </c>
      <c r="U6" s="59">
        <v>331683</v>
      </c>
      <c r="V6" s="59">
        <v>1076910.5900000001</v>
      </c>
      <c r="W6" s="59">
        <v>104152851.52</v>
      </c>
      <c r="X6" s="59">
        <v>4167297</v>
      </c>
      <c r="Y6" s="59">
        <v>142300.68</v>
      </c>
      <c r="Z6" s="59">
        <v>5158724.03</v>
      </c>
      <c r="AA6" s="59">
        <v>2048778</v>
      </c>
      <c r="AB6" s="59">
        <v>315525</v>
      </c>
      <c r="AC6" s="59">
        <v>560138.5</v>
      </c>
      <c r="AD6" s="59">
        <v>106120</v>
      </c>
      <c r="AE6" s="59">
        <v>15084</v>
      </c>
      <c r="AF6" s="59">
        <v>144211978</v>
      </c>
      <c r="AG6" s="59">
        <v>130914</v>
      </c>
      <c r="AH6" s="59">
        <v>490004</v>
      </c>
      <c r="AI6" s="59">
        <v>60596</v>
      </c>
      <c r="AJ6" s="59">
        <v>410292</v>
      </c>
      <c r="AK6" s="59">
        <v>171654.75</v>
      </c>
      <c r="AL6" s="59">
        <v>761800</v>
      </c>
      <c r="AM6" s="59">
        <v>986228.3</v>
      </c>
      <c r="AN6" s="59">
        <v>109366</v>
      </c>
      <c r="AO6" s="59">
        <v>82791</v>
      </c>
      <c r="AP6" s="59">
        <v>510818</v>
      </c>
      <c r="AQ6" s="59">
        <v>445784.8</v>
      </c>
      <c r="AR6" s="59">
        <v>29582373</v>
      </c>
      <c r="AS6" s="59">
        <v>517980</v>
      </c>
      <c r="AT6" s="59">
        <v>758099</v>
      </c>
      <c r="AU6" s="59">
        <v>1066201</v>
      </c>
      <c r="AV6" s="59">
        <v>609556.5</v>
      </c>
      <c r="AW6" s="59">
        <v>197213</v>
      </c>
      <c r="AX6" s="59">
        <v>304820</v>
      </c>
      <c r="AY6" s="59">
        <v>60424702</v>
      </c>
      <c r="AZ6" s="59">
        <v>23759</v>
      </c>
      <c r="BA6" s="59">
        <v>299851.75</v>
      </c>
      <c r="BB6" s="59">
        <v>77910</v>
      </c>
      <c r="BC6" s="59">
        <v>86046</v>
      </c>
      <c r="BD6" s="59">
        <v>209556</v>
      </c>
      <c r="BE6" s="59">
        <v>746454.75</v>
      </c>
      <c r="BF6" s="59">
        <v>3592752.9</v>
      </c>
      <c r="BG6" s="59">
        <v>531096</v>
      </c>
      <c r="BH6" s="59">
        <v>55733</v>
      </c>
      <c r="BI6" s="59">
        <v>99836</v>
      </c>
      <c r="BJ6" s="59">
        <v>49433362.740000002</v>
      </c>
      <c r="BK6" s="59">
        <v>3954237</v>
      </c>
      <c r="BL6" s="59">
        <v>177598</v>
      </c>
      <c r="BM6" s="59">
        <v>90685</v>
      </c>
      <c r="BN6" s="59">
        <v>113081</v>
      </c>
      <c r="BO6" s="59">
        <v>108730</v>
      </c>
      <c r="BP6" s="59">
        <v>48049</v>
      </c>
      <c r="BQ6" s="59">
        <v>68555660</v>
      </c>
      <c r="BR6" s="59">
        <v>878970</v>
      </c>
      <c r="BS6" s="59">
        <v>73717</v>
      </c>
      <c r="BT6" s="59">
        <v>3828568.82</v>
      </c>
      <c r="BU6" s="59">
        <v>864141.01</v>
      </c>
      <c r="BV6" s="59">
        <v>8180018</v>
      </c>
      <c r="BW6" s="59">
        <v>1551719</v>
      </c>
      <c r="BX6" s="59">
        <v>144088</v>
      </c>
      <c r="BY6" s="59">
        <v>148821.13</v>
      </c>
      <c r="BZ6" s="60">
        <v>5303372</v>
      </c>
    </row>
    <row r="7" spans="1:78" x14ac:dyDescent="0.2">
      <c r="A7" s="57" t="s">
        <v>206</v>
      </c>
      <c r="B7" s="57" t="s">
        <v>207</v>
      </c>
      <c r="C7" s="58" t="s">
        <v>212</v>
      </c>
      <c r="D7" s="57" t="s">
        <v>213</v>
      </c>
      <c r="E7" s="59">
        <v>0</v>
      </c>
      <c r="F7" s="59">
        <v>3305960.01</v>
      </c>
      <c r="G7" s="59">
        <v>0</v>
      </c>
      <c r="H7" s="59">
        <v>0</v>
      </c>
      <c r="I7" s="59">
        <v>79002.5</v>
      </c>
      <c r="J7" s="59">
        <v>44127.59</v>
      </c>
      <c r="K7" s="59">
        <v>31081574.120000001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197782.83</v>
      </c>
      <c r="U7" s="59">
        <v>0</v>
      </c>
      <c r="V7" s="59">
        <v>0</v>
      </c>
      <c r="W7" s="59">
        <v>2611847.2000000002</v>
      </c>
      <c r="X7" s="59">
        <v>0</v>
      </c>
      <c r="Y7" s="59">
        <v>23644.25</v>
      </c>
      <c r="Z7" s="59">
        <v>685953.25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9">
        <v>35264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>
        <v>0</v>
      </c>
      <c r="AO7" s="59">
        <v>0</v>
      </c>
      <c r="AP7" s="59">
        <v>0</v>
      </c>
      <c r="AQ7" s="59">
        <v>0</v>
      </c>
      <c r="AR7" s="59">
        <v>204997.4</v>
      </c>
      <c r="AS7" s="59">
        <v>0</v>
      </c>
      <c r="AT7" s="59">
        <v>116646</v>
      </c>
      <c r="AU7" s="59">
        <v>0</v>
      </c>
      <c r="AV7" s="59">
        <v>3620</v>
      </c>
      <c r="AW7" s="59">
        <v>0</v>
      </c>
      <c r="AX7" s="59">
        <v>0</v>
      </c>
      <c r="AY7" s="59">
        <v>320560.25</v>
      </c>
      <c r="AZ7" s="59">
        <v>0</v>
      </c>
      <c r="BA7" s="59">
        <v>0</v>
      </c>
      <c r="BB7" s="59">
        <v>0</v>
      </c>
      <c r="BC7" s="59">
        <v>0</v>
      </c>
      <c r="BD7" s="59">
        <v>0</v>
      </c>
      <c r="BE7" s="59">
        <v>0</v>
      </c>
      <c r="BF7" s="59">
        <v>0</v>
      </c>
      <c r="BG7" s="59">
        <v>0</v>
      </c>
      <c r="BH7" s="59">
        <v>0</v>
      </c>
      <c r="BI7" s="59">
        <v>16299</v>
      </c>
      <c r="BJ7" s="59">
        <v>0</v>
      </c>
      <c r="BK7" s="59">
        <v>658337.16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882383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308217.2</v>
      </c>
      <c r="BX7" s="59">
        <v>0</v>
      </c>
      <c r="BY7" s="59">
        <v>0</v>
      </c>
      <c r="BZ7" s="60">
        <v>14262204.210000001</v>
      </c>
    </row>
    <row r="8" spans="1:78" x14ac:dyDescent="0.2">
      <c r="A8" s="57" t="s">
        <v>206</v>
      </c>
      <c r="B8" s="57" t="s">
        <v>207</v>
      </c>
      <c r="C8" s="58" t="s">
        <v>214</v>
      </c>
      <c r="D8" s="57" t="s">
        <v>215</v>
      </c>
      <c r="E8" s="59">
        <v>1544895.95</v>
      </c>
      <c r="F8" s="59">
        <v>37074.75</v>
      </c>
      <c r="G8" s="59">
        <v>2014914</v>
      </c>
      <c r="H8" s="59">
        <v>168002</v>
      </c>
      <c r="I8" s="59">
        <v>8850</v>
      </c>
      <c r="J8" s="59">
        <v>0</v>
      </c>
      <c r="K8" s="59">
        <v>6849895.0499999998</v>
      </c>
      <c r="L8" s="59">
        <v>44762.75</v>
      </c>
      <c r="M8" s="59">
        <v>0</v>
      </c>
      <c r="N8" s="59">
        <v>12325204.560000001</v>
      </c>
      <c r="O8" s="59">
        <v>400</v>
      </c>
      <c r="P8" s="59">
        <v>21750.75</v>
      </c>
      <c r="Q8" s="59">
        <v>17024</v>
      </c>
      <c r="R8" s="59">
        <v>1465141</v>
      </c>
      <c r="S8" s="59">
        <v>125099</v>
      </c>
      <c r="T8" s="59">
        <v>25163.3</v>
      </c>
      <c r="U8" s="59">
        <v>0</v>
      </c>
      <c r="V8" s="59">
        <v>267897.56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8300</v>
      </c>
      <c r="AX8" s="59">
        <v>0</v>
      </c>
      <c r="AY8" s="59">
        <v>0</v>
      </c>
      <c r="AZ8" s="59">
        <v>0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171061.5</v>
      </c>
      <c r="BK8" s="59">
        <v>37866.07</v>
      </c>
      <c r="BL8" s="59">
        <v>0</v>
      </c>
      <c r="BM8" s="59">
        <v>439</v>
      </c>
      <c r="BN8" s="59">
        <v>0</v>
      </c>
      <c r="BO8" s="59">
        <v>0</v>
      </c>
      <c r="BP8" s="59">
        <v>2416</v>
      </c>
      <c r="BQ8" s="59">
        <v>41587</v>
      </c>
      <c r="BR8" s="59">
        <v>40627</v>
      </c>
      <c r="BS8" s="59">
        <v>15291</v>
      </c>
      <c r="BT8" s="59">
        <v>0</v>
      </c>
      <c r="BU8" s="59">
        <v>19206</v>
      </c>
      <c r="BV8" s="59">
        <v>115538</v>
      </c>
      <c r="BW8" s="59">
        <v>6078</v>
      </c>
      <c r="BX8" s="59">
        <v>0</v>
      </c>
      <c r="BY8" s="59">
        <v>0</v>
      </c>
      <c r="BZ8" s="60">
        <v>472477009.28000003</v>
      </c>
    </row>
    <row r="9" spans="1:78" x14ac:dyDescent="0.2">
      <c r="A9" s="57" t="s">
        <v>206</v>
      </c>
      <c r="B9" s="57" t="s">
        <v>207</v>
      </c>
      <c r="C9" s="58" t="s">
        <v>216</v>
      </c>
      <c r="D9" s="57" t="s">
        <v>217</v>
      </c>
      <c r="E9" s="59">
        <v>5894910.8799999999</v>
      </c>
      <c r="F9" s="59">
        <v>0</v>
      </c>
      <c r="G9" s="59">
        <v>13270</v>
      </c>
      <c r="H9" s="59">
        <v>651360</v>
      </c>
      <c r="I9" s="59">
        <v>727605</v>
      </c>
      <c r="J9" s="59">
        <v>641956</v>
      </c>
      <c r="K9" s="59">
        <v>2413431</v>
      </c>
      <c r="L9" s="59">
        <v>15901203.25</v>
      </c>
      <c r="M9" s="59">
        <v>2698145</v>
      </c>
      <c r="N9" s="59">
        <v>0</v>
      </c>
      <c r="O9" s="59">
        <v>1267550</v>
      </c>
      <c r="P9" s="59">
        <v>4747715.5</v>
      </c>
      <c r="Q9" s="59">
        <v>2001218</v>
      </c>
      <c r="R9" s="59">
        <v>4438095.05</v>
      </c>
      <c r="S9" s="59">
        <v>0</v>
      </c>
      <c r="T9" s="59">
        <v>3846217.75</v>
      </c>
      <c r="U9" s="59">
        <v>2417990.5</v>
      </c>
      <c r="V9" s="59">
        <v>687126.12</v>
      </c>
      <c r="W9" s="59">
        <v>1254202.5</v>
      </c>
      <c r="X9" s="59">
        <v>5056826</v>
      </c>
      <c r="Y9" s="59">
        <v>3654584.73</v>
      </c>
      <c r="Z9" s="59">
        <v>3663980.03</v>
      </c>
      <c r="AA9" s="59">
        <v>1860128</v>
      </c>
      <c r="AB9" s="59">
        <v>4126030.5</v>
      </c>
      <c r="AC9" s="59">
        <v>2778960.27</v>
      </c>
      <c r="AD9" s="59">
        <v>854016</v>
      </c>
      <c r="AE9" s="59">
        <v>14920</v>
      </c>
      <c r="AF9" s="59">
        <v>0</v>
      </c>
      <c r="AG9" s="59">
        <v>2203473</v>
      </c>
      <c r="AH9" s="59">
        <v>560650</v>
      </c>
      <c r="AI9" s="59">
        <v>97334</v>
      </c>
      <c r="AJ9" s="59">
        <v>2352921</v>
      </c>
      <c r="AK9" s="59">
        <v>827378</v>
      </c>
      <c r="AL9" s="59">
        <v>931980</v>
      </c>
      <c r="AM9" s="59">
        <v>1333870</v>
      </c>
      <c r="AN9" s="59">
        <v>1667043</v>
      </c>
      <c r="AO9" s="59">
        <v>1087096</v>
      </c>
      <c r="AP9" s="59">
        <v>1524395.5</v>
      </c>
      <c r="AQ9" s="59">
        <v>1724878.56</v>
      </c>
      <c r="AR9" s="59">
        <v>16000</v>
      </c>
      <c r="AS9" s="59">
        <v>54710</v>
      </c>
      <c r="AT9" s="59">
        <v>1206891</v>
      </c>
      <c r="AU9" s="59">
        <v>321230</v>
      </c>
      <c r="AV9" s="59">
        <v>2393</v>
      </c>
      <c r="AW9" s="59">
        <v>0</v>
      </c>
      <c r="AX9" s="59">
        <v>99102</v>
      </c>
      <c r="AY9" s="59">
        <v>5280525</v>
      </c>
      <c r="AZ9" s="59">
        <v>3454916</v>
      </c>
      <c r="BA9" s="59">
        <v>2232267.54</v>
      </c>
      <c r="BB9" s="59">
        <v>3499450</v>
      </c>
      <c r="BC9" s="59">
        <v>2365542</v>
      </c>
      <c r="BD9" s="59">
        <v>3009033</v>
      </c>
      <c r="BE9" s="59">
        <v>5691675</v>
      </c>
      <c r="BF9" s="59">
        <v>0</v>
      </c>
      <c r="BG9" s="59">
        <v>0</v>
      </c>
      <c r="BH9" s="59">
        <v>648357</v>
      </c>
      <c r="BI9" s="59">
        <v>40114</v>
      </c>
      <c r="BJ9" s="59">
        <v>4104663</v>
      </c>
      <c r="BK9" s="59">
        <v>410</v>
      </c>
      <c r="BL9" s="59">
        <v>825532</v>
      </c>
      <c r="BM9" s="59">
        <v>828074</v>
      </c>
      <c r="BN9" s="59">
        <v>2718415</v>
      </c>
      <c r="BO9" s="59">
        <v>2845004</v>
      </c>
      <c r="BP9" s="59">
        <v>860214</v>
      </c>
      <c r="BQ9" s="59">
        <v>2245917</v>
      </c>
      <c r="BR9" s="59">
        <v>4158670</v>
      </c>
      <c r="BS9" s="59">
        <v>1896522</v>
      </c>
      <c r="BT9" s="59">
        <v>4969688.41</v>
      </c>
      <c r="BU9" s="59">
        <v>6793767.2999999998</v>
      </c>
      <c r="BV9" s="59">
        <v>2133713.69</v>
      </c>
      <c r="BW9" s="59">
        <v>2351622.1</v>
      </c>
      <c r="BX9" s="59">
        <v>575255</v>
      </c>
      <c r="BY9" s="59">
        <v>1516798.25</v>
      </c>
      <c r="BZ9" s="60">
        <v>634026496.1500001</v>
      </c>
    </row>
    <row r="10" spans="1:78" x14ac:dyDescent="0.2">
      <c r="A10" s="57" t="s">
        <v>206</v>
      </c>
      <c r="B10" s="57" t="s">
        <v>207</v>
      </c>
      <c r="C10" s="58" t="s">
        <v>218</v>
      </c>
      <c r="D10" s="57" t="s">
        <v>219</v>
      </c>
      <c r="E10" s="59">
        <v>20337436.18</v>
      </c>
      <c r="F10" s="59">
        <v>1809633.45</v>
      </c>
      <c r="G10" s="59">
        <v>11898460.029999999</v>
      </c>
      <c r="H10" s="59">
        <v>1056001.21</v>
      </c>
      <c r="I10" s="59">
        <v>978604.15</v>
      </c>
      <c r="J10" s="59">
        <v>188735.31</v>
      </c>
      <c r="K10" s="59">
        <v>48513833.710000001</v>
      </c>
      <c r="L10" s="59">
        <v>3574563.25</v>
      </c>
      <c r="M10" s="59">
        <v>785759</v>
      </c>
      <c r="N10" s="59">
        <v>11680390.66</v>
      </c>
      <c r="O10" s="59">
        <v>1095867</v>
      </c>
      <c r="P10" s="59">
        <v>2245108.25</v>
      </c>
      <c r="Q10" s="59">
        <v>3579538.25</v>
      </c>
      <c r="R10" s="59">
        <v>3750780.16</v>
      </c>
      <c r="S10" s="59">
        <v>285516.53000000003</v>
      </c>
      <c r="T10" s="59">
        <v>980165.13</v>
      </c>
      <c r="U10" s="59">
        <v>517191.5</v>
      </c>
      <c r="V10" s="59">
        <v>572913.04</v>
      </c>
      <c r="W10" s="59">
        <v>7122540.5599999996</v>
      </c>
      <c r="X10" s="59">
        <v>3440140.5</v>
      </c>
      <c r="Y10" s="59">
        <v>1633164.87</v>
      </c>
      <c r="Z10" s="59">
        <v>1047195.94</v>
      </c>
      <c r="AA10" s="59">
        <v>3307122.65</v>
      </c>
      <c r="AB10" s="59">
        <v>837320</v>
      </c>
      <c r="AC10" s="59">
        <v>2704652.47</v>
      </c>
      <c r="AD10" s="59">
        <v>372849.5</v>
      </c>
      <c r="AE10" s="59">
        <v>438513</v>
      </c>
      <c r="AF10" s="59">
        <v>40849819.369999997</v>
      </c>
      <c r="AG10" s="59">
        <v>1361893.45</v>
      </c>
      <c r="AH10" s="59">
        <v>206794</v>
      </c>
      <c r="AI10" s="59">
        <v>248500.48000000001</v>
      </c>
      <c r="AJ10" s="59">
        <v>167619</v>
      </c>
      <c r="AK10" s="59">
        <v>777270</v>
      </c>
      <c r="AL10" s="59">
        <v>1463477.63</v>
      </c>
      <c r="AM10" s="59">
        <v>724487.15</v>
      </c>
      <c r="AN10" s="59">
        <v>1713937.2</v>
      </c>
      <c r="AO10" s="59">
        <v>952902.05</v>
      </c>
      <c r="AP10" s="59">
        <v>694441.18</v>
      </c>
      <c r="AQ10" s="59">
        <v>661856.75</v>
      </c>
      <c r="AR10" s="59">
        <v>4842275.2</v>
      </c>
      <c r="AS10" s="59">
        <v>389358.45</v>
      </c>
      <c r="AT10" s="59">
        <v>834778.07</v>
      </c>
      <c r="AU10" s="59">
        <v>920792.75</v>
      </c>
      <c r="AV10" s="59">
        <v>308424.96999999997</v>
      </c>
      <c r="AW10" s="59">
        <v>182675.71</v>
      </c>
      <c r="AX10" s="59">
        <v>334626.61</v>
      </c>
      <c r="AY10" s="59">
        <v>6655330.2999999998</v>
      </c>
      <c r="AZ10" s="59">
        <v>371695</v>
      </c>
      <c r="BA10" s="59">
        <v>1936684</v>
      </c>
      <c r="BB10" s="59">
        <v>640510.24</v>
      </c>
      <c r="BC10" s="59">
        <v>910134.06</v>
      </c>
      <c r="BD10" s="59">
        <v>4416529</v>
      </c>
      <c r="BE10" s="59">
        <v>1353613</v>
      </c>
      <c r="BF10" s="59">
        <v>1234043.6299999999</v>
      </c>
      <c r="BG10" s="59">
        <v>1417549.85</v>
      </c>
      <c r="BH10" s="59">
        <v>49084.2</v>
      </c>
      <c r="BI10" s="59">
        <v>147977</v>
      </c>
      <c r="BJ10" s="59">
        <v>4411176.6500000004</v>
      </c>
      <c r="BK10" s="59">
        <v>2070981.27</v>
      </c>
      <c r="BL10" s="59">
        <v>65078.8</v>
      </c>
      <c r="BM10" s="59">
        <v>471446</v>
      </c>
      <c r="BN10" s="59">
        <v>721932</v>
      </c>
      <c r="BO10" s="59">
        <v>727628</v>
      </c>
      <c r="BP10" s="59">
        <v>317647.84999999998</v>
      </c>
      <c r="BQ10" s="59">
        <v>26227064.940000001</v>
      </c>
      <c r="BR10" s="59">
        <v>471027.26</v>
      </c>
      <c r="BS10" s="59">
        <v>654649</v>
      </c>
      <c r="BT10" s="59">
        <v>745723.81</v>
      </c>
      <c r="BU10" s="59">
        <v>1222187.6000000001</v>
      </c>
      <c r="BV10" s="59">
        <v>7013675.71</v>
      </c>
      <c r="BW10" s="59">
        <v>507183.9</v>
      </c>
      <c r="BX10" s="59">
        <v>334007.84999999998</v>
      </c>
      <c r="BY10" s="59">
        <v>980277.4</v>
      </c>
      <c r="BZ10" s="60">
        <v>9934130.1999999993</v>
      </c>
    </row>
    <row r="11" spans="1:78" x14ac:dyDescent="0.2">
      <c r="A11" s="57" t="s">
        <v>206</v>
      </c>
      <c r="B11" s="57" t="s">
        <v>207</v>
      </c>
      <c r="C11" s="58" t="s">
        <v>220</v>
      </c>
      <c r="D11" s="57" t="s">
        <v>221</v>
      </c>
      <c r="E11" s="59">
        <v>11062.5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2360605.48</v>
      </c>
      <c r="O11" s="59">
        <v>0</v>
      </c>
      <c r="P11" s="59">
        <v>0</v>
      </c>
      <c r="Q11" s="59">
        <v>1762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55227299.390000001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3640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1120378.95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59">
        <v>113088.25</v>
      </c>
      <c r="BR11" s="59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60">
        <v>72103297.559900001</v>
      </c>
    </row>
    <row r="12" spans="1:78" x14ac:dyDescent="0.2">
      <c r="A12" s="57" t="s">
        <v>206</v>
      </c>
      <c r="B12" s="57" t="s">
        <v>222</v>
      </c>
      <c r="C12" s="58" t="s">
        <v>223</v>
      </c>
      <c r="D12" s="57" t="s">
        <v>224</v>
      </c>
      <c r="E12" s="59">
        <v>3624559.71</v>
      </c>
      <c r="F12" s="59">
        <v>173926</v>
      </c>
      <c r="G12" s="59">
        <v>74915</v>
      </c>
      <c r="H12" s="59">
        <v>5696</v>
      </c>
      <c r="I12" s="59">
        <v>12291</v>
      </c>
      <c r="J12" s="59">
        <v>0</v>
      </c>
      <c r="K12" s="59">
        <v>623101.25</v>
      </c>
      <c r="L12" s="59">
        <v>35263</v>
      </c>
      <c r="M12" s="59">
        <v>28729</v>
      </c>
      <c r="N12" s="59">
        <v>1112202</v>
      </c>
      <c r="O12" s="59">
        <v>55184</v>
      </c>
      <c r="P12" s="59">
        <v>12596</v>
      </c>
      <c r="Q12" s="59">
        <v>792092.1</v>
      </c>
      <c r="R12" s="59">
        <v>531618.32999999996</v>
      </c>
      <c r="S12" s="59">
        <v>45265</v>
      </c>
      <c r="T12" s="59">
        <v>8631.25</v>
      </c>
      <c r="U12" s="59">
        <v>39875.5</v>
      </c>
      <c r="V12" s="59">
        <v>0</v>
      </c>
      <c r="W12" s="59">
        <v>4724276</v>
      </c>
      <c r="X12" s="59">
        <v>1010138</v>
      </c>
      <c r="Y12" s="59">
        <v>852566.25</v>
      </c>
      <c r="Z12" s="59">
        <v>1123796.8600000001</v>
      </c>
      <c r="AA12" s="59">
        <v>938058</v>
      </c>
      <c r="AB12" s="59">
        <v>16388</v>
      </c>
      <c r="AC12" s="59">
        <v>327824.38</v>
      </c>
      <c r="AD12" s="59">
        <v>0</v>
      </c>
      <c r="AE12" s="59">
        <v>50815</v>
      </c>
      <c r="AF12" s="59">
        <v>469823.5</v>
      </c>
      <c r="AG12" s="59">
        <v>122157</v>
      </c>
      <c r="AH12" s="59">
        <v>80837</v>
      </c>
      <c r="AI12" s="59">
        <v>0</v>
      </c>
      <c r="AJ12" s="59">
        <v>0</v>
      </c>
      <c r="AK12" s="59">
        <v>228992.5</v>
      </c>
      <c r="AL12" s="59">
        <v>200</v>
      </c>
      <c r="AM12" s="59">
        <v>0</v>
      </c>
      <c r="AN12" s="59">
        <v>0</v>
      </c>
      <c r="AO12" s="59">
        <v>0</v>
      </c>
      <c r="AP12" s="59">
        <v>67847</v>
      </c>
      <c r="AQ12" s="59">
        <v>318428</v>
      </c>
      <c r="AR12" s="59">
        <v>26435</v>
      </c>
      <c r="AS12" s="59">
        <v>0</v>
      </c>
      <c r="AT12" s="59">
        <v>500</v>
      </c>
      <c r="AU12" s="59">
        <v>0</v>
      </c>
      <c r="AV12" s="59">
        <v>84422</v>
      </c>
      <c r="AW12" s="59">
        <v>0</v>
      </c>
      <c r="AX12" s="59">
        <v>472339.29</v>
      </c>
      <c r="AY12" s="59">
        <v>0</v>
      </c>
      <c r="AZ12" s="59">
        <v>15553</v>
      </c>
      <c r="BA12" s="59">
        <v>78972</v>
      </c>
      <c r="BB12" s="59">
        <v>0</v>
      </c>
      <c r="BC12" s="59">
        <v>0</v>
      </c>
      <c r="BD12" s="59">
        <v>29272</v>
      </c>
      <c r="BE12" s="59">
        <v>179143</v>
      </c>
      <c r="BF12" s="59">
        <v>22860.25</v>
      </c>
      <c r="BG12" s="59">
        <v>144328</v>
      </c>
      <c r="BH12" s="59">
        <v>65728</v>
      </c>
      <c r="BI12" s="59">
        <v>22166</v>
      </c>
      <c r="BJ12" s="59">
        <v>87687.25</v>
      </c>
      <c r="BK12" s="59">
        <v>0</v>
      </c>
      <c r="BL12" s="59">
        <v>12015</v>
      </c>
      <c r="BM12" s="59">
        <v>18253</v>
      </c>
      <c r="BN12" s="59">
        <v>0</v>
      </c>
      <c r="BO12" s="59">
        <v>299936</v>
      </c>
      <c r="BP12" s="59">
        <v>0</v>
      </c>
      <c r="BQ12" s="59">
        <v>10807</v>
      </c>
      <c r="BR12" s="59">
        <v>0</v>
      </c>
      <c r="BS12" s="59">
        <v>0</v>
      </c>
      <c r="BT12" s="59">
        <v>250</v>
      </c>
      <c r="BU12" s="59">
        <v>0</v>
      </c>
      <c r="BV12" s="59">
        <v>6649</v>
      </c>
      <c r="BW12" s="59">
        <v>0</v>
      </c>
      <c r="BX12" s="59">
        <v>13811.5</v>
      </c>
      <c r="BY12" s="59">
        <v>24095</v>
      </c>
      <c r="BZ12" s="61">
        <v>9944</v>
      </c>
    </row>
    <row r="13" spans="1:78" x14ac:dyDescent="0.2">
      <c r="A13" s="57" t="s">
        <v>206</v>
      </c>
      <c r="B13" s="57" t="s">
        <v>222</v>
      </c>
      <c r="C13" s="58" t="s">
        <v>225</v>
      </c>
      <c r="D13" s="57" t="s">
        <v>226</v>
      </c>
      <c r="E13" s="59">
        <v>0</v>
      </c>
      <c r="F13" s="59">
        <v>0</v>
      </c>
      <c r="G13" s="59">
        <v>0</v>
      </c>
      <c r="H13" s="59">
        <v>10391</v>
      </c>
      <c r="I13" s="59">
        <v>0</v>
      </c>
      <c r="J13" s="59">
        <v>0</v>
      </c>
      <c r="K13" s="59">
        <v>52383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9254.5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6256</v>
      </c>
      <c r="Y13" s="59">
        <v>0</v>
      </c>
      <c r="Z13" s="59">
        <v>0</v>
      </c>
      <c r="AA13" s="59">
        <v>0</v>
      </c>
      <c r="AB13" s="59">
        <v>3010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60504.75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61">
        <v>0</v>
      </c>
    </row>
    <row r="14" spans="1:78" x14ac:dyDescent="0.2">
      <c r="A14" s="57" t="s">
        <v>206</v>
      </c>
      <c r="B14" s="57" t="s">
        <v>227</v>
      </c>
      <c r="C14" s="58" t="s">
        <v>228</v>
      </c>
      <c r="D14" s="57" t="s">
        <v>229</v>
      </c>
      <c r="E14" s="59">
        <v>5926199.6600000001</v>
      </c>
      <c r="F14" s="59">
        <v>960822.26</v>
      </c>
      <c r="G14" s="59">
        <v>2009322.89</v>
      </c>
      <c r="H14" s="59">
        <v>310062</v>
      </c>
      <c r="I14" s="59">
        <v>220956</v>
      </c>
      <c r="J14" s="59">
        <v>49169.15</v>
      </c>
      <c r="K14" s="59">
        <v>22304726.75</v>
      </c>
      <c r="L14" s="59">
        <v>897780.25</v>
      </c>
      <c r="M14" s="59">
        <v>163265</v>
      </c>
      <c r="N14" s="59">
        <v>878464.5</v>
      </c>
      <c r="O14" s="59">
        <v>105187.3</v>
      </c>
      <c r="P14" s="59">
        <v>452316</v>
      </c>
      <c r="Q14" s="59">
        <v>2108499.4900000002</v>
      </c>
      <c r="R14" s="59">
        <v>544278.75</v>
      </c>
      <c r="S14" s="59">
        <v>158226</v>
      </c>
      <c r="T14" s="59">
        <v>170419.56</v>
      </c>
      <c r="U14" s="59">
        <v>340753.25</v>
      </c>
      <c r="V14" s="59">
        <v>286350</v>
      </c>
      <c r="W14" s="59">
        <v>12587486.59</v>
      </c>
      <c r="X14" s="59">
        <v>603429.06999999995</v>
      </c>
      <c r="Y14" s="59">
        <v>144546.5</v>
      </c>
      <c r="Z14" s="59">
        <v>3099467.64</v>
      </c>
      <c r="AA14" s="59">
        <v>1052193.5</v>
      </c>
      <c r="AB14" s="59">
        <v>433803.75</v>
      </c>
      <c r="AC14" s="59">
        <v>314912.75</v>
      </c>
      <c r="AD14" s="59">
        <v>171891</v>
      </c>
      <c r="AE14" s="59">
        <v>199596</v>
      </c>
      <c r="AF14" s="59">
        <v>16481120.359999999</v>
      </c>
      <c r="AG14" s="59">
        <v>946776.1</v>
      </c>
      <c r="AH14" s="59">
        <v>727114</v>
      </c>
      <c r="AI14" s="59">
        <v>169625.75</v>
      </c>
      <c r="AJ14" s="59">
        <v>396062</v>
      </c>
      <c r="AK14" s="59">
        <v>394266</v>
      </c>
      <c r="AL14" s="59">
        <v>338572.75</v>
      </c>
      <c r="AM14" s="59">
        <v>733607</v>
      </c>
      <c r="AN14" s="59">
        <v>279015</v>
      </c>
      <c r="AO14" s="59">
        <v>244834.5</v>
      </c>
      <c r="AP14" s="59">
        <v>502528.25</v>
      </c>
      <c r="AQ14" s="59">
        <v>331959.5</v>
      </c>
      <c r="AR14" s="59">
        <v>3175468.75</v>
      </c>
      <c r="AS14" s="59">
        <v>276118.59999999998</v>
      </c>
      <c r="AT14" s="59">
        <v>349322</v>
      </c>
      <c r="AU14" s="59">
        <v>268784.5</v>
      </c>
      <c r="AV14" s="59">
        <v>752146.32</v>
      </c>
      <c r="AW14" s="59">
        <v>26574.5</v>
      </c>
      <c r="AX14" s="59">
        <v>56985.63</v>
      </c>
      <c r="AY14" s="59">
        <v>7540959.5</v>
      </c>
      <c r="AZ14" s="59">
        <v>104628</v>
      </c>
      <c r="BA14" s="59">
        <v>1354600.5</v>
      </c>
      <c r="BB14" s="59">
        <v>420638.55</v>
      </c>
      <c r="BC14" s="59">
        <v>654746.85</v>
      </c>
      <c r="BD14" s="59">
        <v>2815508</v>
      </c>
      <c r="BE14" s="59">
        <v>1030917.09</v>
      </c>
      <c r="BF14" s="59">
        <v>550903.5</v>
      </c>
      <c r="BG14" s="59">
        <v>491654.75</v>
      </c>
      <c r="BH14" s="59">
        <v>138860.54999999999</v>
      </c>
      <c r="BI14" s="59">
        <v>131055.75</v>
      </c>
      <c r="BJ14" s="59">
        <v>8430026.75</v>
      </c>
      <c r="BK14" s="59">
        <v>1801956.35</v>
      </c>
      <c r="BL14" s="59">
        <v>308786</v>
      </c>
      <c r="BM14" s="59">
        <v>262681</v>
      </c>
      <c r="BN14" s="59">
        <v>293896</v>
      </c>
      <c r="BO14" s="59">
        <v>112665</v>
      </c>
      <c r="BP14" s="59">
        <v>231369</v>
      </c>
      <c r="BQ14" s="59">
        <v>7169834.25</v>
      </c>
      <c r="BR14" s="59">
        <v>220112.3</v>
      </c>
      <c r="BS14" s="59">
        <v>200710</v>
      </c>
      <c r="BT14" s="59">
        <v>463239.5</v>
      </c>
      <c r="BU14" s="59">
        <v>800929.86</v>
      </c>
      <c r="BV14" s="59">
        <v>1995517.35</v>
      </c>
      <c r="BW14" s="59">
        <v>333033</v>
      </c>
      <c r="BX14" s="59">
        <v>170840</v>
      </c>
      <c r="BY14" s="59">
        <v>120869.25</v>
      </c>
      <c r="BZ14" s="61">
        <v>28794.25</v>
      </c>
    </row>
    <row r="15" spans="1:78" x14ac:dyDescent="0.2">
      <c r="A15" s="57" t="s">
        <v>206</v>
      </c>
      <c r="B15" s="57" t="s">
        <v>227</v>
      </c>
      <c r="C15" s="58" t="s">
        <v>230</v>
      </c>
      <c r="D15" s="57" t="s">
        <v>231</v>
      </c>
      <c r="E15" s="59">
        <v>2297176.5</v>
      </c>
      <c r="F15" s="59">
        <v>0</v>
      </c>
      <c r="G15" s="59">
        <v>279611.17</v>
      </c>
      <c r="H15" s="59">
        <v>268598</v>
      </c>
      <c r="I15" s="59">
        <v>100771</v>
      </c>
      <c r="J15" s="59">
        <v>0</v>
      </c>
      <c r="K15" s="59">
        <v>1507810.25</v>
      </c>
      <c r="L15" s="59">
        <v>0</v>
      </c>
      <c r="M15" s="59">
        <v>0</v>
      </c>
      <c r="N15" s="59">
        <v>2028720.89</v>
      </c>
      <c r="O15" s="59">
        <v>20266</v>
      </c>
      <c r="P15" s="59">
        <v>0</v>
      </c>
      <c r="Q15" s="59">
        <v>234524.5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579966.5</v>
      </c>
      <c r="X15" s="59">
        <v>0</v>
      </c>
      <c r="Y15" s="59">
        <v>33967.75</v>
      </c>
      <c r="Z15" s="59">
        <v>251208.5</v>
      </c>
      <c r="AA15" s="59">
        <v>439750.5</v>
      </c>
      <c r="AB15" s="59">
        <v>0</v>
      </c>
      <c r="AC15" s="59">
        <v>0</v>
      </c>
      <c r="AD15" s="59">
        <v>12419</v>
      </c>
      <c r="AE15" s="59">
        <v>0</v>
      </c>
      <c r="AF15" s="59">
        <v>105103.5</v>
      </c>
      <c r="AG15" s="59">
        <v>0</v>
      </c>
      <c r="AH15" s="59">
        <v>0</v>
      </c>
      <c r="AI15" s="59">
        <v>0</v>
      </c>
      <c r="AJ15" s="59">
        <v>0</v>
      </c>
      <c r="AK15" s="59">
        <v>7289</v>
      </c>
      <c r="AL15" s="59">
        <v>0</v>
      </c>
      <c r="AM15" s="59">
        <v>0</v>
      </c>
      <c r="AN15" s="59">
        <v>0</v>
      </c>
      <c r="AO15" s="59">
        <v>0</v>
      </c>
      <c r="AP15" s="59">
        <v>15031.5</v>
      </c>
      <c r="AQ15" s="59">
        <v>0</v>
      </c>
      <c r="AR15" s="59">
        <v>270991.5</v>
      </c>
      <c r="AS15" s="59">
        <v>0</v>
      </c>
      <c r="AT15" s="59">
        <v>0</v>
      </c>
      <c r="AU15" s="59">
        <v>17627.5</v>
      </c>
      <c r="AV15" s="59">
        <v>0</v>
      </c>
      <c r="AW15" s="59">
        <v>0</v>
      </c>
      <c r="AX15" s="59">
        <v>0</v>
      </c>
      <c r="AY15" s="59">
        <v>1497155.5</v>
      </c>
      <c r="AZ15" s="59">
        <v>0</v>
      </c>
      <c r="BA15" s="59">
        <v>62961</v>
      </c>
      <c r="BB15" s="59">
        <v>248133.75</v>
      </c>
      <c r="BC15" s="59">
        <v>0</v>
      </c>
      <c r="BD15" s="59">
        <v>0</v>
      </c>
      <c r="BE15" s="59">
        <v>54786.5</v>
      </c>
      <c r="BF15" s="59">
        <v>0</v>
      </c>
      <c r="BG15" s="59">
        <v>0</v>
      </c>
      <c r="BH15" s="59">
        <v>0</v>
      </c>
      <c r="BI15" s="59">
        <v>21104</v>
      </c>
      <c r="BJ15" s="59">
        <v>1887031.75</v>
      </c>
      <c r="BK15" s="59">
        <v>0</v>
      </c>
      <c r="BL15" s="59">
        <v>0</v>
      </c>
      <c r="BM15" s="59">
        <v>0</v>
      </c>
      <c r="BN15" s="59">
        <v>78787</v>
      </c>
      <c r="BO15" s="59">
        <v>0</v>
      </c>
      <c r="BP15" s="59">
        <v>0</v>
      </c>
      <c r="BQ15" s="59">
        <v>576701</v>
      </c>
      <c r="BR15" s="59">
        <v>0</v>
      </c>
      <c r="BS15" s="59">
        <v>27221</v>
      </c>
      <c r="BT15" s="59">
        <v>1723</v>
      </c>
      <c r="BU15" s="59">
        <v>0</v>
      </c>
      <c r="BV15" s="59">
        <v>330823.71000000002</v>
      </c>
      <c r="BW15" s="59">
        <v>79</v>
      </c>
      <c r="BX15" s="59">
        <v>0</v>
      </c>
      <c r="BY15" s="59">
        <v>28741.5</v>
      </c>
      <c r="BZ15" s="61">
        <v>7336.5</v>
      </c>
    </row>
    <row r="16" spans="1:78" x14ac:dyDescent="0.2">
      <c r="A16" s="57" t="s">
        <v>206</v>
      </c>
      <c r="B16" s="57" t="s">
        <v>232</v>
      </c>
      <c r="C16" s="58" t="s">
        <v>233</v>
      </c>
      <c r="D16" s="57" t="s">
        <v>234</v>
      </c>
      <c r="E16" s="59">
        <v>14970</v>
      </c>
      <c r="F16" s="59">
        <v>853360</v>
      </c>
      <c r="G16" s="59">
        <v>43650</v>
      </c>
      <c r="H16" s="59">
        <v>61290</v>
      </c>
      <c r="I16" s="59">
        <v>77870</v>
      </c>
      <c r="J16" s="59">
        <v>0</v>
      </c>
      <c r="K16" s="59">
        <v>3146661</v>
      </c>
      <c r="L16" s="59">
        <v>164650</v>
      </c>
      <c r="M16" s="59">
        <v>0</v>
      </c>
      <c r="N16" s="59">
        <v>0</v>
      </c>
      <c r="O16" s="59">
        <v>37870</v>
      </c>
      <c r="P16" s="59">
        <v>0</v>
      </c>
      <c r="Q16" s="59">
        <v>734270</v>
      </c>
      <c r="R16" s="59">
        <v>329863.5</v>
      </c>
      <c r="S16" s="59">
        <v>0</v>
      </c>
      <c r="T16" s="59">
        <v>0</v>
      </c>
      <c r="U16" s="59">
        <v>83630</v>
      </c>
      <c r="V16" s="59">
        <v>37440</v>
      </c>
      <c r="W16" s="59">
        <v>31600</v>
      </c>
      <c r="X16" s="59">
        <v>14950</v>
      </c>
      <c r="Y16" s="59">
        <v>117340</v>
      </c>
      <c r="Z16" s="59">
        <v>146250</v>
      </c>
      <c r="AA16" s="59">
        <v>0</v>
      </c>
      <c r="AB16" s="59">
        <v>0</v>
      </c>
      <c r="AC16" s="59">
        <v>0</v>
      </c>
      <c r="AD16" s="59">
        <v>0</v>
      </c>
      <c r="AE16" s="59">
        <v>470</v>
      </c>
      <c r="AF16" s="59">
        <v>1576380</v>
      </c>
      <c r="AG16" s="59">
        <v>0</v>
      </c>
      <c r="AH16" s="59">
        <v>33080</v>
      </c>
      <c r="AI16" s="59">
        <v>66790</v>
      </c>
      <c r="AJ16" s="59">
        <v>44580</v>
      </c>
      <c r="AK16" s="59">
        <v>212720</v>
      </c>
      <c r="AL16" s="59">
        <v>445415</v>
      </c>
      <c r="AM16" s="59">
        <v>63520</v>
      </c>
      <c r="AN16" s="59">
        <v>0</v>
      </c>
      <c r="AO16" s="59">
        <v>121970</v>
      </c>
      <c r="AP16" s="59">
        <v>62956</v>
      </c>
      <c r="AQ16" s="59">
        <v>93840</v>
      </c>
      <c r="AR16" s="59">
        <v>1459600</v>
      </c>
      <c r="AS16" s="59">
        <v>4800</v>
      </c>
      <c r="AT16" s="59">
        <v>0</v>
      </c>
      <c r="AU16" s="59">
        <v>0</v>
      </c>
      <c r="AV16" s="59">
        <v>0</v>
      </c>
      <c r="AW16" s="59">
        <v>0</v>
      </c>
      <c r="AX16" s="59">
        <v>28030</v>
      </c>
      <c r="AY16" s="59">
        <v>89790</v>
      </c>
      <c r="AZ16" s="59">
        <v>3274</v>
      </c>
      <c r="BA16" s="59">
        <v>88461</v>
      </c>
      <c r="BB16" s="59">
        <v>0</v>
      </c>
      <c r="BC16" s="59">
        <v>79280</v>
      </c>
      <c r="BD16" s="59">
        <v>27230</v>
      </c>
      <c r="BE16" s="59">
        <v>596736</v>
      </c>
      <c r="BF16" s="59">
        <v>85020</v>
      </c>
      <c r="BG16" s="59">
        <v>221610</v>
      </c>
      <c r="BH16" s="59">
        <v>0</v>
      </c>
      <c r="BI16" s="59">
        <v>10720</v>
      </c>
      <c r="BJ16" s="59">
        <v>747141</v>
      </c>
      <c r="BK16" s="59">
        <v>0</v>
      </c>
      <c r="BL16" s="59">
        <v>0</v>
      </c>
      <c r="BM16" s="59">
        <v>0</v>
      </c>
      <c r="BN16" s="59">
        <v>0</v>
      </c>
      <c r="BO16" s="59">
        <v>0</v>
      </c>
      <c r="BP16" s="59">
        <v>15925</v>
      </c>
      <c r="BQ16" s="59">
        <v>1745614</v>
      </c>
      <c r="BR16" s="59">
        <v>165690</v>
      </c>
      <c r="BS16" s="59">
        <v>288660</v>
      </c>
      <c r="BT16" s="59">
        <v>0</v>
      </c>
      <c r="BU16" s="59">
        <v>51450</v>
      </c>
      <c r="BV16" s="59">
        <v>112340</v>
      </c>
      <c r="BW16" s="59">
        <v>58440</v>
      </c>
      <c r="BX16" s="59">
        <v>0</v>
      </c>
      <c r="BY16" s="59">
        <v>77107.5</v>
      </c>
      <c r="BZ16" s="61">
        <v>0</v>
      </c>
    </row>
    <row r="17" spans="1:78" x14ac:dyDescent="0.2">
      <c r="A17" s="57" t="s">
        <v>206</v>
      </c>
      <c r="B17" s="57" t="s">
        <v>232</v>
      </c>
      <c r="C17" s="58" t="s">
        <v>235</v>
      </c>
      <c r="D17" s="57" t="s">
        <v>236</v>
      </c>
      <c r="E17" s="59">
        <v>51757474.539999999</v>
      </c>
      <c r="F17" s="59">
        <v>9794754.3900000006</v>
      </c>
      <c r="G17" s="59">
        <v>19514926.84</v>
      </c>
      <c r="H17" s="59">
        <v>2552117</v>
      </c>
      <c r="I17" s="59">
        <v>2701919.1</v>
      </c>
      <c r="J17" s="59">
        <v>484861.17</v>
      </c>
      <c r="K17" s="59">
        <v>205822379.25</v>
      </c>
      <c r="L17" s="59">
        <v>7647238.5</v>
      </c>
      <c r="M17" s="59">
        <v>1196004.75</v>
      </c>
      <c r="N17" s="59">
        <v>16732139.67</v>
      </c>
      <c r="O17" s="59">
        <v>1647297</v>
      </c>
      <c r="P17" s="59">
        <v>5272110.5</v>
      </c>
      <c r="Q17" s="59">
        <v>20561282.399999999</v>
      </c>
      <c r="R17" s="59">
        <v>4461307.5</v>
      </c>
      <c r="S17" s="59">
        <v>594821.69999999995</v>
      </c>
      <c r="T17" s="59">
        <v>2852750.34</v>
      </c>
      <c r="U17" s="59">
        <v>1878439.3</v>
      </c>
      <c r="V17" s="59">
        <v>3017592.69</v>
      </c>
      <c r="W17" s="59">
        <v>107969045.95</v>
      </c>
      <c r="X17" s="59">
        <v>3264361.72</v>
      </c>
      <c r="Y17" s="59">
        <v>1975856.3</v>
      </c>
      <c r="Z17" s="59">
        <v>15701155.43</v>
      </c>
      <c r="AA17" s="59">
        <v>7577806.5</v>
      </c>
      <c r="AB17" s="59">
        <v>3619675.11</v>
      </c>
      <c r="AC17" s="59">
        <v>2471154</v>
      </c>
      <c r="AD17" s="59">
        <v>1436708</v>
      </c>
      <c r="AE17" s="59">
        <v>576601</v>
      </c>
      <c r="AF17" s="59">
        <v>164854654.94999999</v>
      </c>
      <c r="AG17" s="59">
        <v>5171797.8600000003</v>
      </c>
      <c r="AH17" s="59">
        <v>3634999</v>
      </c>
      <c r="AI17" s="59">
        <v>1673924.25</v>
      </c>
      <c r="AJ17" s="59">
        <v>2038767</v>
      </c>
      <c r="AK17" s="59">
        <v>3770135.6</v>
      </c>
      <c r="AL17" s="59">
        <v>3810893.65</v>
      </c>
      <c r="AM17" s="59">
        <v>4499380</v>
      </c>
      <c r="AN17" s="59">
        <v>3849153</v>
      </c>
      <c r="AO17" s="59">
        <v>1735946</v>
      </c>
      <c r="AP17" s="59">
        <v>3502427</v>
      </c>
      <c r="AQ17" s="59">
        <v>3288585.5</v>
      </c>
      <c r="AR17" s="59">
        <v>40640575</v>
      </c>
      <c r="AS17" s="59">
        <v>3590766.2</v>
      </c>
      <c r="AT17" s="59">
        <v>3658030</v>
      </c>
      <c r="AU17" s="59">
        <v>3339149</v>
      </c>
      <c r="AV17" s="59">
        <v>7006337.9199999999</v>
      </c>
      <c r="AW17" s="59">
        <v>310648</v>
      </c>
      <c r="AX17" s="59">
        <v>618306.25</v>
      </c>
      <c r="AY17" s="59">
        <v>70400865.25</v>
      </c>
      <c r="AZ17" s="59">
        <v>2415051.25</v>
      </c>
      <c r="BA17" s="59">
        <v>6285130</v>
      </c>
      <c r="BB17" s="59">
        <v>3913095.01</v>
      </c>
      <c r="BC17" s="59">
        <v>3854975.25</v>
      </c>
      <c r="BD17" s="59">
        <v>13643265</v>
      </c>
      <c r="BE17" s="59">
        <v>12426157.109999999</v>
      </c>
      <c r="BF17" s="59">
        <v>5067906.8499999996</v>
      </c>
      <c r="BG17" s="59">
        <v>2888414</v>
      </c>
      <c r="BH17" s="59">
        <v>1262005.74</v>
      </c>
      <c r="BI17" s="59">
        <v>1120185.5</v>
      </c>
      <c r="BJ17" s="59">
        <v>103140840.59999999</v>
      </c>
      <c r="BK17" s="59">
        <v>14530784.449999999</v>
      </c>
      <c r="BL17" s="59">
        <v>2373789</v>
      </c>
      <c r="BM17" s="59">
        <v>1660961.5</v>
      </c>
      <c r="BN17" s="59">
        <v>2636853</v>
      </c>
      <c r="BO17" s="59">
        <v>2052953</v>
      </c>
      <c r="BP17" s="59">
        <v>1934979.2</v>
      </c>
      <c r="BQ17" s="59">
        <v>43726861.520000003</v>
      </c>
      <c r="BR17" s="59">
        <v>1858266.85</v>
      </c>
      <c r="BS17" s="59">
        <v>2225117.9500000002</v>
      </c>
      <c r="BT17" s="59">
        <v>2863919.1</v>
      </c>
      <c r="BU17" s="59">
        <v>6376975.6299999999</v>
      </c>
      <c r="BV17" s="59">
        <v>19413738.600000001</v>
      </c>
      <c r="BW17" s="59">
        <v>1687846</v>
      </c>
      <c r="BX17" s="59">
        <v>927925.8</v>
      </c>
      <c r="BY17" s="59">
        <v>1390500.46</v>
      </c>
      <c r="BZ17" s="61">
        <v>390736.73</v>
      </c>
    </row>
    <row r="18" spans="1:78" x14ac:dyDescent="0.2">
      <c r="A18" s="57" t="s">
        <v>206</v>
      </c>
      <c r="B18" s="57" t="s">
        <v>237</v>
      </c>
      <c r="C18" s="58" t="s">
        <v>238</v>
      </c>
      <c r="D18" s="57" t="s">
        <v>239</v>
      </c>
      <c r="E18" s="59">
        <v>27996168</v>
      </c>
      <c r="F18" s="59">
        <v>7305890.04</v>
      </c>
      <c r="G18" s="59">
        <v>8040749.8700000001</v>
      </c>
      <c r="H18" s="59">
        <v>309801</v>
      </c>
      <c r="I18" s="59">
        <v>354981.75</v>
      </c>
      <c r="J18" s="59">
        <v>0</v>
      </c>
      <c r="K18" s="59">
        <v>128215681</v>
      </c>
      <c r="L18" s="59">
        <v>18498745.800000001</v>
      </c>
      <c r="M18" s="59">
        <v>4835484.9400000004</v>
      </c>
      <c r="N18" s="59">
        <v>8724547.9900000002</v>
      </c>
      <c r="O18" s="59">
        <v>376085.6</v>
      </c>
      <c r="P18" s="59">
        <v>15108994</v>
      </c>
      <c r="Q18" s="59">
        <v>20267314.5</v>
      </c>
      <c r="R18" s="59">
        <v>6259243.75</v>
      </c>
      <c r="S18" s="59">
        <v>18602.419999999998</v>
      </c>
      <c r="T18" s="59">
        <v>493784.63</v>
      </c>
      <c r="U18" s="59">
        <v>4695852.75</v>
      </c>
      <c r="V18" s="59">
        <v>3049651.6</v>
      </c>
      <c r="W18" s="59">
        <v>95938091.219999999</v>
      </c>
      <c r="X18" s="59">
        <v>17373541.420000002</v>
      </c>
      <c r="Y18" s="59">
        <v>2062395.13</v>
      </c>
      <c r="Z18" s="59">
        <v>11295893.9</v>
      </c>
      <c r="AA18" s="59">
        <v>2970948</v>
      </c>
      <c r="AB18" s="59">
        <v>3838422.5</v>
      </c>
      <c r="AC18" s="59">
        <v>10637288.41</v>
      </c>
      <c r="AD18" s="59">
        <v>25381</v>
      </c>
      <c r="AE18" s="59">
        <v>4068409</v>
      </c>
      <c r="AF18" s="59">
        <v>49249411</v>
      </c>
      <c r="AG18" s="59">
        <v>1372712.68</v>
      </c>
      <c r="AH18" s="59">
        <v>1997563</v>
      </c>
      <c r="AI18" s="59">
        <v>805783</v>
      </c>
      <c r="AJ18" s="59">
        <v>1392818.24</v>
      </c>
      <c r="AK18" s="59">
        <v>1298284</v>
      </c>
      <c r="AL18" s="59">
        <v>1031879.81</v>
      </c>
      <c r="AM18" s="59">
        <v>1409484</v>
      </c>
      <c r="AN18" s="59">
        <v>1794044.5</v>
      </c>
      <c r="AO18" s="59">
        <v>689942.75</v>
      </c>
      <c r="AP18" s="59">
        <v>2160114.4300000002</v>
      </c>
      <c r="AQ18" s="59">
        <v>908494.76</v>
      </c>
      <c r="AR18" s="59">
        <v>13940595.550000001</v>
      </c>
      <c r="AS18" s="59">
        <v>731542.66</v>
      </c>
      <c r="AT18" s="59">
        <v>1253561.25</v>
      </c>
      <c r="AU18" s="59">
        <v>1013063.5</v>
      </c>
      <c r="AV18" s="59">
        <v>1315140.44</v>
      </c>
      <c r="AW18" s="59">
        <v>684419.25</v>
      </c>
      <c r="AX18" s="59">
        <v>2536390.79</v>
      </c>
      <c r="AY18" s="59">
        <v>83268148</v>
      </c>
      <c r="AZ18" s="59">
        <v>1340874.25</v>
      </c>
      <c r="BA18" s="59">
        <v>2949249</v>
      </c>
      <c r="BB18" s="59">
        <v>7580114.0700000003</v>
      </c>
      <c r="BC18" s="59">
        <v>644882.5</v>
      </c>
      <c r="BD18" s="59">
        <v>4292897.96</v>
      </c>
      <c r="BE18" s="59">
        <v>8706827.4499999993</v>
      </c>
      <c r="BF18" s="59">
        <v>2942041.8</v>
      </c>
      <c r="BG18" s="59">
        <v>5940233.5999999996</v>
      </c>
      <c r="BH18" s="59">
        <v>1018827.86</v>
      </c>
      <c r="BI18" s="59">
        <v>513857.5</v>
      </c>
      <c r="BJ18" s="59">
        <v>70670116.379999995</v>
      </c>
      <c r="BK18" s="59">
        <v>28398676.600000001</v>
      </c>
      <c r="BL18" s="59">
        <v>3968841</v>
      </c>
      <c r="BM18" s="59">
        <v>1763217.82</v>
      </c>
      <c r="BN18" s="59">
        <v>2815405</v>
      </c>
      <c r="BO18" s="59">
        <v>9458661</v>
      </c>
      <c r="BP18" s="59">
        <v>2060117.19</v>
      </c>
      <c r="BQ18" s="59">
        <v>30767557.739999998</v>
      </c>
      <c r="BR18" s="59">
        <v>898034.75</v>
      </c>
      <c r="BS18" s="59">
        <v>718488</v>
      </c>
      <c r="BT18" s="59">
        <v>1585282.93</v>
      </c>
      <c r="BU18" s="59">
        <v>4917090.21</v>
      </c>
      <c r="BV18" s="59">
        <v>3265228.95</v>
      </c>
      <c r="BW18" s="59">
        <v>1156188.45</v>
      </c>
      <c r="BX18" s="59">
        <v>856819.35</v>
      </c>
      <c r="BY18" s="59">
        <v>757874.25</v>
      </c>
      <c r="BZ18" s="60">
        <v>55857741.249999993</v>
      </c>
    </row>
    <row r="19" spans="1:78" x14ac:dyDescent="0.2">
      <c r="A19" s="57" t="s">
        <v>206</v>
      </c>
      <c r="B19" s="57" t="s">
        <v>237</v>
      </c>
      <c r="C19" s="58" t="s">
        <v>240</v>
      </c>
      <c r="D19" s="57" t="s">
        <v>241</v>
      </c>
      <c r="E19" s="59">
        <v>2250494.4500000002</v>
      </c>
      <c r="F19" s="59">
        <v>989675.5</v>
      </c>
      <c r="G19" s="59">
        <v>556364.72</v>
      </c>
      <c r="H19" s="59">
        <v>121785</v>
      </c>
      <c r="I19" s="59">
        <v>28609</v>
      </c>
      <c r="J19" s="59">
        <v>67544.320000000007</v>
      </c>
      <c r="K19" s="59">
        <v>12036929.35</v>
      </c>
      <c r="L19" s="59">
        <v>143597.25</v>
      </c>
      <c r="M19" s="59">
        <v>134676</v>
      </c>
      <c r="N19" s="59">
        <v>14760143.460000001</v>
      </c>
      <c r="O19" s="59">
        <v>1959725.7</v>
      </c>
      <c r="P19" s="59">
        <v>190699</v>
      </c>
      <c r="Q19" s="59">
        <v>2724450.5</v>
      </c>
      <c r="R19" s="59">
        <v>266423.65000000002</v>
      </c>
      <c r="S19" s="59">
        <v>420126.1</v>
      </c>
      <c r="T19" s="59">
        <v>230436.03</v>
      </c>
      <c r="U19" s="59">
        <v>93820.5</v>
      </c>
      <c r="V19" s="59">
        <v>0</v>
      </c>
      <c r="W19" s="59">
        <v>9516758</v>
      </c>
      <c r="X19" s="59">
        <v>0</v>
      </c>
      <c r="Y19" s="59">
        <v>0</v>
      </c>
      <c r="Z19" s="59">
        <v>272126.45</v>
      </c>
      <c r="AA19" s="59">
        <v>87670.5</v>
      </c>
      <c r="AB19" s="59">
        <v>0</v>
      </c>
      <c r="AC19" s="59">
        <v>105061</v>
      </c>
      <c r="AD19" s="59">
        <v>875261</v>
      </c>
      <c r="AE19" s="59">
        <v>0</v>
      </c>
      <c r="AF19" s="59">
        <v>3255010</v>
      </c>
      <c r="AG19" s="59">
        <v>19807</v>
      </c>
      <c r="AH19" s="59">
        <v>29846</v>
      </c>
      <c r="AI19" s="59">
        <v>0</v>
      </c>
      <c r="AJ19" s="59">
        <v>15841.45</v>
      </c>
      <c r="AK19" s="59">
        <v>5916</v>
      </c>
      <c r="AL19" s="59">
        <v>15246</v>
      </c>
      <c r="AM19" s="59">
        <v>0</v>
      </c>
      <c r="AN19" s="59">
        <v>0</v>
      </c>
      <c r="AO19" s="59">
        <v>59039</v>
      </c>
      <c r="AP19" s="59">
        <v>99579.25</v>
      </c>
      <c r="AQ19" s="59">
        <v>56353.75</v>
      </c>
      <c r="AR19" s="59">
        <v>21861.75</v>
      </c>
      <c r="AS19" s="59">
        <v>27515</v>
      </c>
      <c r="AT19" s="59">
        <v>2577</v>
      </c>
      <c r="AU19" s="59">
        <v>0</v>
      </c>
      <c r="AV19" s="59">
        <v>1978</v>
      </c>
      <c r="AW19" s="59">
        <v>0</v>
      </c>
      <c r="AX19" s="59">
        <v>0</v>
      </c>
      <c r="AY19" s="59">
        <v>595361</v>
      </c>
      <c r="AZ19" s="59">
        <v>0</v>
      </c>
      <c r="BA19" s="59">
        <v>0</v>
      </c>
      <c r="BB19" s="59">
        <v>33383</v>
      </c>
      <c r="BC19" s="59">
        <v>321757</v>
      </c>
      <c r="BD19" s="59">
        <v>2557</v>
      </c>
      <c r="BE19" s="59">
        <v>272097.5</v>
      </c>
      <c r="BF19" s="59">
        <v>5925.5</v>
      </c>
      <c r="BG19" s="59">
        <v>159947.79999999999</v>
      </c>
      <c r="BH19" s="59">
        <v>161462.25</v>
      </c>
      <c r="BI19" s="59">
        <v>0</v>
      </c>
      <c r="BJ19" s="59">
        <v>1695681.98</v>
      </c>
      <c r="BK19" s="59">
        <v>3094805.43</v>
      </c>
      <c r="BL19" s="59">
        <v>96373</v>
      </c>
      <c r="BM19" s="59">
        <v>0</v>
      </c>
      <c r="BN19" s="59">
        <v>4645</v>
      </c>
      <c r="BO19" s="59">
        <v>17525</v>
      </c>
      <c r="BP19" s="59">
        <v>0</v>
      </c>
      <c r="BQ19" s="59">
        <v>240622</v>
      </c>
      <c r="BR19" s="59">
        <v>0</v>
      </c>
      <c r="BS19" s="59">
        <v>0</v>
      </c>
      <c r="BT19" s="59">
        <v>35555.5</v>
      </c>
      <c r="BU19" s="59">
        <v>163174</v>
      </c>
      <c r="BV19" s="59">
        <v>103753.77</v>
      </c>
      <c r="BW19" s="59">
        <v>0</v>
      </c>
      <c r="BX19" s="59">
        <v>0</v>
      </c>
      <c r="BY19" s="59">
        <v>22044.45</v>
      </c>
      <c r="BZ19" s="60">
        <v>98979371.210000008</v>
      </c>
    </row>
    <row r="20" spans="1:78" x14ac:dyDescent="0.2">
      <c r="A20" s="57" t="s">
        <v>206</v>
      </c>
      <c r="B20" s="57" t="s">
        <v>237</v>
      </c>
      <c r="C20" s="58" t="s">
        <v>242</v>
      </c>
      <c r="D20" s="57" t="s">
        <v>243</v>
      </c>
      <c r="E20" s="59">
        <v>4151719</v>
      </c>
      <c r="F20" s="59">
        <v>307997</v>
      </c>
      <c r="G20" s="59">
        <v>996715</v>
      </c>
      <c r="H20" s="59">
        <v>55602</v>
      </c>
      <c r="I20" s="59">
        <v>73037</v>
      </c>
      <c r="J20" s="59">
        <v>9161.3700000000008</v>
      </c>
      <c r="K20" s="59">
        <v>16553850</v>
      </c>
      <c r="L20" s="59">
        <v>825985.25</v>
      </c>
      <c r="M20" s="59">
        <v>58599</v>
      </c>
      <c r="N20" s="59">
        <v>1434802.41</v>
      </c>
      <c r="O20" s="59">
        <v>84656</v>
      </c>
      <c r="P20" s="59">
        <v>1433309.25</v>
      </c>
      <c r="Q20" s="59">
        <v>474440.51</v>
      </c>
      <c r="R20" s="59">
        <v>378500</v>
      </c>
      <c r="S20" s="59">
        <v>76688.5</v>
      </c>
      <c r="T20" s="59">
        <v>1133.75</v>
      </c>
      <c r="U20" s="59">
        <v>137802.35</v>
      </c>
      <c r="V20" s="59">
        <v>0</v>
      </c>
      <c r="W20" s="59">
        <v>1125736.75</v>
      </c>
      <c r="X20" s="59">
        <v>911330.25</v>
      </c>
      <c r="Y20" s="59">
        <v>0</v>
      </c>
      <c r="Z20" s="59">
        <v>0</v>
      </c>
      <c r="AA20" s="59">
        <v>1600592</v>
      </c>
      <c r="AB20" s="59">
        <v>2105</v>
      </c>
      <c r="AC20" s="59">
        <v>2415383.5</v>
      </c>
      <c r="AD20" s="59">
        <v>0</v>
      </c>
      <c r="AE20" s="59">
        <v>247167.14</v>
      </c>
      <c r="AF20" s="59">
        <v>4457406</v>
      </c>
      <c r="AG20" s="59">
        <v>0</v>
      </c>
      <c r="AH20" s="59">
        <v>0</v>
      </c>
      <c r="AI20" s="59">
        <v>523</v>
      </c>
      <c r="AJ20" s="59">
        <v>437.25</v>
      </c>
      <c r="AK20" s="59">
        <v>30701</v>
      </c>
      <c r="AL20" s="59">
        <v>0</v>
      </c>
      <c r="AM20" s="59">
        <v>9145</v>
      </c>
      <c r="AN20" s="59">
        <v>25886</v>
      </c>
      <c r="AO20" s="59">
        <v>6756</v>
      </c>
      <c r="AP20" s="59">
        <v>19844</v>
      </c>
      <c r="AQ20" s="59">
        <v>0</v>
      </c>
      <c r="AR20" s="59">
        <v>2685419.5</v>
      </c>
      <c r="AS20" s="59">
        <v>0</v>
      </c>
      <c r="AT20" s="59">
        <v>19240</v>
      </c>
      <c r="AU20" s="59">
        <v>19142</v>
      </c>
      <c r="AV20" s="59">
        <v>27551</v>
      </c>
      <c r="AW20" s="59">
        <v>4921</v>
      </c>
      <c r="AX20" s="59">
        <v>31330</v>
      </c>
      <c r="AY20" s="59">
        <v>482094.75</v>
      </c>
      <c r="AZ20" s="59">
        <v>0</v>
      </c>
      <c r="BA20" s="59">
        <v>1208302</v>
      </c>
      <c r="BB20" s="59">
        <v>6953</v>
      </c>
      <c r="BC20" s="59">
        <v>292377</v>
      </c>
      <c r="BD20" s="59">
        <v>2137407</v>
      </c>
      <c r="BE20" s="59">
        <v>485989.5</v>
      </c>
      <c r="BF20" s="59">
        <v>1367781.8</v>
      </c>
      <c r="BG20" s="59">
        <v>395014</v>
      </c>
      <c r="BH20" s="59">
        <v>0</v>
      </c>
      <c r="BI20" s="59">
        <v>19605.25</v>
      </c>
      <c r="BJ20" s="59">
        <v>5964065.25</v>
      </c>
      <c r="BK20" s="59">
        <v>2123674.11</v>
      </c>
      <c r="BL20" s="59">
        <v>0</v>
      </c>
      <c r="BM20" s="59">
        <v>0</v>
      </c>
      <c r="BN20" s="59">
        <v>0</v>
      </c>
      <c r="BO20" s="59">
        <v>91569</v>
      </c>
      <c r="BP20" s="59">
        <v>26055</v>
      </c>
      <c r="BQ20" s="59">
        <v>9778566</v>
      </c>
      <c r="BR20" s="59">
        <v>30171.75</v>
      </c>
      <c r="BS20" s="59">
        <v>65345</v>
      </c>
      <c r="BT20" s="59">
        <v>76356</v>
      </c>
      <c r="BU20" s="59">
        <v>0</v>
      </c>
      <c r="BV20" s="59">
        <v>2160283.61</v>
      </c>
      <c r="BW20" s="59">
        <v>46030</v>
      </c>
      <c r="BX20" s="59">
        <v>57752</v>
      </c>
      <c r="BY20" s="59">
        <v>74299.5</v>
      </c>
      <c r="BZ20" s="60">
        <v>5634557.4899999993</v>
      </c>
    </row>
    <row r="21" spans="1:78" x14ac:dyDescent="0.2">
      <c r="A21" s="57" t="s">
        <v>206</v>
      </c>
      <c r="B21" s="57" t="s">
        <v>244</v>
      </c>
      <c r="C21" s="58" t="s">
        <v>245</v>
      </c>
      <c r="D21" s="57" t="s">
        <v>246</v>
      </c>
      <c r="E21" s="59">
        <v>997527</v>
      </c>
      <c r="F21" s="59">
        <v>103083.75</v>
      </c>
      <c r="G21" s="59">
        <v>1401024</v>
      </c>
      <c r="H21" s="59">
        <v>242108</v>
      </c>
      <c r="I21" s="59">
        <v>103569</v>
      </c>
      <c r="J21" s="59">
        <v>0</v>
      </c>
      <c r="K21" s="59">
        <v>229230</v>
      </c>
      <c r="L21" s="59">
        <v>406700.5</v>
      </c>
      <c r="M21" s="59">
        <v>598815</v>
      </c>
      <c r="N21" s="59">
        <v>999909</v>
      </c>
      <c r="O21" s="59">
        <v>147934</v>
      </c>
      <c r="P21" s="59">
        <v>257714</v>
      </c>
      <c r="Q21" s="59">
        <v>479506</v>
      </c>
      <c r="R21" s="59">
        <v>503884</v>
      </c>
      <c r="S21" s="59">
        <v>18829</v>
      </c>
      <c r="T21" s="59">
        <v>543546.91</v>
      </c>
      <c r="U21" s="59">
        <v>258342.5</v>
      </c>
      <c r="V21" s="59">
        <v>82170</v>
      </c>
      <c r="W21" s="59">
        <v>4130571.45</v>
      </c>
      <c r="X21" s="59">
        <v>469297</v>
      </c>
      <c r="Y21" s="59">
        <v>418663.28</v>
      </c>
      <c r="Z21" s="59">
        <v>801912.77</v>
      </c>
      <c r="AA21" s="59">
        <v>378926.25</v>
      </c>
      <c r="AB21" s="59">
        <v>464246</v>
      </c>
      <c r="AC21" s="59">
        <v>1000970.25</v>
      </c>
      <c r="AD21" s="59">
        <v>252562.56</v>
      </c>
      <c r="AE21" s="59">
        <v>229081</v>
      </c>
      <c r="AF21" s="59">
        <v>633881.4</v>
      </c>
      <c r="AG21" s="59">
        <v>388740</v>
      </c>
      <c r="AH21" s="59">
        <v>128197.5</v>
      </c>
      <c r="AI21" s="59">
        <v>267282</v>
      </c>
      <c r="AJ21" s="59">
        <v>188075.54</v>
      </c>
      <c r="AK21" s="59">
        <v>292626.68</v>
      </c>
      <c r="AL21" s="59">
        <v>2998236.46</v>
      </c>
      <c r="AM21" s="59">
        <v>161176</v>
      </c>
      <c r="AN21" s="59">
        <v>166099.49</v>
      </c>
      <c r="AO21" s="59">
        <v>407090</v>
      </c>
      <c r="AP21" s="59">
        <v>267771</v>
      </c>
      <c r="AQ21" s="59">
        <v>606284.5</v>
      </c>
      <c r="AR21" s="59">
        <v>1952455.5</v>
      </c>
      <c r="AS21" s="59">
        <v>1009490</v>
      </c>
      <c r="AT21" s="59">
        <v>597302</v>
      </c>
      <c r="AU21" s="59">
        <v>564632</v>
      </c>
      <c r="AV21" s="59">
        <v>1028158.5</v>
      </c>
      <c r="AW21" s="59">
        <v>58389</v>
      </c>
      <c r="AX21" s="59">
        <v>245290</v>
      </c>
      <c r="AY21" s="59">
        <v>993422</v>
      </c>
      <c r="AZ21" s="59">
        <v>350204</v>
      </c>
      <c r="BA21" s="59">
        <v>132898</v>
      </c>
      <c r="BB21" s="59">
        <v>69493</v>
      </c>
      <c r="BC21" s="59">
        <v>338680</v>
      </c>
      <c r="BD21" s="59">
        <v>52883</v>
      </c>
      <c r="BE21" s="59">
        <v>249155</v>
      </c>
      <c r="BF21" s="59">
        <v>370764</v>
      </c>
      <c r="BG21" s="59">
        <v>171197</v>
      </c>
      <c r="BH21" s="59">
        <v>5838</v>
      </c>
      <c r="BI21" s="59">
        <v>6350</v>
      </c>
      <c r="BJ21" s="59">
        <v>101965.5</v>
      </c>
      <c r="BK21" s="59">
        <v>174456.25</v>
      </c>
      <c r="BL21" s="59">
        <v>9156</v>
      </c>
      <c r="BM21" s="59">
        <v>27328</v>
      </c>
      <c r="BN21" s="59">
        <v>43772</v>
      </c>
      <c r="BO21" s="59">
        <v>38197</v>
      </c>
      <c r="BP21" s="59">
        <v>27713</v>
      </c>
      <c r="BQ21" s="59">
        <v>689071.37</v>
      </c>
      <c r="BR21" s="59">
        <v>131881</v>
      </c>
      <c r="BS21" s="59">
        <v>148969</v>
      </c>
      <c r="BT21" s="59">
        <v>186826.25</v>
      </c>
      <c r="BU21" s="59">
        <v>589162.31000000006</v>
      </c>
      <c r="BV21" s="59">
        <v>311296</v>
      </c>
      <c r="BW21" s="59">
        <v>129943</v>
      </c>
      <c r="BX21" s="59">
        <v>15935</v>
      </c>
      <c r="BY21" s="59">
        <v>0</v>
      </c>
      <c r="BZ21" s="60">
        <v>8504945.3200000003</v>
      </c>
    </row>
    <row r="22" spans="1:78" x14ac:dyDescent="0.2">
      <c r="A22" s="57" t="s">
        <v>206</v>
      </c>
      <c r="B22" s="57" t="s">
        <v>244</v>
      </c>
      <c r="C22" s="58" t="s">
        <v>247</v>
      </c>
      <c r="D22" s="57" t="s">
        <v>248</v>
      </c>
      <c r="E22" s="59">
        <v>104234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648750.5</v>
      </c>
      <c r="L22" s="59">
        <v>17717</v>
      </c>
      <c r="M22" s="59">
        <v>0</v>
      </c>
      <c r="N22" s="59">
        <v>26146</v>
      </c>
      <c r="O22" s="59">
        <v>3518</v>
      </c>
      <c r="P22" s="59">
        <v>0</v>
      </c>
      <c r="Q22" s="59">
        <v>45693</v>
      </c>
      <c r="R22" s="59">
        <v>8845</v>
      </c>
      <c r="S22" s="59">
        <v>0</v>
      </c>
      <c r="T22" s="59">
        <v>0</v>
      </c>
      <c r="U22" s="59">
        <v>5566.5</v>
      </c>
      <c r="V22" s="59">
        <v>655</v>
      </c>
      <c r="W22" s="59">
        <v>593550.87</v>
      </c>
      <c r="X22" s="59">
        <v>56283</v>
      </c>
      <c r="Y22" s="59">
        <v>0</v>
      </c>
      <c r="Z22" s="59">
        <v>217924.22</v>
      </c>
      <c r="AA22" s="59">
        <v>3908.7</v>
      </c>
      <c r="AB22" s="59">
        <v>145</v>
      </c>
      <c r="AC22" s="59">
        <v>0</v>
      </c>
      <c r="AD22" s="59">
        <v>700</v>
      </c>
      <c r="AE22" s="59">
        <v>0</v>
      </c>
      <c r="AF22" s="59">
        <v>992652</v>
      </c>
      <c r="AG22" s="59">
        <v>1540</v>
      </c>
      <c r="AH22" s="59">
        <v>689</v>
      </c>
      <c r="AI22" s="59">
        <v>0</v>
      </c>
      <c r="AJ22" s="59">
        <v>870</v>
      </c>
      <c r="AK22" s="59">
        <v>0</v>
      </c>
      <c r="AL22" s="59">
        <v>775</v>
      </c>
      <c r="AM22" s="59">
        <v>960</v>
      </c>
      <c r="AN22" s="59">
        <v>0</v>
      </c>
      <c r="AO22" s="59">
        <v>310</v>
      </c>
      <c r="AP22" s="59">
        <v>0</v>
      </c>
      <c r="AQ22" s="59">
        <v>12337</v>
      </c>
      <c r="AR22" s="59">
        <v>378066</v>
      </c>
      <c r="AS22" s="59">
        <v>47014.8</v>
      </c>
      <c r="AT22" s="59">
        <v>48275</v>
      </c>
      <c r="AU22" s="59">
        <v>37419</v>
      </c>
      <c r="AV22" s="59">
        <v>4307</v>
      </c>
      <c r="AW22" s="59">
        <v>4664</v>
      </c>
      <c r="AX22" s="59">
        <v>13104</v>
      </c>
      <c r="AY22" s="59">
        <v>79895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350</v>
      </c>
      <c r="BF22" s="59">
        <v>8360</v>
      </c>
      <c r="BG22" s="59">
        <v>0</v>
      </c>
      <c r="BH22" s="59">
        <v>0</v>
      </c>
      <c r="BI22" s="59">
        <v>0</v>
      </c>
      <c r="BJ22" s="59">
        <v>93825.25</v>
      </c>
      <c r="BK22" s="59">
        <v>2589.12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127037</v>
      </c>
      <c r="BR22" s="59">
        <v>16606</v>
      </c>
      <c r="BS22" s="59">
        <v>0</v>
      </c>
      <c r="BT22" s="59">
        <v>4985.5</v>
      </c>
      <c r="BU22" s="59">
        <v>700</v>
      </c>
      <c r="BV22" s="59">
        <v>21112</v>
      </c>
      <c r="BW22" s="59">
        <v>0</v>
      </c>
      <c r="BX22" s="59">
        <v>0</v>
      </c>
      <c r="BY22" s="59">
        <v>0</v>
      </c>
      <c r="BZ22" s="60">
        <v>11838451.24</v>
      </c>
    </row>
    <row r="23" spans="1:78" x14ac:dyDescent="0.2">
      <c r="A23" s="57" t="s">
        <v>206</v>
      </c>
      <c r="B23" s="57" t="s">
        <v>244</v>
      </c>
      <c r="C23" s="58" t="s">
        <v>249</v>
      </c>
      <c r="D23" s="57" t="s">
        <v>250</v>
      </c>
      <c r="E23" s="59">
        <v>12590900</v>
      </c>
      <c r="F23" s="59">
        <v>1669000</v>
      </c>
      <c r="G23" s="59">
        <v>13349500</v>
      </c>
      <c r="H23" s="59">
        <v>2550400</v>
      </c>
      <c r="I23" s="59">
        <v>2368600</v>
      </c>
      <c r="J23" s="59">
        <v>0</v>
      </c>
      <c r="K23" s="59">
        <v>6260500</v>
      </c>
      <c r="L23" s="59">
        <v>4684100</v>
      </c>
      <c r="M23" s="59">
        <v>1908960</v>
      </c>
      <c r="N23" s="59">
        <v>5849000</v>
      </c>
      <c r="O23" s="59">
        <v>1410000</v>
      </c>
      <c r="P23" s="59">
        <v>2098800</v>
      </c>
      <c r="Q23" s="59">
        <v>1731150</v>
      </c>
      <c r="R23" s="59">
        <v>3499000</v>
      </c>
      <c r="S23" s="59">
        <v>146790</v>
      </c>
      <c r="T23" s="59">
        <v>2095000</v>
      </c>
      <c r="U23" s="59">
        <v>1675000</v>
      </c>
      <c r="V23" s="59">
        <v>346000</v>
      </c>
      <c r="W23" s="59">
        <v>1712000</v>
      </c>
      <c r="X23" s="59">
        <v>2816556</v>
      </c>
      <c r="Y23" s="59">
        <v>222500</v>
      </c>
      <c r="Z23" s="59">
        <v>2811976</v>
      </c>
      <c r="AA23" s="59">
        <v>812500</v>
      </c>
      <c r="AB23" s="59">
        <v>1197000</v>
      </c>
      <c r="AC23" s="59">
        <v>1685300</v>
      </c>
      <c r="AD23" s="59">
        <v>449500</v>
      </c>
      <c r="AE23" s="59">
        <v>1330814</v>
      </c>
      <c r="AF23" s="59">
        <v>3217500</v>
      </c>
      <c r="AG23" s="59">
        <v>1922100</v>
      </c>
      <c r="AH23" s="59">
        <v>555500</v>
      </c>
      <c r="AI23" s="59">
        <v>1002000</v>
      </c>
      <c r="AJ23" s="59">
        <v>601500</v>
      </c>
      <c r="AK23" s="59">
        <v>1171418</v>
      </c>
      <c r="AL23" s="59">
        <v>1701250</v>
      </c>
      <c r="AM23" s="59">
        <v>871000</v>
      </c>
      <c r="AN23" s="59">
        <v>787000</v>
      </c>
      <c r="AO23" s="59">
        <v>769500</v>
      </c>
      <c r="AP23" s="59">
        <v>597000</v>
      </c>
      <c r="AQ23" s="59">
        <v>1084000</v>
      </c>
      <c r="AR23" s="59">
        <v>2815000</v>
      </c>
      <c r="AS23" s="59">
        <v>1045250</v>
      </c>
      <c r="AT23" s="59">
        <v>1480400</v>
      </c>
      <c r="AU23" s="59">
        <v>896300</v>
      </c>
      <c r="AV23" s="59">
        <v>1031129</v>
      </c>
      <c r="AW23" s="59">
        <v>182500</v>
      </c>
      <c r="AX23" s="59">
        <v>1051000</v>
      </c>
      <c r="AY23" s="59">
        <v>1407500</v>
      </c>
      <c r="AZ23" s="59">
        <v>840500</v>
      </c>
      <c r="BA23" s="59">
        <v>2745830</v>
      </c>
      <c r="BB23" s="59">
        <v>0</v>
      </c>
      <c r="BC23" s="59">
        <v>1216000</v>
      </c>
      <c r="BD23" s="59">
        <v>279700</v>
      </c>
      <c r="BE23" s="59">
        <v>0</v>
      </c>
      <c r="BF23" s="59">
        <v>1636000</v>
      </c>
      <c r="BG23" s="59">
        <v>645747</v>
      </c>
      <c r="BH23" s="59">
        <v>24000</v>
      </c>
      <c r="BI23" s="59">
        <v>26000</v>
      </c>
      <c r="BJ23" s="59">
        <v>0</v>
      </c>
      <c r="BK23" s="59">
        <v>0</v>
      </c>
      <c r="BL23" s="59">
        <v>555601</v>
      </c>
      <c r="BM23" s="59">
        <v>282670</v>
      </c>
      <c r="BN23" s="59">
        <v>338500</v>
      </c>
      <c r="BO23" s="59">
        <v>0</v>
      </c>
      <c r="BP23" s="59">
        <v>0</v>
      </c>
      <c r="BQ23" s="59">
        <v>800000</v>
      </c>
      <c r="BR23" s="59">
        <v>233500</v>
      </c>
      <c r="BS23" s="59">
        <v>183500</v>
      </c>
      <c r="BT23" s="59">
        <v>810037</v>
      </c>
      <c r="BU23" s="59">
        <v>1366000</v>
      </c>
      <c r="BV23" s="59">
        <v>912250</v>
      </c>
      <c r="BW23" s="59">
        <v>254750</v>
      </c>
      <c r="BX23" s="59">
        <v>83000</v>
      </c>
      <c r="BY23" s="59">
        <v>0</v>
      </c>
      <c r="BZ23" s="60">
        <v>437506095.87000006</v>
      </c>
    </row>
    <row r="24" spans="1:78" x14ac:dyDescent="0.2">
      <c r="A24" s="57" t="s">
        <v>206</v>
      </c>
      <c r="B24" s="57" t="s">
        <v>251</v>
      </c>
      <c r="C24" s="58" t="s">
        <v>252</v>
      </c>
      <c r="D24" s="57" t="s">
        <v>253</v>
      </c>
      <c r="E24" s="59">
        <v>39690</v>
      </c>
      <c r="F24" s="59">
        <v>2413413.0699999998</v>
      </c>
      <c r="G24" s="59">
        <v>0</v>
      </c>
      <c r="H24" s="59">
        <v>223780</v>
      </c>
      <c r="I24" s="59">
        <v>0</v>
      </c>
      <c r="J24" s="59">
        <v>0</v>
      </c>
      <c r="K24" s="59">
        <v>1544310</v>
      </c>
      <c r="L24" s="59">
        <v>80490</v>
      </c>
      <c r="M24" s="59">
        <v>2400</v>
      </c>
      <c r="N24" s="59">
        <v>0</v>
      </c>
      <c r="O24" s="59">
        <v>0</v>
      </c>
      <c r="P24" s="59">
        <v>369000</v>
      </c>
      <c r="Q24" s="59">
        <v>228540</v>
      </c>
      <c r="R24" s="59">
        <v>120290</v>
      </c>
      <c r="S24" s="59">
        <v>11620</v>
      </c>
      <c r="T24" s="59">
        <v>0</v>
      </c>
      <c r="U24" s="59">
        <v>0</v>
      </c>
      <c r="V24" s="59">
        <v>0</v>
      </c>
      <c r="W24" s="59">
        <v>235743</v>
      </c>
      <c r="X24" s="59">
        <v>1271053</v>
      </c>
      <c r="Y24" s="59">
        <v>1224093</v>
      </c>
      <c r="Z24" s="59">
        <v>6940</v>
      </c>
      <c r="AA24" s="59">
        <v>0</v>
      </c>
      <c r="AB24" s="59">
        <v>576483</v>
      </c>
      <c r="AC24" s="59">
        <v>0</v>
      </c>
      <c r="AD24" s="59">
        <v>0</v>
      </c>
      <c r="AE24" s="59">
        <v>83535</v>
      </c>
      <c r="AF24" s="59">
        <v>0</v>
      </c>
      <c r="AG24" s="59">
        <v>0</v>
      </c>
      <c r="AH24" s="59">
        <v>295600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21240</v>
      </c>
      <c r="AO24" s="59">
        <v>0</v>
      </c>
      <c r="AP24" s="59">
        <v>0</v>
      </c>
      <c r="AQ24" s="59">
        <v>0</v>
      </c>
      <c r="AR24" s="59">
        <v>71250</v>
      </c>
      <c r="AS24" s="59">
        <v>184650</v>
      </c>
      <c r="AT24" s="59">
        <v>212280</v>
      </c>
      <c r="AU24" s="59">
        <v>75360</v>
      </c>
      <c r="AV24" s="59">
        <v>0</v>
      </c>
      <c r="AW24" s="59">
        <v>37060</v>
      </c>
      <c r="AX24" s="59">
        <v>665</v>
      </c>
      <c r="AY24" s="59">
        <v>417835</v>
      </c>
      <c r="AZ24" s="59">
        <v>2000</v>
      </c>
      <c r="BA24" s="59">
        <v>0</v>
      </c>
      <c r="BB24" s="59">
        <v>0</v>
      </c>
      <c r="BC24" s="59">
        <v>363800</v>
      </c>
      <c r="BD24" s="59">
        <v>401095</v>
      </c>
      <c r="BE24" s="59">
        <v>641605</v>
      </c>
      <c r="BF24" s="59">
        <v>0</v>
      </c>
      <c r="BG24" s="59">
        <v>128020</v>
      </c>
      <c r="BH24" s="59">
        <v>0</v>
      </c>
      <c r="BI24" s="59">
        <v>0</v>
      </c>
      <c r="BJ24" s="59">
        <v>433093.75</v>
      </c>
      <c r="BK24" s="59">
        <v>295010</v>
      </c>
      <c r="BL24" s="59">
        <v>273683</v>
      </c>
      <c r="BM24" s="59">
        <v>33500</v>
      </c>
      <c r="BN24" s="59">
        <v>0</v>
      </c>
      <c r="BO24" s="59">
        <v>390000</v>
      </c>
      <c r="BP24" s="59">
        <v>3680</v>
      </c>
      <c r="BQ24" s="59">
        <v>102240</v>
      </c>
      <c r="BR24" s="59">
        <v>5955</v>
      </c>
      <c r="BS24" s="59">
        <v>0</v>
      </c>
      <c r="BT24" s="59">
        <v>193370</v>
      </c>
      <c r="BU24" s="59">
        <v>169930</v>
      </c>
      <c r="BV24" s="59">
        <v>0</v>
      </c>
      <c r="BW24" s="59">
        <v>0</v>
      </c>
      <c r="BX24" s="59">
        <v>0</v>
      </c>
      <c r="BY24" s="59">
        <v>270</v>
      </c>
      <c r="BZ24" s="60">
        <v>39684471.909999996</v>
      </c>
    </row>
    <row r="25" spans="1:78" x14ac:dyDescent="0.2">
      <c r="A25" s="57" t="s">
        <v>206</v>
      </c>
      <c r="B25" s="57" t="s">
        <v>251</v>
      </c>
      <c r="C25" s="58" t="s">
        <v>254</v>
      </c>
      <c r="D25" s="57" t="s">
        <v>255</v>
      </c>
      <c r="E25" s="59">
        <v>59634213.399999999</v>
      </c>
      <c r="F25" s="59">
        <v>30377274.699999999</v>
      </c>
      <c r="G25" s="59">
        <v>28305619</v>
      </c>
      <c r="H25" s="59">
        <v>8308564.0599999996</v>
      </c>
      <c r="I25" s="59">
        <v>2912436.5</v>
      </c>
      <c r="J25" s="59">
        <v>1268502.83</v>
      </c>
      <c r="K25" s="59">
        <v>85142454.5</v>
      </c>
      <c r="L25" s="59">
        <v>20665740.25</v>
      </c>
      <c r="M25" s="59">
        <v>4577501</v>
      </c>
      <c r="N25" s="59">
        <v>38570834.689999998</v>
      </c>
      <c r="O25" s="59">
        <v>3848789.5</v>
      </c>
      <c r="P25" s="59">
        <v>12351714</v>
      </c>
      <c r="Q25" s="59">
        <v>23747167.899999999</v>
      </c>
      <c r="R25" s="59">
        <v>16003558.58</v>
      </c>
      <c r="S25" s="59">
        <v>689814</v>
      </c>
      <c r="T25" s="59">
        <v>5151760.09</v>
      </c>
      <c r="U25" s="59">
        <v>4947463.5</v>
      </c>
      <c r="V25" s="59">
        <v>4102565.5</v>
      </c>
      <c r="W25" s="59">
        <v>37379345.479999997</v>
      </c>
      <c r="X25" s="59">
        <v>12943207.75</v>
      </c>
      <c r="Y25" s="59">
        <v>5550748.7999999998</v>
      </c>
      <c r="Z25" s="59">
        <v>16888686.870000001</v>
      </c>
      <c r="AA25" s="59">
        <v>4588550.5</v>
      </c>
      <c r="AB25" s="59">
        <v>9193132.9900000002</v>
      </c>
      <c r="AC25" s="59">
        <v>13269320</v>
      </c>
      <c r="AD25" s="59">
        <v>1780891</v>
      </c>
      <c r="AE25" s="59">
        <v>6509721</v>
      </c>
      <c r="AF25" s="59">
        <v>58495136.75</v>
      </c>
      <c r="AG25" s="59">
        <v>4271237</v>
      </c>
      <c r="AH25" s="59">
        <v>2243157</v>
      </c>
      <c r="AI25" s="59">
        <v>2826212</v>
      </c>
      <c r="AJ25" s="59">
        <v>2182493.5699999998</v>
      </c>
      <c r="AK25" s="59">
        <v>3368693</v>
      </c>
      <c r="AL25" s="59">
        <v>3950641</v>
      </c>
      <c r="AM25" s="59">
        <v>3303467</v>
      </c>
      <c r="AN25" s="59">
        <v>4310089.5</v>
      </c>
      <c r="AO25" s="59">
        <v>1700369.77</v>
      </c>
      <c r="AP25" s="59">
        <v>1940828.5</v>
      </c>
      <c r="AQ25" s="59">
        <v>3062817.31</v>
      </c>
      <c r="AR25" s="59">
        <v>13632979.25</v>
      </c>
      <c r="AS25" s="59">
        <v>5475961</v>
      </c>
      <c r="AT25" s="59">
        <v>3321397.25</v>
      </c>
      <c r="AU25" s="59">
        <v>3372242.75</v>
      </c>
      <c r="AV25" s="59">
        <v>3232631.45</v>
      </c>
      <c r="AW25" s="59">
        <v>1534978</v>
      </c>
      <c r="AX25" s="59">
        <v>3804775</v>
      </c>
      <c r="AY25" s="59">
        <v>37589397.75</v>
      </c>
      <c r="AZ25" s="59">
        <v>2257886.5</v>
      </c>
      <c r="BA25" s="59">
        <v>7250718.75</v>
      </c>
      <c r="BB25" s="59">
        <v>5891055</v>
      </c>
      <c r="BC25" s="59">
        <v>11183283</v>
      </c>
      <c r="BD25" s="59">
        <v>6837155</v>
      </c>
      <c r="BE25" s="59">
        <v>12339974.5</v>
      </c>
      <c r="BF25" s="59">
        <v>5851258.25</v>
      </c>
      <c r="BG25" s="59">
        <v>3931032.25</v>
      </c>
      <c r="BH25" s="59">
        <v>1186618.25</v>
      </c>
      <c r="BI25" s="59">
        <v>790013.75</v>
      </c>
      <c r="BJ25" s="59">
        <v>28860328.210000001</v>
      </c>
      <c r="BK25" s="59">
        <v>17433664.440000001</v>
      </c>
      <c r="BL25" s="59">
        <v>2619572</v>
      </c>
      <c r="BM25" s="59">
        <v>1681874</v>
      </c>
      <c r="BN25" s="59">
        <v>2920017</v>
      </c>
      <c r="BO25" s="59">
        <v>4320351.2</v>
      </c>
      <c r="BP25" s="59">
        <v>1912380.25</v>
      </c>
      <c r="BQ25" s="59">
        <v>18842563.5</v>
      </c>
      <c r="BR25" s="59">
        <v>2094436.25</v>
      </c>
      <c r="BS25" s="59">
        <v>2096575.25</v>
      </c>
      <c r="BT25" s="59">
        <v>4142856.9</v>
      </c>
      <c r="BU25" s="59">
        <v>5630845.9699999997</v>
      </c>
      <c r="BV25" s="59">
        <v>11946284.859999999</v>
      </c>
      <c r="BW25" s="59">
        <v>2058281.91</v>
      </c>
      <c r="BX25" s="59">
        <v>1491615.25</v>
      </c>
      <c r="BY25" s="59">
        <v>1823409.75</v>
      </c>
      <c r="BZ25" s="60">
        <v>24897132.980000004</v>
      </c>
    </row>
    <row r="26" spans="1:78" x14ac:dyDescent="0.2">
      <c r="A26" s="57" t="s">
        <v>206</v>
      </c>
      <c r="B26" s="57" t="s">
        <v>251</v>
      </c>
      <c r="C26" s="58" t="s">
        <v>256</v>
      </c>
      <c r="D26" s="57" t="s">
        <v>257</v>
      </c>
      <c r="E26" s="59">
        <v>351647</v>
      </c>
      <c r="F26" s="59">
        <v>115865</v>
      </c>
      <c r="G26" s="59">
        <v>0</v>
      </c>
      <c r="H26" s="59">
        <v>0</v>
      </c>
      <c r="I26" s="59">
        <v>0</v>
      </c>
      <c r="J26" s="59">
        <v>0</v>
      </c>
      <c r="K26" s="59">
        <v>482434.25</v>
      </c>
      <c r="L26" s="59">
        <v>1029895.25</v>
      </c>
      <c r="M26" s="59">
        <v>128303</v>
      </c>
      <c r="N26" s="59">
        <v>2169579</v>
      </c>
      <c r="O26" s="59">
        <v>126099</v>
      </c>
      <c r="P26" s="59">
        <v>361173</v>
      </c>
      <c r="Q26" s="59">
        <v>580570</v>
      </c>
      <c r="R26" s="59">
        <v>609999.44999999995</v>
      </c>
      <c r="S26" s="59">
        <v>54929</v>
      </c>
      <c r="T26" s="59">
        <v>8638.2999999999993</v>
      </c>
      <c r="U26" s="59">
        <v>494959.7</v>
      </c>
      <c r="V26" s="59">
        <v>314186</v>
      </c>
      <c r="W26" s="59">
        <v>62846.5</v>
      </c>
      <c r="X26" s="59">
        <v>753004</v>
      </c>
      <c r="Y26" s="59">
        <v>137727.93</v>
      </c>
      <c r="Z26" s="59">
        <v>342360.5</v>
      </c>
      <c r="AA26" s="59">
        <v>944708.5</v>
      </c>
      <c r="AB26" s="59">
        <v>0</v>
      </c>
      <c r="AC26" s="59">
        <v>259310</v>
      </c>
      <c r="AD26" s="59">
        <v>465086</v>
      </c>
      <c r="AE26" s="59">
        <v>304924</v>
      </c>
      <c r="AF26" s="59">
        <v>698192.5</v>
      </c>
      <c r="AG26" s="59">
        <v>39845</v>
      </c>
      <c r="AH26" s="59">
        <v>11621</v>
      </c>
      <c r="AI26" s="59">
        <v>2469</v>
      </c>
      <c r="AJ26" s="59">
        <v>48274</v>
      </c>
      <c r="AK26" s="59">
        <v>529657</v>
      </c>
      <c r="AL26" s="59">
        <v>51867</v>
      </c>
      <c r="AM26" s="59">
        <v>20642</v>
      </c>
      <c r="AN26" s="59">
        <v>363311</v>
      </c>
      <c r="AO26" s="59">
        <v>466807</v>
      </c>
      <c r="AP26" s="59">
        <v>283094.5</v>
      </c>
      <c r="AQ26" s="59">
        <v>179562</v>
      </c>
      <c r="AR26" s="59">
        <v>5357.75</v>
      </c>
      <c r="AS26" s="59">
        <v>395068</v>
      </c>
      <c r="AT26" s="59">
        <v>174184</v>
      </c>
      <c r="AU26" s="59">
        <v>346408</v>
      </c>
      <c r="AV26" s="59">
        <v>549676.75</v>
      </c>
      <c r="AW26" s="59">
        <v>114445</v>
      </c>
      <c r="AX26" s="59">
        <v>48133</v>
      </c>
      <c r="AY26" s="59">
        <v>36088</v>
      </c>
      <c r="AZ26" s="59">
        <v>249013</v>
      </c>
      <c r="BA26" s="59">
        <v>470747</v>
      </c>
      <c r="BB26" s="59">
        <v>517475</v>
      </c>
      <c r="BC26" s="59">
        <v>85159</v>
      </c>
      <c r="BD26" s="59">
        <v>89456</v>
      </c>
      <c r="BE26" s="59">
        <v>999754</v>
      </c>
      <c r="BF26" s="59">
        <v>73328</v>
      </c>
      <c r="BG26" s="59">
        <v>247414</v>
      </c>
      <c r="BH26" s="59">
        <v>3461</v>
      </c>
      <c r="BI26" s="59">
        <v>19192.75</v>
      </c>
      <c r="BJ26" s="59">
        <v>209856.65</v>
      </c>
      <c r="BK26" s="59">
        <v>707745</v>
      </c>
      <c r="BL26" s="59">
        <v>145063</v>
      </c>
      <c r="BM26" s="59">
        <v>42782</v>
      </c>
      <c r="BN26" s="59">
        <v>358682</v>
      </c>
      <c r="BO26" s="59">
        <v>666892</v>
      </c>
      <c r="BP26" s="59">
        <v>42297</v>
      </c>
      <c r="BQ26" s="59">
        <v>244092</v>
      </c>
      <c r="BR26" s="59">
        <v>152108</v>
      </c>
      <c r="BS26" s="59">
        <v>92690</v>
      </c>
      <c r="BT26" s="59">
        <v>472565.5</v>
      </c>
      <c r="BU26" s="59">
        <v>442250.25</v>
      </c>
      <c r="BV26" s="59">
        <v>136670</v>
      </c>
      <c r="BW26" s="59">
        <v>190167</v>
      </c>
      <c r="BX26" s="59">
        <v>105515</v>
      </c>
      <c r="BY26" s="59">
        <v>74499</v>
      </c>
      <c r="BZ26" s="60">
        <v>37667744.870000005</v>
      </c>
    </row>
    <row r="27" spans="1:78" x14ac:dyDescent="0.2">
      <c r="A27" s="57" t="s">
        <v>206</v>
      </c>
      <c r="B27" s="57" t="s">
        <v>251</v>
      </c>
      <c r="C27" s="58" t="s">
        <v>258</v>
      </c>
      <c r="D27" s="57" t="s">
        <v>259</v>
      </c>
      <c r="E27" s="59">
        <v>147463</v>
      </c>
      <c r="F27" s="59">
        <v>1070</v>
      </c>
      <c r="G27" s="59">
        <v>0</v>
      </c>
      <c r="H27" s="59">
        <v>0</v>
      </c>
      <c r="I27" s="59">
        <v>0</v>
      </c>
      <c r="J27" s="59">
        <v>0</v>
      </c>
      <c r="K27" s="59">
        <v>111275</v>
      </c>
      <c r="L27" s="59">
        <v>19300.25</v>
      </c>
      <c r="M27" s="59">
        <v>0</v>
      </c>
      <c r="N27" s="59">
        <v>4836</v>
      </c>
      <c r="O27" s="59">
        <v>0</v>
      </c>
      <c r="P27" s="59">
        <v>0</v>
      </c>
      <c r="Q27" s="59">
        <v>680</v>
      </c>
      <c r="R27" s="59">
        <v>0</v>
      </c>
      <c r="S27" s="59">
        <v>0</v>
      </c>
      <c r="T27" s="59">
        <v>107.5</v>
      </c>
      <c r="U27" s="59">
        <v>0</v>
      </c>
      <c r="V27" s="59">
        <v>0</v>
      </c>
      <c r="W27" s="59">
        <v>18755.5</v>
      </c>
      <c r="X27" s="59">
        <v>3233</v>
      </c>
      <c r="Y27" s="59">
        <v>0</v>
      </c>
      <c r="Z27" s="59">
        <v>6182</v>
      </c>
      <c r="AA27" s="59">
        <v>0</v>
      </c>
      <c r="AB27" s="59">
        <v>1100</v>
      </c>
      <c r="AC27" s="59">
        <v>0</v>
      </c>
      <c r="AD27" s="59">
        <v>0</v>
      </c>
      <c r="AE27" s="59">
        <v>0</v>
      </c>
      <c r="AF27" s="59">
        <v>336187</v>
      </c>
      <c r="AG27" s="59">
        <v>3776</v>
      </c>
      <c r="AH27" s="59">
        <v>0</v>
      </c>
      <c r="AI27" s="59">
        <v>0</v>
      </c>
      <c r="AJ27" s="59">
        <v>4295.6099999999997</v>
      </c>
      <c r="AK27" s="59">
        <v>0</v>
      </c>
      <c r="AL27" s="59">
        <v>4004.47</v>
      </c>
      <c r="AM27" s="59">
        <v>0</v>
      </c>
      <c r="AN27" s="59">
        <v>0</v>
      </c>
      <c r="AO27" s="59">
        <v>0</v>
      </c>
      <c r="AP27" s="59">
        <v>3300.13</v>
      </c>
      <c r="AQ27" s="59">
        <v>0</v>
      </c>
      <c r="AR27" s="59">
        <v>559508.75</v>
      </c>
      <c r="AS27" s="59">
        <v>64216</v>
      </c>
      <c r="AT27" s="59">
        <v>42507</v>
      </c>
      <c r="AU27" s="59">
        <v>114307</v>
      </c>
      <c r="AV27" s="59">
        <v>30440</v>
      </c>
      <c r="AW27" s="59">
        <v>14570</v>
      </c>
      <c r="AX27" s="59">
        <v>58588</v>
      </c>
      <c r="AY27" s="59">
        <v>100</v>
      </c>
      <c r="AZ27" s="59">
        <v>3267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21130.12</v>
      </c>
      <c r="BG27" s="59">
        <v>0</v>
      </c>
      <c r="BH27" s="59">
        <v>0</v>
      </c>
      <c r="BI27" s="59">
        <v>0</v>
      </c>
      <c r="BJ27" s="59">
        <v>29901</v>
      </c>
      <c r="BK27" s="59">
        <v>0</v>
      </c>
      <c r="BL27" s="59">
        <v>75</v>
      </c>
      <c r="BM27" s="59">
        <v>0</v>
      </c>
      <c r="BN27" s="59">
        <v>77.67</v>
      </c>
      <c r="BO27" s="59">
        <v>0</v>
      </c>
      <c r="BP27" s="59">
        <v>0</v>
      </c>
      <c r="BQ27" s="59">
        <v>17035</v>
      </c>
      <c r="BR27" s="59">
        <v>0</v>
      </c>
      <c r="BS27" s="59">
        <v>0</v>
      </c>
      <c r="BT27" s="59">
        <v>0</v>
      </c>
      <c r="BU27" s="59">
        <v>0</v>
      </c>
      <c r="BV27" s="59">
        <v>19039.25</v>
      </c>
      <c r="BW27" s="59">
        <v>1018</v>
      </c>
      <c r="BX27" s="59">
        <v>0</v>
      </c>
      <c r="BY27" s="59">
        <v>11381.93</v>
      </c>
      <c r="BZ27" s="60">
        <v>3128974.75</v>
      </c>
    </row>
    <row r="28" spans="1:78" x14ac:dyDescent="0.2">
      <c r="A28" s="57" t="s">
        <v>206</v>
      </c>
      <c r="B28" s="57" t="s">
        <v>251</v>
      </c>
      <c r="C28" s="58" t="s">
        <v>260</v>
      </c>
      <c r="D28" s="57" t="s">
        <v>261</v>
      </c>
      <c r="E28" s="59">
        <v>486108.56</v>
      </c>
      <c r="F28" s="59">
        <v>56084.12</v>
      </c>
      <c r="G28" s="59">
        <v>11647</v>
      </c>
      <c r="H28" s="59">
        <v>0</v>
      </c>
      <c r="I28" s="59">
        <v>0</v>
      </c>
      <c r="J28" s="59">
        <v>0</v>
      </c>
      <c r="K28" s="59">
        <v>254761.25</v>
      </c>
      <c r="L28" s="59">
        <v>53902.25</v>
      </c>
      <c r="M28" s="59">
        <v>0</v>
      </c>
      <c r="N28" s="59">
        <v>162715.5</v>
      </c>
      <c r="O28" s="59">
        <v>39421</v>
      </c>
      <c r="P28" s="59">
        <v>12237</v>
      </c>
      <c r="Q28" s="59">
        <v>114511</v>
      </c>
      <c r="R28" s="59">
        <v>51988.33</v>
      </c>
      <c r="S28" s="59">
        <v>0</v>
      </c>
      <c r="T28" s="59">
        <v>761.5</v>
      </c>
      <c r="U28" s="59">
        <v>0</v>
      </c>
      <c r="V28" s="59">
        <v>13941</v>
      </c>
      <c r="W28" s="59">
        <v>554622</v>
      </c>
      <c r="X28" s="59">
        <v>56899</v>
      </c>
      <c r="Y28" s="59">
        <v>40188.92</v>
      </c>
      <c r="Z28" s="59">
        <v>65933</v>
      </c>
      <c r="AA28" s="59">
        <v>6635</v>
      </c>
      <c r="AB28" s="59">
        <v>14279.56</v>
      </c>
      <c r="AC28" s="59">
        <v>26786.75</v>
      </c>
      <c r="AD28" s="59">
        <v>0</v>
      </c>
      <c r="AE28" s="59">
        <v>53903.37</v>
      </c>
      <c r="AF28" s="59">
        <v>115257</v>
      </c>
      <c r="AG28" s="59">
        <v>21705</v>
      </c>
      <c r="AH28" s="59">
        <v>0</v>
      </c>
      <c r="AI28" s="59">
        <v>0</v>
      </c>
      <c r="AJ28" s="59">
        <v>0</v>
      </c>
      <c r="AK28" s="59">
        <v>45260</v>
      </c>
      <c r="AL28" s="59">
        <v>17946.48</v>
      </c>
      <c r="AM28" s="59">
        <v>23562</v>
      </c>
      <c r="AN28" s="59">
        <v>18505.5</v>
      </c>
      <c r="AO28" s="59">
        <v>13302</v>
      </c>
      <c r="AP28" s="59">
        <v>78196.42</v>
      </c>
      <c r="AQ28" s="59">
        <v>0</v>
      </c>
      <c r="AR28" s="59">
        <v>957573.25</v>
      </c>
      <c r="AS28" s="59">
        <v>2243173</v>
      </c>
      <c r="AT28" s="59">
        <v>41592</v>
      </c>
      <c r="AU28" s="59">
        <v>357413</v>
      </c>
      <c r="AV28" s="59">
        <v>70123.69</v>
      </c>
      <c r="AW28" s="59">
        <v>15337</v>
      </c>
      <c r="AX28" s="59">
        <v>47780</v>
      </c>
      <c r="AY28" s="59">
        <v>0</v>
      </c>
      <c r="AZ28" s="59">
        <v>9097</v>
      </c>
      <c r="BA28" s="59">
        <v>8660</v>
      </c>
      <c r="BB28" s="59">
        <v>0</v>
      </c>
      <c r="BC28" s="59">
        <v>103094</v>
      </c>
      <c r="BD28" s="59">
        <v>64924</v>
      </c>
      <c r="BE28" s="59">
        <v>12353</v>
      </c>
      <c r="BF28" s="59">
        <v>0</v>
      </c>
      <c r="BG28" s="59">
        <v>95504</v>
      </c>
      <c r="BH28" s="59">
        <v>0</v>
      </c>
      <c r="BI28" s="59">
        <v>0</v>
      </c>
      <c r="BJ28" s="59">
        <v>49013.75</v>
      </c>
      <c r="BK28" s="59">
        <v>17723.12</v>
      </c>
      <c r="BL28" s="59">
        <v>0</v>
      </c>
      <c r="BM28" s="59">
        <v>0</v>
      </c>
      <c r="BN28" s="59">
        <v>0</v>
      </c>
      <c r="BO28" s="59">
        <v>0</v>
      </c>
      <c r="BP28" s="59">
        <v>1437.05</v>
      </c>
      <c r="BQ28" s="59">
        <v>55935</v>
      </c>
      <c r="BR28" s="59">
        <v>67126</v>
      </c>
      <c r="BS28" s="59">
        <v>0</v>
      </c>
      <c r="BT28" s="59">
        <v>9313.5</v>
      </c>
      <c r="BU28" s="59">
        <v>0</v>
      </c>
      <c r="BV28" s="59">
        <v>343192</v>
      </c>
      <c r="BW28" s="59">
        <v>179</v>
      </c>
      <c r="BX28" s="59">
        <v>0</v>
      </c>
      <c r="BY28" s="59">
        <v>95836.74</v>
      </c>
      <c r="BZ28" s="60">
        <v>189584125</v>
      </c>
    </row>
    <row r="29" spans="1:78" x14ac:dyDescent="0.2">
      <c r="A29" s="62" t="s">
        <v>262</v>
      </c>
      <c r="B29" s="62"/>
      <c r="C29" s="63"/>
      <c r="D29" s="62"/>
      <c r="E29" s="64">
        <f>SUM(E5:E28)</f>
        <v>565575464.02999997</v>
      </c>
      <c r="F29" s="64">
        <f t="shared" ref="F29:BQ29" si="0">SUM(F5:F28)</f>
        <v>123150951.90000001</v>
      </c>
      <c r="G29" s="64">
        <f t="shared" si="0"/>
        <v>176866496.31999999</v>
      </c>
      <c r="H29" s="64">
        <f t="shared" si="0"/>
        <v>55083603.020000003</v>
      </c>
      <c r="I29" s="64">
        <f t="shared" si="0"/>
        <v>52579892</v>
      </c>
      <c r="J29" s="64">
        <f t="shared" si="0"/>
        <v>16157238.24</v>
      </c>
      <c r="K29" s="64">
        <f t="shared" si="0"/>
        <v>886099438.35000002</v>
      </c>
      <c r="L29" s="64">
        <f t="shared" si="0"/>
        <v>120789992.59999999</v>
      </c>
      <c r="M29" s="64">
        <f t="shared" si="0"/>
        <v>28966312.690000001</v>
      </c>
      <c r="N29" s="64">
        <f t="shared" si="0"/>
        <v>229585031.61999997</v>
      </c>
      <c r="O29" s="64">
        <f t="shared" si="0"/>
        <v>25193860.91</v>
      </c>
      <c r="P29" s="64">
        <f t="shared" si="0"/>
        <v>88407715.75</v>
      </c>
      <c r="Q29" s="64">
        <f t="shared" si="0"/>
        <v>169894771.22999999</v>
      </c>
      <c r="R29" s="64">
        <f t="shared" si="0"/>
        <v>127417260.67999999</v>
      </c>
      <c r="S29" s="64">
        <f t="shared" si="0"/>
        <v>7677301.25</v>
      </c>
      <c r="T29" s="64">
        <f t="shared" si="0"/>
        <v>59600569.099999994</v>
      </c>
      <c r="U29" s="64">
        <f t="shared" si="0"/>
        <v>44308441.350000001</v>
      </c>
      <c r="V29" s="64">
        <f t="shared" si="0"/>
        <v>31521415.300000001</v>
      </c>
      <c r="W29" s="64">
        <f t="shared" si="0"/>
        <v>605863142.46000004</v>
      </c>
      <c r="X29" s="64">
        <f t="shared" si="0"/>
        <v>92620703.960000008</v>
      </c>
      <c r="Y29" s="64">
        <f t="shared" si="0"/>
        <v>54284547.68999999</v>
      </c>
      <c r="Z29" s="64">
        <f t="shared" si="0"/>
        <v>148726870.61000001</v>
      </c>
      <c r="AA29" s="64">
        <f t="shared" si="0"/>
        <v>49615936.100000001</v>
      </c>
      <c r="AB29" s="64">
        <f t="shared" si="0"/>
        <v>60184191.410000004</v>
      </c>
      <c r="AC29" s="64">
        <f t="shared" si="0"/>
        <v>73606954.450000003</v>
      </c>
      <c r="AD29" s="64">
        <f t="shared" si="0"/>
        <v>24350376.559999999</v>
      </c>
      <c r="AE29" s="64">
        <f t="shared" si="0"/>
        <v>32038120.510000002</v>
      </c>
      <c r="AF29" s="64">
        <f t="shared" si="0"/>
        <v>647986325.09000003</v>
      </c>
      <c r="AG29" s="64">
        <f t="shared" si="0"/>
        <v>43418476.840000004</v>
      </c>
      <c r="AH29" s="64">
        <f t="shared" si="0"/>
        <v>32488758.25</v>
      </c>
      <c r="AI29" s="64">
        <f t="shared" si="0"/>
        <v>22279552.48</v>
      </c>
      <c r="AJ29" s="64">
        <f t="shared" si="0"/>
        <v>24295374.659999996</v>
      </c>
      <c r="AK29" s="64">
        <f t="shared" si="0"/>
        <v>39326869.630000003</v>
      </c>
      <c r="AL29" s="64">
        <f t="shared" si="0"/>
        <v>36536623.249999993</v>
      </c>
      <c r="AM29" s="64">
        <f t="shared" si="0"/>
        <v>34272740.450000003</v>
      </c>
      <c r="AN29" s="64">
        <f t="shared" si="0"/>
        <v>44044565.890000001</v>
      </c>
      <c r="AO29" s="64">
        <f t="shared" si="0"/>
        <v>31401223.82</v>
      </c>
      <c r="AP29" s="64">
        <f t="shared" si="0"/>
        <v>38688885.210000008</v>
      </c>
      <c r="AQ29" s="64">
        <f t="shared" si="0"/>
        <v>34713341.380000003</v>
      </c>
      <c r="AR29" s="64">
        <f t="shared" si="0"/>
        <v>183658843.10000002</v>
      </c>
      <c r="AS29" s="64">
        <f t="shared" si="0"/>
        <v>31428870.710000001</v>
      </c>
      <c r="AT29" s="64">
        <f t="shared" si="0"/>
        <v>35758503.57</v>
      </c>
      <c r="AU29" s="64">
        <f t="shared" si="0"/>
        <v>34201324</v>
      </c>
      <c r="AV29" s="64">
        <f t="shared" si="0"/>
        <v>31471188.790000003</v>
      </c>
      <c r="AW29" s="64">
        <f t="shared" si="0"/>
        <v>4268753.46</v>
      </c>
      <c r="AX29" s="64">
        <f t="shared" si="0"/>
        <v>15483215.57</v>
      </c>
      <c r="AY29" s="64">
        <f t="shared" si="0"/>
        <v>373963919.05000001</v>
      </c>
      <c r="AZ29" s="64">
        <f t="shared" si="0"/>
        <v>45262365.5</v>
      </c>
      <c r="BA29" s="64">
        <f t="shared" si="0"/>
        <v>50447002.539999999</v>
      </c>
      <c r="BB29" s="64">
        <f t="shared" si="0"/>
        <v>67822138.620000005</v>
      </c>
      <c r="BC29" s="64">
        <f t="shared" si="0"/>
        <v>62916220.810000002</v>
      </c>
      <c r="BD29" s="64">
        <f t="shared" si="0"/>
        <v>61612527.960000001</v>
      </c>
      <c r="BE29" s="64">
        <f t="shared" si="0"/>
        <v>94664622.600000009</v>
      </c>
      <c r="BF29" s="64">
        <f t="shared" si="0"/>
        <v>55167770.949999996</v>
      </c>
      <c r="BG29" s="64">
        <f t="shared" si="0"/>
        <v>43621849.199999996</v>
      </c>
      <c r="BH29" s="64">
        <f t="shared" si="0"/>
        <v>13430638.85</v>
      </c>
      <c r="BI29" s="64">
        <f t="shared" si="0"/>
        <v>9548392.5</v>
      </c>
      <c r="BJ29" s="64">
        <f t="shared" si="0"/>
        <v>372054090.17999995</v>
      </c>
      <c r="BK29" s="64">
        <f t="shared" si="0"/>
        <v>155457416.46000001</v>
      </c>
      <c r="BL29" s="64">
        <f t="shared" si="0"/>
        <v>36226553.799999997</v>
      </c>
      <c r="BM29" s="64">
        <f t="shared" si="0"/>
        <v>25670568.32</v>
      </c>
      <c r="BN29" s="64">
        <f t="shared" si="0"/>
        <v>33032312.670000002</v>
      </c>
      <c r="BO29" s="64">
        <f t="shared" si="0"/>
        <v>43616726.200000003</v>
      </c>
      <c r="BP29" s="64">
        <f t="shared" si="0"/>
        <v>19101222.84</v>
      </c>
      <c r="BQ29" s="64">
        <f t="shared" si="0"/>
        <v>286882665.63</v>
      </c>
      <c r="BR29" s="64">
        <f t="shared" ref="BR29:BY29" si="1">SUM(BR5:BR28)</f>
        <v>36653982.160000004</v>
      </c>
      <c r="BS29" s="64">
        <f t="shared" si="1"/>
        <v>36165085.200000003</v>
      </c>
      <c r="BT29" s="64">
        <f t="shared" si="1"/>
        <v>49132913.780000001</v>
      </c>
      <c r="BU29" s="64">
        <f t="shared" si="1"/>
        <v>88180777.209999979</v>
      </c>
      <c r="BV29" s="64">
        <f t="shared" si="1"/>
        <v>118084541.49999997</v>
      </c>
      <c r="BW29" s="64">
        <f t="shared" si="1"/>
        <v>34807637.559999995</v>
      </c>
      <c r="BX29" s="64">
        <f t="shared" si="1"/>
        <v>19980805.75</v>
      </c>
      <c r="BY29" s="64">
        <f t="shared" si="1"/>
        <v>23914492.189999998</v>
      </c>
      <c r="BZ29" s="65">
        <f>SUM(BZ5:BZ28)</f>
        <v>2135974869.0199003</v>
      </c>
    </row>
    <row r="30" spans="1:78" x14ac:dyDescent="0.2">
      <c r="A30" s="57" t="s">
        <v>263</v>
      </c>
      <c r="B30" s="57" t="s">
        <v>207</v>
      </c>
      <c r="C30" s="58" t="s">
        <v>264</v>
      </c>
      <c r="D30" s="57" t="s">
        <v>265</v>
      </c>
      <c r="E30" s="59">
        <v>414468163.94999999</v>
      </c>
      <c r="F30" s="59">
        <v>84427833.680000007</v>
      </c>
      <c r="G30" s="59">
        <v>142618994.13</v>
      </c>
      <c r="H30" s="59">
        <v>32641989.510000002</v>
      </c>
      <c r="I30" s="59">
        <v>22041073.129999999</v>
      </c>
      <c r="J30" s="59">
        <v>3451461.5</v>
      </c>
      <c r="K30" s="59">
        <v>605207614.88</v>
      </c>
      <c r="L30" s="59">
        <v>51289828</v>
      </c>
      <c r="M30" s="59">
        <v>4591175.12</v>
      </c>
      <c r="N30" s="59">
        <v>159150217.03</v>
      </c>
      <c r="O30" s="59">
        <v>6972292.5</v>
      </c>
      <c r="P30" s="59">
        <v>18049073.5</v>
      </c>
      <c r="Q30" s="59">
        <v>88655835.180000007</v>
      </c>
      <c r="R30" s="59">
        <v>90767587.079999998</v>
      </c>
      <c r="S30" s="59">
        <v>3979755</v>
      </c>
      <c r="T30" s="59">
        <v>17064147.66</v>
      </c>
      <c r="U30" s="59">
        <v>12022560.380000001</v>
      </c>
      <c r="V30" s="59">
        <v>7748361</v>
      </c>
      <c r="W30" s="59">
        <v>499345480.31999999</v>
      </c>
      <c r="X30" s="59">
        <v>64438901.670000002</v>
      </c>
      <c r="Y30" s="59">
        <v>19114439.530000001</v>
      </c>
      <c r="Z30" s="59">
        <v>101764641.5</v>
      </c>
      <c r="AA30" s="59">
        <v>6336781.5</v>
      </c>
      <c r="AB30" s="59">
        <v>13993981.5</v>
      </c>
      <c r="AC30" s="59">
        <v>21069096.949999999</v>
      </c>
      <c r="AD30" s="59">
        <v>7074091</v>
      </c>
      <c r="AE30" s="59">
        <v>3968669</v>
      </c>
      <c r="AF30" s="59">
        <v>622460042.27999997</v>
      </c>
      <c r="AG30" s="59">
        <v>9726566.7799999993</v>
      </c>
      <c r="AH30" s="59">
        <v>4506101.7</v>
      </c>
      <c r="AI30" s="59">
        <v>7727359.0199999996</v>
      </c>
      <c r="AJ30" s="59">
        <v>6170521.75</v>
      </c>
      <c r="AK30" s="59">
        <v>13838680</v>
      </c>
      <c r="AL30" s="59">
        <v>7328859.9400000004</v>
      </c>
      <c r="AM30" s="59">
        <v>6709362</v>
      </c>
      <c r="AN30" s="59">
        <v>15793875.92</v>
      </c>
      <c r="AO30" s="59">
        <v>8257298.5300000003</v>
      </c>
      <c r="AP30" s="59">
        <v>9322952.9499999993</v>
      </c>
      <c r="AQ30" s="59">
        <v>7136683.7000000002</v>
      </c>
      <c r="AR30" s="59">
        <v>140902412.31999999</v>
      </c>
      <c r="AS30" s="59">
        <v>5653433.3399999999</v>
      </c>
      <c r="AT30" s="59">
        <v>4689432.5</v>
      </c>
      <c r="AU30" s="59">
        <v>8298442.6200000001</v>
      </c>
      <c r="AV30" s="59">
        <v>3811108</v>
      </c>
      <c r="AW30" s="59">
        <v>307361.5</v>
      </c>
      <c r="AX30" s="59">
        <v>3908626.4</v>
      </c>
      <c r="AY30" s="59">
        <v>377683322.69999999</v>
      </c>
      <c r="AZ30" s="59">
        <v>11375893.09</v>
      </c>
      <c r="BA30" s="59">
        <v>9580868.25</v>
      </c>
      <c r="BB30" s="59">
        <v>21051395</v>
      </c>
      <c r="BC30" s="59">
        <v>28355697.120000001</v>
      </c>
      <c r="BD30" s="59">
        <v>11702433</v>
      </c>
      <c r="BE30" s="59">
        <v>50029906.93</v>
      </c>
      <c r="BF30" s="59">
        <v>58110691.600000001</v>
      </c>
      <c r="BG30" s="59">
        <v>11503889.199999999</v>
      </c>
      <c r="BH30" s="59">
        <v>4349417.8</v>
      </c>
      <c r="BI30" s="59">
        <v>1855336</v>
      </c>
      <c r="BJ30" s="59">
        <v>297064419.435</v>
      </c>
      <c r="BK30" s="59">
        <v>87824032.030000001</v>
      </c>
      <c r="BL30" s="59">
        <v>9088223.7699999996</v>
      </c>
      <c r="BM30" s="59">
        <v>5104033</v>
      </c>
      <c r="BN30" s="59">
        <v>3400628.77</v>
      </c>
      <c r="BO30" s="59">
        <v>8565826</v>
      </c>
      <c r="BP30" s="59">
        <v>4531524.26</v>
      </c>
      <c r="BQ30" s="59">
        <v>401414790.79000002</v>
      </c>
      <c r="BR30" s="59">
        <v>13024463.32</v>
      </c>
      <c r="BS30" s="59">
        <v>13748738</v>
      </c>
      <c r="BT30" s="59">
        <v>17985596.93</v>
      </c>
      <c r="BU30" s="59">
        <v>24177839.390000001</v>
      </c>
      <c r="BV30" s="59">
        <v>63931012</v>
      </c>
      <c r="BW30" s="59">
        <v>12422106.710000001</v>
      </c>
      <c r="BX30" s="59">
        <v>7936446</v>
      </c>
      <c r="BY30" s="59">
        <v>7414658.5</v>
      </c>
      <c r="BZ30" s="60">
        <v>61913874.669999987</v>
      </c>
    </row>
    <row r="31" spans="1:78" x14ac:dyDescent="0.2">
      <c r="A31" s="57" t="s">
        <v>263</v>
      </c>
      <c r="B31" s="57" t="s">
        <v>207</v>
      </c>
      <c r="C31" s="58" t="s">
        <v>266</v>
      </c>
      <c r="D31" s="57" t="s">
        <v>267</v>
      </c>
      <c r="E31" s="59">
        <v>38882372.469999999</v>
      </c>
      <c r="F31" s="59">
        <v>0</v>
      </c>
      <c r="G31" s="59">
        <v>13319874.949999999</v>
      </c>
      <c r="H31" s="59">
        <v>647118.78</v>
      </c>
      <c r="I31" s="59">
        <v>925895</v>
      </c>
      <c r="J31" s="59">
        <v>30406.6</v>
      </c>
      <c r="K31" s="59">
        <v>55874762.200000003</v>
      </c>
      <c r="L31" s="59">
        <v>0</v>
      </c>
      <c r="M31" s="59">
        <v>235280.05</v>
      </c>
      <c r="N31" s="59">
        <v>18543834.300000001</v>
      </c>
      <c r="O31" s="59">
        <v>86387.5</v>
      </c>
      <c r="P31" s="59">
        <v>0</v>
      </c>
      <c r="Q31" s="59">
        <v>12910131.289999999</v>
      </c>
      <c r="R31" s="59">
        <v>9497220.3499999996</v>
      </c>
      <c r="S31" s="59">
        <v>71419.539999999994</v>
      </c>
      <c r="T31" s="59">
        <v>1089037.79</v>
      </c>
      <c r="U31" s="59">
        <v>404283.5</v>
      </c>
      <c r="V31" s="59">
        <v>33956.699999999997</v>
      </c>
      <c r="W31" s="59">
        <v>28445118.27</v>
      </c>
      <c r="X31" s="59">
        <v>4320022.17</v>
      </c>
      <c r="Y31" s="59">
        <v>1703272.25</v>
      </c>
      <c r="Z31" s="59">
        <v>496861</v>
      </c>
      <c r="AA31" s="59">
        <v>180646.55</v>
      </c>
      <c r="AB31" s="59">
        <v>57907.5</v>
      </c>
      <c r="AC31" s="59">
        <v>7841513.7000000002</v>
      </c>
      <c r="AD31" s="59">
        <v>22290</v>
      </c>
      <c r="AE31" s="59">
        <v>510756</v>
      </c>
      <c r="AF31" s="59">
        <v>71557626.700000003</v>
      </c>
      <c r="AG31" s="59">
        <v>153232.14000000001</v>
      </c>
      <c r="AH31" s="59">
        <v>72392.3</v>
      </c>
      <c r="AI31" s="59">
        <v>42020.7</v>
      </c>
      <c r="AJ31" s="59">
        <v>28938</v>
      </c>
      <c r="AK31" s="59">
        <v>0</v>
      </c>
      <c r="AL31" s="59">
        <v>424373</v>
      </c>
      <c r="AM31" s="59">
        <v>32764</v>
      </c>
      <c r="AN31" s="59">
        <v>394222.75</v>
      </c>
      <c r="AO31" s="59">
        <v>195490.75</v>
      </c>
      <c r="AP31" s="59">
        <v>141715.70000000001</v>
      </c>
      <c r="AQ31" s="59">
        <v>49721.4</v>
      </c>
      <c r="AR31" s="59">
        <v>6103826.6600000001</v>
      </c>
      <c r="AS31" s="59">
        <v>132440.62</v>
      </c>
      <c r="AT31" s="59">
        <v>67375.649999999994</v>
      </c>
      <c r="AU31" s="59">
        <v>167458.5</v>
      </c>
      <c r="AV31" s="59">
        <v>25449.25</v>
      </c>
      <c r="AW31" s="59">
        <v>62793</v>
      </c>
      <c r="AX31" s="59">
        <v>190956.79999999999</v>
      </c>
      <c r="AY31" s="59">
        <v>24832168.050000001</v>
      </c>
      <c r="AZ31" s="59">
        <v>443740</v>
      </c>
      <c r="BA31" s="59">
        <v>417302</v>
      </c>
      <c r="BB31" s="59">
        <v>542487.4</v>
      </c>
      <c r="BC31" s="59">
        <v>5796848.5</v>
      </c>
      <c r="BD31" s="59">
        <v>1178610</v>
      </c>
      <c r="BE31" s="59">
        <v>5532768.5</v>
      </c>
      <c r="BF31" s="59">
        <v>3753220.4</v>
      </c>
      <c r="BG31" s="59">
        <v>1446233.55</v>
      </c>
      <c r="BH31" s="59">
        <v>101447</v>
      </c>
      <c r="BI31" s="59">
        <v>104343</v>
      </c>
      <c r="BJ31" s="59">
        <v>27549390.73</v>
      </c>
      <c r="BK31" s="59">
        <v>8657775.3499999996</v>
      </c>
      <c r="BL31" s="59">
        <v>762606</v>
      </c>
      <c r="BM31" s="59">
        <v>0</v>
      </c>
      <c r="BN31" s="59">
        <v>165335</v>
      </c>
      <c r="BO31" s="59">
        <v>0</v>
      </c>
      <c r="BP31" s="59">
        <v>0</v>
      </c>
      <c r="BQ31" s="59">
        <v>16988285.210000001</v>
      </c>
      <c r="BR31" s="59">
        <v>805651.32</v>
      </c>
      <c r="BS31" s="59">
        <v>869752</v>
      </c>
      <c r="BT31" s="59">
        <v>822820.4</v>
      </c>
      <c r="BU31" s="59">
        <v>1543744.87</v>
      </c>
      <c r="BV31" s="59">
        <v>10139481</v>
      </c>
      <c r="BW31" s="59">
        <v>563176</v>
      </c>
      <c r="BX31" s="59">
        <v>383308</v>
      </c>
      <c r="BY31" s="59">
        <v>177989.25</v>
      </c>
      <c r="BZ31" s="60">
        <v>488773606.23000008</v>
      </c>
    </row>
    <row r="32" spans="1:78" x14ac:dyDescent="0.2">
      <c r="A32" s="57" t="s">
        <v>263</v>
      </c>
      <c r="B32" s="57" t="s">
        <v>222</v>
      </c>
      <c r="C32" s="58" t="s">
        <v>268</v>
      </c>
      <c r="D32" s="57" t="s">
        <v>269</v>
      </c>
      <c r="E32" s="59">
        <v>10971540.93</v>
      </c>
      <c r="F32" s="59">
        <v>1380280.76</v>
      </c>
      <c r="G32" s="59">
        <v>6325670</v>
      </c>
      <c r="H32" s="59">
        <v>287458</v>
      </c>
      <c r="I32" s="59">
        <v>240508</v>
      </c>
      <c r="J32" s="59">
        <v>0</v>
      </c>
      <c r="K32" s="59">
        <v>25684216.5</v>
      </c>
      <c r="L32" s="59">
        <v>461912</v>
      </c>
      <c r="M32" s="59">
        <v>32855</v>
      </c>
      <c r="N32" s="59">
        <v>1095688</v>
      </c>
      <c r="O32" s="59">
        <v>0</v>
      </c>
      <c r="P32" s="59">
        <v>189386</v>
      </c>
      <c r="Q32" s="59">
        <v>1353289.87</v>
      </c>
      <c r="R32" s="59">
        <v>282604.62</v>
      </c>
      <c r="S32" s="59">
        <v>0</v>
      </c>
      <c r="T32" s="59">
        <v>7053.63</v>
      </c>
      <c r="U32" s="59">
        <v>10990</v>
      </c>
      <c r="V32" s="59">
        <v>9083</v>
      </c>
      <c r="W32" s="59">
        <v>4805456.37</v>
      </c>
      <c r="X32" s="59">
        <v>1904948</v>
      </c>
      <c r="Y32" s="59">
        <v>77486.5</v>
      </c>
      <c r="Z32" s="59">
        <v>1316635</v>
      </c>
      <c r="AA32" s="59">
        <v>10628</v>
      </c>
      <c r="AB32" s="59">
        <v>0</v>
      </c>
      <c r="AC32" s="59">
        <v>16248.5</v>
      </c>
      <c r="AD32" s="59">
        <v>14836</v>
      </c>
      <c r="AE32" s="59">
        <v>0</v>
      </c>
      <c r="AF32" s="59">
        <v>24887392.25</v>
      </c>
      <c r="AG32" s="59">
        <v>37151</v>
      </c>
      <c r="AH32" s="59">
        <v>8831</v>
      </c>
      <c r="AI32" s="59">
        <v>48191</v>
      </c>
      <c r="AJ32" s="59">
        <v>28391</v>
      </c>
      <c r="AK32" s="59">
        <v>14964</v>
      </c>
      <c r="AL32" s="59">
        <v>0</v>
      </c>
      <c r="AM32" s="59">
        <v>2228</v>
      </c>
      <c r="AN32" s="59">
        <v>41143</v>
      </c>
      <c r="AO32" s="59">
        <v>0</v>
      </c>
      <c r="AP32" s="59">
        <v>13776</v>
      </c>
      <c r="AQ32" s="59">
        <v>16574.25</v>
      </c>
      <c r="AR32" s="59">
        <v>3463365.81</v>
      </c>
      <c r="AS32" s="59">
        <v>17758</v>
      </c>
      <c r="AT32" s="59">
        <v>13631</v>
      </c>
      <c r="AU32" s="59">
        <v>0</v>
      </c>
      <c r="AV32" s="59">
        <v>13434</v>
      </c>
      <c r="AW32" s="59">
        <v>0</v>
      </c>
      <c r="AX32" s="59">
        <v>45628.34</v>
      </c>
      <c r="AY32" s="59">
        <v>5136439.25</v>
      </c>
      <c r="AZ32" s="59">
        <v>11633</v>
      </c>
      <c r="BA32" s="59">
        <v>133361</v>
      </c>
      <c r="BB32" s="59">
        <v>163981</v>
      </c>
      <c r="BC32" s="59">
        <v>207165</v>
      </c>
      <c r="BD32" s="59">
        <v>104137</v>
      </c>
      <c r="BE32" s="59">
        <v>1058250.5900000001</v>
      </c>
      <c r="BF32" s="59">
        <v>143624</v>
      </c>
      <c r="BG32" s="59">
        <v>338436</v>
      </c>
      <c r="BH32" s="59">
        <v>4825.5</v>
      </c>
      <c r="BI32" s="59">
        <v>5378</v>
      </c>
      <c r="BJ32" s="59">
        <v>6718140.79</v>
      </c>
      <c r="BK32" s="59">
        <v>938881</v>
      </c>
      <c r="BL32" s="59">
        <v>35094</v>
      </c>
      <c r="BM32" s="59">
        <v>81608</v>
      </c>
      <c r="BN32" s="59">
        <v>3592</v>
      </c>
      <c r="BO32" s="59">
        <v>28364</v>
      </c>
      <c r="BP32" s="59">
        <v>18448</v>
      </c>
      <c r="BQ32" s="59">
        <v>1856147</v>
      </c>
      <c r="BR32" s="59">
        <v>36261</v>
      </c>
      <c r="BS32" s="59">
        <v>6446</v>
      </c>
      <c r="BT32" s="59">
        <v>4561.7</v>
      </c>
      <c r="BU32" s="59">
        <v>108972.32</v>
      </c>
      <c r="BV32" s="59">
        <v>702962.55</v>
      </c>
      <c r="BW32" s="59">
        <v>23838</v>
      </c>
      <c r="BX32" s="59">
        <v>0</v>
      </c>
      <c r="BY32" s="59">
        <v>0</v>
      </c>
      <c r="BZ32" s="60">
        <v>376807919.70999992</v>
      </c>
    </row>
    <row r="33" spans="1:78" x14ac:dyDescent="0.2">
      <c r="A33" s="57" t="s">
        <v>263</v>
      </c>
      <c r="B33" s="57" t="s">
        <v>222</v>
      </c>
      <c r="C33" s="58" t="s">
        <v>270</v>
      </c>
      <c r="D33" s="57" t="s">
        <v>271</v>
      </c>
      <c r="E33" s="59">
        <v>0</v>
      </c>
      <c r="F33" s="59">
        <v>0</v>
      </c>
      <c r="G33" s="59">
        <v>0</v>
      </c>
      <c r="H33" s="59">
        <v>3002</v>
      </c>
      <c r="I33" s="59">
        <v>0</v>
      </c>
      <c r="J33" s="59">
        <v>0</v>
      </c>
      <c r="K33" s="59">
        <v>5202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795</v>
      </c>
      <c r="AD33" s="59">
        <v>0</v>
      </c>
      <c r="AE33" s="59">
        <v>129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11135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29106.5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59">
        <v>0</v>
      </c>
      <c r="BH33" s="59">
        <v>0</v>
      </c>
      <c r="BI33" s="59">
        <v>0</v>
      </c>
      <c r="BJ33" s="59">
        <v>1199727.1499999999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60">
        <v>145119910.08999997</v>
      </c>
    </row>
    <row r="34" spans="1:78" x14ac:dyDescent="0.2">
      <c r="A34" s="57" t="s">
        <v>263</v>
      </c>
      <c r="B34" s="57" t="s">
        <v>227</v>
      </c>
      <c r="C34" s="58" t="s">
        <v>272</v>
      </c>
      <c r="D34" s="57" t="s">
        <v>273</v>
      </c>
      <c r="E34" s="59">
        <v>2787705.27</v>
      </c>
      <c r="F34" s="59">
        <v>491333.5</v>
      </c>
      <c r="G34" s="59">
        <v>3592703</v>
      </c>
      <c r="H34" s="59">
        <v>248380</v>
      </c>
      <c r="I34" s="59">
        <v>24234</v>
      </c>
      <c r="J34" s="59">
        <v>0</v>
      </c>
      <c r="K34" s="59">
        <v>8580460.6199999992</v>
      </c>
      <c r="L34" s="59">
        <v>460730.5</v>
      </c>
      <c r="M34" s="59">
        <v>17826</v>
      </c>
      <c r="N34" s="59">
        <v>401970.32</v>
      </c>
      <c r="O34" s="59">
        <v>73296</v>
      </c>
      <c r="P34" s="59">
        <v>116616.75</v>
      </c>
      <c r="Q34" s="59">
        <v>2071737.18</v>
      </c>
      <c r="R34" s="59">
        <v>725762.25</v>
      </c>
      <c r="S34" s="59">
        <v>10246.459999999999</v>
      </c>
      <c r="T34" s="59">
        <v>10154.9</v>
      </c>
      <c r="U34" s="59">
        <v>49982</v>
      </c>
      <c r="V34" s="59">
        <v>41124.25</v>
      </c>
      <c r="W34" s="59">
        <v>5780437.4400000004</v>
      </c>
      <c r="X34" s="59">
        <v>366935.63</v>
      </c>
      <c r="Y34" s="59">
        <v>20388</v>
      </c>
      <c r="Z34" s="59">
        <v>1140269.03</v>
      </c>
      <c r="AA34" s="59">
        <v>56526.5</v>
      </c>
      <c r="AB34" s="59">
        <v>115690.25</v>
      </c>
      <c r="AC34" s="59">
        <v>38237</v>
      </c>
      <c r="AD34" s="59">
        <v>21844</v>
      </c>
      <c r="AE34" s="59">
        <v>10198</v>
      </c>
      <c r="AF34" s="59">
        <v>14864715.16</v>
      </c>
      <c r="AG34" s="59">
        <v>150720.69</v>
      </c>
      <c r="AH34" s="59">
        <v>257325</v>
      </c>
      <c r="AI34" s="59">
        <v>90401.07</v>
      </c>
      <c r="AJ34" s="59">
        <v>69778</v>
      </c>
      <c r="AK34" s="59">
        <v>118422</v>
      </c>
      <c r="AL34" s="59">
        <v>98773.87</v>
      </c>
      <c r="AM34" s="59">
        <v>129651</v>
      </c>
      <c r="AN34" s="59">
        <v>176620</v>
      </c>
      <c r="AO34" s="59">
        <v>26609</v>
      </c>
      <c r="AP34" s="59">
        <v>162578</v>
      </c>
      <c r="AQ34" s="59">
        <v>86782.25</v>
      </c>
      <c r="AR34" s="59">
        <v>2712823.24</v>
      </c>
      <c r="AS34" s="59">
        <v>4316.3</v>
      </c>
      <c r="AT34" s="59">
        <v>39334</v>
      </c>
      <c r="AU34" s="59">
        <v>71656.81</v>
      </c>
      <c r="AV34" s="59">
        <v>151921.63</v>
      </c>
      <c r="AW34" s="59">
        <v>0</v>
      </c>
      <c r="AX34" s="59">
        <v>12039.91</v>
      </c>
      <c r="AY34" s="59">
        <v>6736560.4299999997</v>
      </c>
      <c r="AZ34" s="59">
        <v>11378</v>
      </c>
      <c r="BA34" s="59">
        <v>273579</v>
      </c>
      <c r="BB34" s="59">
        <v>163390</v>
      </c>
      <c r="BC34" s="59">
        <v>393784.01</v>
      </c>
      <c r="BD34" s="59">
        <v>77428</v>
      </c>
      <c r="BE34" s="59">
        <v>837332.77</v>
      </c>
      <c r="BF34" s="59">
        <v>869380.1</v>
      </c>
      <c r="BG34" s="59">
        <v>105097.5</v>
      </c>
      <c r="BH34" s="59">
        <v>17460.5</v>
      </c>
      <c r="BI34" s="59">
        <v>6611</v>
      </c>
      <c r="BJ34" s="59">
        <v>5307909.1399999997</v>
      </c>
      <c r="BK34" s="59">
        <v>769182.01</v>
      </c>
      <c r="BL34" s="59">
        <v>56168</v>
      </c>
      <c r="BM34" s="59">
        <v>12109.65</v>
      </c>
      <c r="BN34" s="59">
        <v>23218</v>
      </c>
      <c r="BO34" s="59">
        <v>32894</v>
      </c>
      <c r="BP34" s="59">
        <v>28843.040000000001</v>
      </c>
      <c r="BQ34" s="59">
        <v>3449317.28</v>
      </c>
      <c r="BR34" s="59">
        <v>83357.13</v>
      </c>
      <c r="BS34" s="59">
        <v>34742</v>
      </c>
      <c r="BT34" s="59">
        <v>164360.69</v>
      </c>
      <c r="BU34" s="59">
        <v>379794.45</v>
      </c>
      <c r="BV34" s="59">
        <v>838575.07</v>
      </c>
      <c r="BW34" s="59">
        <v>125094</v>
      </c>
      <c r="BX34" s="59">
        <v>54842</v>
      </c>
      <c r="BY34" s="59">
        <v>13959</v>
      </c>
      <c r="BZ34" s="60">
        <v>42952407.4199</v>
      </c>
    </row>
    <row r="35" spans="1:78" x14ac:dyDescent="0.2">
      <c r="A35" s="57" t="s">
        <v>263</v>
      </c>
      <c r="B35" s="57" t="s">
        <v>227</v>
      </c>
      <c r="C35" s="58" t="s">
        <v>274</v>
      </c>
      <c r="D35" s="57" t="s">
        <v>275</v>
      </c>
      <c r="E35" s="59">
        <v>1246730.04</v>
      </c>
      <c r="F35" s="59">
        <v>0</v>
      </c>
      <c r="G35" s="59">
        <v>7611477.0800000001</v>
      </c>
      <c r="H35" s="59">
        <v>170991</v>
      </c>
      <c r="I35" s="59">
        <v>29027</v>
      </c>
      <c r="J35" s="59">
        <v>0</v>
      </c>
      <c r="K35" s="59">
        <v>441159.55</v>
      </c>
      <c r="L35" s="59">
        <v>0</v>
      </c>
      <c r="M35" s="59">
        <v>0</v>
      </c>
      <c r="N35" s="59">
        <v>832070.67</v>
      </c>
      <c r="O35" s="59">
        <v>18524</v>
      </c>
      <c r="P35" s="59">
        <v>0</v>
      </c>
      <c r="Q35" s="59">
        <v>140225.82999999999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3750.5</v>
      </c>
      <c r="Z35" s="59">
        <v>35792</v>
      </c>
      <c r="AA35" s="59">
        <v>38596.5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705067.75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1114040.75</v>
      </c>
      <c r="AZ35" s="59">
        <v>0</v>
      </c>
      <c r="BA35" s="59">
        <v>20973</v>
      </c>
      <c r="BB35" s="59">
        <v>125491</v>
      </c>
      <c r="BC35" s="59">
        <v>0</v>
      </c>
      <c r="BD35" s="59">
        <v>5991</v>
      </c>
      <c r="BE35" s="59">
        <v>73591.5</v>
      </c>
      <c r="BF35" s="59">
        <v>0</v>
      </c>
      <c r="BG35" s="59">
        <v>0</v>
      </c>
      <c r="BH35" s="59">
        <v>0</v>
      </c>
      <c r="BI35" s="59">
        <v>4580.5</v>
      </c>
      <c r="BJ35" s="59">
        <v>799899.04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469192</v>
      </c>
      <c r="BR35" s="59">
        <v>15603.25</v>
      </c>
      <c r="BS35" s="59">
        <v>27522</v>
      </c>
      <c r="BT35" s="59">
        <v>10099.01</v>
      </c>
      <c r="BU35" s="59">
        <v>0</v>
      </c>
      <c r="BV35" s="59">
        <v>246908.55</v>
      </c>
      <c r="BW35" s="59">
        <v>23436</v>
      </c>
      <c r="BX35" s="59">
        <v>0</v>
      </c>
      <c r="BY35" s="59">
        <v>0</v>
      </c>
      <c r="BZ35" s="60">
        <v>4171212.8899999997</v>
      </c>
    </row>
    <row r="36" spans="1:78" x14ac:dyDescent="0.2">
      <c r="A36" s="57" t="s">
        <v>263</v>
      </c>
      <c r="B36" s="57" t="s">
        <v>232</v>
      </c>
      <c r="C36" s="58" t="s">
        <v>276</v>
      </c>
      <c r="D36" s="57" t="s">
        <v>277</v>
      </c>
      <c r="E36" s="59">
        <v>38026412.939999998</v>
      </c>
      <c r="F36" s="59">
        <v>8030307.0300000003</v>
      </c>
      <c r="G36" s="59">
        <v>34882240.780000001</v>
      </c>
      <c r="H36" s="59">
        <v>1855801</v>
      </c>
      <c r="I36" s="59">
        <v>468583.63</v>
      </c>
      <c r="J36" s="59">
        <v>132419.99</v>
      </c>
      <c r="K36" s="59">
        <v>77248054.030000001</v>
      </c>
      <c r="L36" s="59">
        <v>4758658.25</v>
      </c>
      <c r="M36" s="59">
        <v>168720</v>
      </c>
      <c r="N36" s="59">
        <v>6345506.2699999996</v>
      </c>
      <c r="O36" s="59">
        <v>247042</v>
      </c>
      <c r="P36" s="59">
        <v>2013039.75</v>
      </c>
      <c r="Q36" s="59">
        <v>16732176.029999999</v>
      </c>
      <c r="R36" s="59">
        <v>2126110.52</v>
      </c>
      <c r="S36" s="59">
        <v>45150</v>
      </c>
      <c r="T36" s="59">
        <v>354294.31</v>
      </c>
      <c r="U36" s="59">
        <v>679082</v>
      </c>
      <c r="V36" s="59">
        <v>737305.95</v>
      </c>
      <c r="W36" s="59">
        <v>45047487.899999999</v>
      </c>
      <c r="X36" s="59">
        <v>3010542.9</v>
      </c>
      <c r="Y36" s="59">
        <v>734414.58</v>
      </c>
      <c r="Z36" s="59">
        <v>8639691</v>
      </c>
      <c r="AA36" s="59">
        <v>421309.5</v>
      </c>
      <c r="AB36" s="59">
        <v>1103766.25</v>
      </c>
      <c r="AC36" s="59">
        <v>547066.25</v>
      </c>
      <c r="AD36" s="59">
        <v>290502.42</v>
      </c>
      <c r="AE36" s="59">
        <v>81574</v>
      </c>
      <c r="AF36" s="59">
        <v>120127357.39</v>
      </c>
      <c r="AG36" s="59">
        <v>940534</v>
      </c>
      <c r="AH36" s="59">
        <v>750667</v>
      </c>
      <c r="AI36" s="59">
        <v>711869.69</v>
      </c>
      <c r="AJ36" s="59">
        <v>736526</v>
      </c>
      <c r="AK36" s="59">
        <v>1060960.5</v>
      </c>
      <c r="AL36" s="59">
        <v>905037.01</v>
      </c>
      <c r="AM36" s="59">
        <v>1129854</v>
      </c>
      <c r="AN36" s="59">
        <v>1581459</v>
      </c>
      <c r="AO36" s="59">
        <v>249067</v>
      </c>
      <c r="AP36" s="59">
        <v>719565.15</v>
      </c>
      <c r="AQ36" s="59">
        <v>557914.64</v>
      </c>
      <c r="AR36" s="59">
        <v>30971157.629999999</v>
      </c>
      <c r="AS36" s="59">
        <v>373216.71</v>
      </c>
      <c r="AT36" s="59">
        <v>465117.25</v>
      </c>
      <c r="AU36" s="59">
        <v>594854.85</v>
      </c>
      <c r="AV36" s="59">
        <v>696413</v>
      </c>
      <c r="AW36" s="59">
        <v>0</v>
      </c>
      <c r="AX36" s="59">
        <v>109780.66</v>
      </c>
      <c r="AY36" s="59">
        <v>53043862.829999998</v>
      </c>
      <c r="AZ36" s="59">
        <v>692968</v>
      </c>
      <c r="BA36" s="59">
        <v>1878849</v>
      </c>
      <c r="BB36" s="59">
        <v>1139569.32</v>
      </c>
      <c r="BC36" s="59">
        <v>2212644.75</v>
      </c>
      <c r="BD36" s="59">
        <v>2013172</v>
      </c>
      <c r="BE36" s="59">
        <v>7402389.6699999999</v>
      </c>
      <c r="BF36" s="59">
        <v>3595758.9</v>
      </c>
      <c r="BG36" s="59">
        <v>960254.5</v>
      </c>
      <c r="BH36" s="59">
        <v>139226.29999999999</v>
      </c>
      <c r="BI36" s="59">
        <v>209631.5</v>
      </c>
      <c r="BJ36" s="59">
        <v>64729904.450000003</v>
      </c>
      <c r="BK36" s="59">
        <v>7408525.6699999999</v>
      </c>
      <c r="BL36" s="59">
        <v>733068</v>
      </c>
      <c r="BM36" s="59">
        <v>266772.21000000002</v>
      </c>
      <c r="BN36" s="59">
        <v>439406</v>
      </c>
      <c r="BO36" s="59">
        <v>736667.2</v>
      </c>
      <c r="BP36" s="59">
        <v>634940.55000000005</v>
      </c>
      <c r="BQ36" s="59">
        <v>38410282.359999999</v>
      </c>
      <c r="BR36" s="59">
        <v>998565.3</v>
      </c>
      <c r="BS36" s="59">
        <v>1252396.49</v>
      </c>
      <c r="BT36" s="59">
        <v>790303.16</v>
      </c>
      <c r="BU36" s="59">
        <v>2552766.56</v>
      </c>
      <c r="BV36" s="59">
        <v>10651173.460000001</v>
      </c>
      <c r="BW36" s="59">
        <v>455107</v>
      </c>
      <c r="BX36" s="59">
        <v>187181.3</v>
      </c>
      <c r="BY36" s="59">
        <v>592610.5</v>
      </c>
      <c r="BZ36" s="60">
        <v>1043370</v>
      </c>
    </row>
    <row r="37" spans="1:78" x14ac:dyDescent="0.2">
      <c r="A37" s="57" t="s">
        <v>263</v>
      </c>
      <c r="B37" s="57" t="s">
        <v>237</v>
      </c>
      <c r="C37" s="58" t="s">
        <v>278</v>
      </c>
      <c r="D37" s="57" t="s">
        <v>279</v>
      </c>
      <c r="E37" s="59">
        <v>10021353</v>
      </c>
      <c r="F37" s="59">
        <v>4761545.75</v>
      </c>
      <c r="G37" s="59">
        <v>6795332.3700000001</v>
      </c>
      <c r="H37" s="59">
        <v>58875</v>
      </c>
      <c r="I37" s="59">
        <v>41308</v>
      </c>
      <c r="J37" s="59">
        <v>0</v>
      </c>
      <c r="K37" s="59">
        <v>69715628.950000003</v>
      </c>
      <c r="L37" s="59">
        <v>8639548.5</v>
      </c>
      <c r="M37" s="59">
        <v>793534.22</v>
      </c>
      <c r="N37" s="59">
        <v>3065610.74</v>
      </c>
      <c r="O37" s="59">
        <v>46225.8</v>
      </c>
      <c r="P37" s="59">
        <v>3210816.75</v>
      </c>
      <c r="Q37" s="59">
        <v>10264968</v>
      </c>
      <c r="R37" s="59">
        <v>2465733.75</v>
      </c>
      <c r="S37" s="59">
        <v>0</v>
      </c>
      <c r="T37" s="59">
        <v>115776.35</v>
      </c>
      <c r="U37" s="59">
        <v>1205490.92</v>
      </c>
      <c r="V37" s="59">
        <v>309508.84999999998</v>
      </c>
      <c r="W37" s="59">
        <v>93723214.019999996</v>
      </c>
      <c r="X37" s="59">
        <v>13717994.689999999</v>
      </c>
      <c r="Y37" s="59">
        <v>728421.75</v>
      </c>
      <c r="Z37" s="59">
        <v>7253475</v>
      </c>
      <c r="AA37" s="59">
        <v>549548.5</v>
      </c>
      <c r="AB37" s="59">
        <v>954211</v>
      </c>
      <c r="AC37" s="59">
        <v>3113605.5</v>
      </c>
      <c r="AD37" s="59">
        <v>22673</v>
      </c>
      <c r="AE37" s="59">
        <v>610197</v>
      </c>
      <c r="AF37" s="59">
        <v>48501818.579999998</v>
      </c>
      <c r="AG37" s="59">
        <v>384622.39</v>
      </c>
      <c r="AH37" s="59">
        <v>237727.56</v>
      </c>
      <c r="AI37" s="59">
        <v>108603</v>
      </c>
      <c r="AJ37" s="59">
        <v>260334.51</v>
      </c>
      <c r="AK37" s="59">
        <v>423554.5</v>
      </c>
      <c r="AL37" s="59">
        <v>188458.27</v>
      </c>
      <c r="AM37" s="59">
        <v>636949.5</v>
      </c>
      <c r="AN37" s="59">
        <v>471926</v>
      </c>
      <c r="AO37" s="59">
        <v>145474.5</v>
      </c>
      <c r="AP37" s="59">
        <v>471530.96</v>
      </c>
      <c r="AQ37" s="59">
        <v>145885</v>
      </c>
      <c r="AR37" s="59">
        <v>18833963.460000001</v>
      </c>
      <c r="AS37" s="59">
        <v>88505.3</v>
      </c>
      <c r="AT37" s="59">
        <v>312758</v>
      </c>
      <c r="AU37" s="59">
        <v>182579</v>
      </c>
      <c r="AV37" s="59">
        <v>255825.75</v>
      </c>
      <c r="AW37" s="59">
        <v>82812</v>
      </c>
      <c r="AX37" s="59">
        <v>1187768.94</v>
      </c>
      <c r="AY37" s="59">
        <v>60904168.460000001</v>
      </c>
      <c r="AZ37" s="59">
        <v>255088.75</v>
      </c>
      <c r="BA37" s="59">
        <v>451816.5</v>
      </c>
      <c r="BB37" s="59">
        <v>1035119.75</v>
      </c>
      <c r="BC37" s="59">
        <v>464227.4</v>
      </c>
      <c r="BD37" s="59">
        <v>977332</v>
      </c>
      <c r="BE37" s="59">
        <v>5137603.28</v>
      </c>
      <c r="BF37" s="59">
        <v>2119908.0299999998</v>
      </c>
      <c r="BG37" s="59">
        <v>1340222.1000000001</v>
      </c>
      <c r="BH37" s="59">
        <v>101511.25</v>
      </c>
      <c r="BI37" s="59">
        <v>67676.5</v>
      </c>
      <c r="BJ37" s="59">
        <v>59344917.390000001</v>
      </c>
      <c r="BK37" s="59">
        <v>16705813.369999999</v>
      </c>
      <c r="BL37" s="59">
        <v>872623.25</v>
      </c>
      <c r="BM37" s="59">
        <v>207980</v>
      </c>
      <c r="BN37" s="59">
        <v>211427</v>
      </c>
      <c r="BO37" s="59">
        <v>1451547</v>
      </c>
      <c r="BP37" s="59">
        <v>245631.05</v>
      </c>
      <c r="BQ37" s="59">
        <v>28043366.510000002</v>
      </c>
      <c r="BR37" s="59">
        <v>394766</v>
      </c>
      <c r="BS37" s="59">
        <v>207583</v>
      </c>
      <c r="BT37" s="59">
        <v>498339.63</v>
      </c>
      <c r="BU37" s="59">
        <v>1234212.8899999999</v>
      </c>
      <c r="BV37" s="59">
        <v>3435939.27</v>
      </c>
      <c r="BW37" s="59">
        <v>436181.04</v>
      </c>
      <c r="BX37" s="59">
        <v>263091.75</v>
      </c>
      <c r="BY37" s="59">
        <v>266377.39</v>
      </c>
      <c r="BZ37" s="60">
        <v>2569180895.6403999</v>
      </c>
    </row>
    <row r="38" spans="1:78" x14ac:dyDescent="0.2">
      <c r="A38" s="57" t="s">
        <v>263</v>
      </c>
      <c r="B38" s="57" t="s">
        <v>237</v>
      </c>
      <c r="C38" s="58" t="s">
        <v>280</v>
      </c>
      <c r="D38" s="57" t="s">
        <v>281</v>
      </c>
      <c r="E38" s="59">
        <v>7209786.21</v>
      </c>
      <c r="F38" s="59">
        <v>66841</v>
      </c>
      <c r="G38" s="59">
        <v>1288876.82</v>
      </c>
      <c r="H38" s="59">
        <v>43415</v>
      </c>
      <c r="I38" s="59">
        <v>0</v>
      </c>
      <c r="J38" s="59">
        <v>4199.54</v>
      </c>
      <c r="K38" s="59">
        <v>34642139.020000003</v>
      </c>
      <c r="L38" s="59">
        <v>24713.25</v>
      </c>
      <c r="M38" s="59">
        <v>0</v>
      </c>
      <c r="N38" s="59">
        <v>911606.64</v>
      </c>
      <c r="O38" s="59">
        <v>42753</v>
      </c>
      <c r="P38" s="59">
        <v>0</v>
      </c>
      <c r="Q38" s="59">
        <v>989410.5</v>
      </c>
      <c r="R38" s="59">
        <v>570862.75</v>
      </c>
      <c r="S38" s="59">
        <v>0</v>
      </c>
      <c r="T38" s="59">
        <v>0</v>
      </c>
      <c r="U38" s="59">
        <v>7852</v>
      </c>
      <c r="V38" s="59">
        <v>0</v>
      </c>
      <c r="W38" s="59">
        <v>10210703.5</v>
      </c>
      <c r="X38" s="59">
        <v>171847.22</v>
      </c>
      <c r="Y38" s="59">
        <v>42264.09</v>
      </c>
      <c r="Z38" s="59">
        <v>327150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8704373.9600000009</v>
      </c>
      <c r="AG38" s="59">
        <v>2287</v>
      </c>
      <c r="AH38" s="59">
        <v>33070</v>
      </c>
      <c r="AI38" s="59">
        <v>40223</v>
      </c>
      <c r="AJ38" s="59">
        <v>26419</v>
      </c>
      <c r="AK38" s="59">
        <v>32320</v>
      </c>
      <c r="AL38" s="59">
        <v>1703</v>
      </c>
      <c r="AM38" s="59">
        <v>0</v>
      </c>
      <c r="AN38" s="59">
        <v>1420</v>
      </c>
      <c r="AO38" s="59">
        <v>5241</v>
      </c>
      <c r="AP38" s="59">
        <v>0</v>
      </c>
      <c r="AQ38" s="59">
        <v>14150.75</v>
      </c>
      <c r="AR38" s="59">
        <v>733383.2</v>
      </c>
      <c r="AS38" s="59">
        <v>69160</v>
      </c>
      <c r="AT38" s="59">
        <v>0</v>
      </c>
      <c r="AU38" s="59">
        <v>0</v>
      </c>
      <c r="AV38" s="59">
        <v>36508</v>
      </c>
      <c r="AW38" s="59">
        <v>3227</v>
      </c>
      <c r="AX38" s="59">
        <v>0</v>
      </c>
      <c r="AY38" s="59">
        <v>3774625.12</v>
      </c>
      <c r="AZ38" s="59">
        <v>0</v>
      </c>
      <c r="BA38" s="59">
        <v>0</v>
      </c>
      <c r="BB38" s="59">
        <v>0</v>
      </c>
      <c r="BC38" s="59">
        <v>97287</v>
      </c>
      <c r="BD38" s="59">
        <v>0</v>
      </c>
      <c r="BE38" s="59">
        <v>133812</v>
      </c>
      <c r="BF38" s="59">
        <v>9496.5</v>
      </c>
      <c r="BG38" s="59">
        <v>114837</v>
      </c>
      <c r="BH38" s="59">
        <v>16624</v>
      </c>
      <c r="BI38" s="59">
        <v>0</v>
      </c>
      <c r="BJ38" s="59">
        <v>4530768.7</v>
      </c>
      <c r="BK38" s="59">
        <v>2015106.52</v>
      </c>
      <c r="BL38" s="59">
        <v>99042</v>
      </c>
      <c r="BM38" s="59">
        <v>0</v>
      </c>
      <c r="BN38" s="59">
        <v>7225</v>
      </c>
      <c r="BO38" s="59">
        <v>39960</v>
      </c>
      <c r="BP38" s="59">
        <v>0</v>
      </c>
      <c r="BQ38" s="59">
        <v>2579365.7999999998</v>
      </c>
      <c r="BR38" s="59">
        <v>8382.25</v>
      </c>
      <c r="BS38" s="59">
        <v>0</v>
      </c>
      <c r="BT38" s="59">
        <v>20890.14</v>
      </c>
      <c r="BU38" s="59">
        <v>70919</v>
      </c>
      <c r="BV38" s="59">
        <v>255702.21</v>
      </c>
      <c r="BW38" s="59">
        <v>7157</v>
      </c>
      <c r="BX38" s="59">
        <v>0</v>
      </c>
      <c r="BY38" s="59">
        <v>0</v>
      </c>
      <c r="BZ38" s="60">
        <v>142419409.48000002</v>
      </c>
    </row>
    <row r="39" spans="1:78" x14ac:dyDescent="0.2">
      <c r="A39" s="57" t="s">
        <v>263</v>
      </c>
      <c r="B39" s="57" t="s">
        <v>237</v>
      </c>
      <c r="C39" s="58" t="s">
        <v>282</v>
      </c>
      <c r="D39" s="57" t="s">
        <v>283</v>
      </c>
      <c r="E39" s="59">
        <v>1900095.2</v>
      </c>
      <c r="F39" s="59">
        <v>1320380.75</v>
      </c>
      <c r="G39" s="59">
        <v>138777</v>
      </c>
      <c r="H39" s="59">
        <v>235751</v>
      </c>
      <c r="I39" s="59">
        <v>21040</v>
      </c>
      <c r="J39" s="59">
        <v>0</v>
      </c>
      <c r="K39" s="59">
        <v>4471290.6500000004</v>
      </c>
      <c r="L39" s="59">
        <v>272656.75</v>
      </c>
      <c r="M39" s="59">
        <v>158776</v>
      </c>
      <c r="N39" s="59">
        <v>447793</v>
      </c>
      <c r="O39" s="59">
        <v>21755</v>
      </c>
      <c r="P39" s="59">
        <v>254914.5</v>
      </c>
      <c r="Q39" s="59">
        <v>693545</v>
      </c>
      <c r="R39" s="59">
        <v>1237879.25</v>
      </c>
      <c r="S39" s="59">
        <v>116925.75999999999</v>
      </c>
      <c r="T39" s="59">
        <v>613112.94999999995</v>
      </c>
      <c r="U39" s="59">
        <v>46268</v>
      </c>
      <c r="V39" s="59">
        <v>194853</v>
      </c>
      <c r="W39" s="59">
        <v>4339103.82</v>
      </c>
      <c r="X39" s="59">
        <v>1143732.28</v>
      </c>
      <c r="Y39" s="59">
        <v>581340.42000000004</v>
      </c>
      <c r="Z39" s="59">
        <v>74579</v>
      </c>
      <c r="AA39" s="59">
        <v>94704.5</v>
      </c>
      <c r="AB39" s="59">
        <v>76802.5</v>
      </c>
      <c r="AC39" s="59">
        <v>883686.25</v>
      </c>
      <c r="AD39" s="59">
        <v>245129</v>
      </c>
      <c r="AE39" s="59">
        <v>125541</v>
      </c>
      <c r="AF39" s="59">
        <v>2953690.7</v>
      </c>
      <c r="AG39" s="59">
        <v>27945</v>
      </c>
      <c r="AH39" s="59">
        <v>0</v>
      </c>
      <c r="AI39" s="59">
        <v>34901</v>
      </c>
      <c r="AJ39" s="59">
        <v>2667</v>
      </c>
      <c r="AK39" s="59">
        <v>33013</v>
      </c>
      <c r="AL39" s="59">
        <v>32799</v>
      </c>
      <c r="AM39" s="59">
        <v>28707</v>
      </c>
      <c r="AN39" s="59">
        <v>190449</v>
      </c>
      <c r="AO39" s="59">
        <v>10294</v>
      </c>
      <c r="AP39" s="59">
        <v>94037.75</v>
      </c>
      <c r="AQ39" s="59">
        <v>0</v>
      </c>
      <c r="AR39" s="59">
        <v>573223.75</v>
      </c>
      <c r="AS39" s="59">
        <v>12201</v>
      </c>
      <c r="AT39" s="59">
        <v>97646</v>
      </c>
      <c r="AU39" s="59">
        <v>53630</v>
      </c>
      <c r="AV39" s="59">
        <v>6646</v>
      </c>
      <c r="AW39" s="59">
        <v>12171</v>
      </c>
      <c r="AX39" s="59">
        <v>0</v>
      </c>
      <c r="AY39" s="59">
        <v>2874834.06</v>
      </c>
      <c r="AZ39" s="59">
        <v>80316</v>
      </c>
      <c r="BA39" s="59">
        <v>80482</v>
      </c>
      <c r="BB39" s="59">
        <v>0</v>
      </c>
      <c r="BC39" s="59">
        <v>0</v>
      </c>
      <c r="BD39" s="59">
        <v>107038</v>
      </c>
      <c r="BE39" s="59">
        <v>847131</v>
      </c>
      <c r="BF39" s="59">
        <v>510154.03</v>
      </c>
      <c r="BG39" s="59">
        <v>348347</v>
      </c>
      <c r="BH39" s="59">
        <v>0</v>
      </c>
      <c r="BI39" s="59">
        <v>33613.5</v>
      </c>
      <c r="BJ39" s="59">
        <v>3040347.05</v>
      </c>
      <c r="BK39" s="59">
        <v>0</v>
      </c>
      <c r="BL39" s="59">
        <v>0</v>
      </c>
      <c r="BM39" s="59">
        <v>31679</v>
      </c>
      <c r="BN39" s="59">
        <v>0</v>
      </c>
      <c r="BO39" s="59">
        <v>0</v>
      </c>
      <c r="BP39" s="59">
        <v>0</v>
      </c>
      <c r="BQ39" s="59">
        <v>4176129</v>
      </c>
      <c r="BR39" s="59">
        <v>65094.5</v>
      </c>
      <c r="BS39" s="59">
        <v>0</v>
      </c>
      <c r="BT39" s="59">
        <v>223863.82</v>
      </c>
      <c r="BU39" s="59">
        <v>258987</v>
      </c>
      <c r="BV39" s="59">
        <v>509551.76</v>
      </c>
      <c r="BW39" s="59">
        <v>91920</v>
      </c>
      <c r="BX39" s="59">
        <v>0</v>
      </c>
      <c r="BY39" s="59">
        <v>161745.5</v>
      </c>
      <c r="BZ39" s="60">
        <v>39058254</v>
      </c>
    </row>
    <row r="40" spans="1:78" x14ac:dyDescent="0.2">
      <c r="A40" s="57" t="s">
        <v>263</v>
      </c>
      <c r="B40" s="57" t="s">
        <v>237</v>
      </c>
      <c r="C40" s="58" t="s">
        <v>284</v>
      </c>
      <c r="D40" s="57" t="s">
        <v>285</v>
      </c>
      <c r="E40" s="59">
        <v>134471</v>
      </c>
      <c r="F40" s="59">
        <v>0</v>
      </c>
      <c r="G40" s="59">
        <v>4181891.62</v>
      </c>
      <c r="H40" s="59">
        <v>0</v>
      </c>
      <c r="I40" s="59">
        <v>51997</v>
      </c>
      <c r="J40" s="59">
        <v>0</v>
      </c>
      <c r="K40" s="59">
        <v>179277.6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22144.5</v>
      </c>
      <c r="S40" s="59">
        <v>0</v>
      </c>
      <c r="T40" s="59">
        <v>0</v>
      </c>
      <c r="U40" s="59">
        <v>0</v>
      </c>
      <c r="V40" s="59">
        <v>0</v>
      </c>
      <c r="W40" s="59">
        <v>11902085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33781347.049999997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30971</v>
      </c>
      <c r="AO40" s="59">
        <v>0</v>
      </c>
      <c r="AP40" s="59">
        <v>0</v>
      </c>
      <c r="AQ40" s="59">
        <v>0</v>
      </c>
      <c r="AR40" s="59">
        <v>2313739.75</v>
      </c>
      <c r="AS40" s="59">
        <v>0</v>
      </c>
      <c r="AT40" s="59">
        <v>0</v>
      </c>
      <c r="AU40" s="59">
        <v>27630</v>
      </c>
      <c r="AV40" s="59">
        <v>0</v>
      </c>
      <c r="AW40" s="59">
        <v>0</v>
      </c>
      <c r="AX40" s="59">
        <v>38430</v>
      </c>
      <c r="AY40" s="59">
        <v>46577158.520000003</v>
      </c>
      <c r="AZ40" s="59">
        <v>0</v>
      </c>
      <c r="BA40" s="59">
        <v>0</v>
      </c>
      <c r="BB40" s="59">
        <v>40297</v>
      </c>
      <c r="BC40" s="59">
        <v>760547.4</v>
      </c>
      <c r="BD40" s="59">
        <v>46549</v>
      </c>
      <c r="BE40" s="59">
        <v>0</v>
      </c>
      <c r="BF40" s="59">
        <v>0</v>
      </c>
      <c r="BG40" s="59">
        <v>0</v>
      </c>
      <c r="BH40" s="59">
        <v>0</v>
      </c>
      <c r="BI40" s="59">
        <v>0</v>
      </c>
      <c r="BJ40" s="59">
        <v>77600</v>
      </c>
      <c r="BK40" s="59">
        <v>6035005.2000000002</v>
      </c>
      <c r="BL40" s="59">
        <v>0</v>
      </c>
      <c r="BM40" s="59">
        <v>0</v>
      </c>
      <c r="BN40" s="59">
        <v>0</v>
      </c>
      <c r="BO40" s="59">
        <v>107687.08</v>
      </c>
      <c r="BP40" s="59">
        <v>38481</v>
      </c>
      <c r="BQ40" s="59">
        <v>12007386.9</v>
      </c>
      <c r="BR40" s="59">
        <v>0</v>
      </c>
      <c r="BS40" s="59">
        <v>214649</v>
      </c>
      <c r="BT40" s="59">
        <v>9170.25</v>
      </c>
      <c r="BU40" s="59">
        <v>0</v>
      </c>
      <c r="BV40" s="59">
        <v>0</v>
      </c>
      <c r="BW40" s="59">
        <v>0</v>
      </c>
      <c r="BX40" s="59">
        <v>123826</v>
      </c>
      <c r="BY40" s="59">
        <v>0</v>
      </c>
      <c r="BZ40" s="60">
        <v>13928638.33</v>
      </c>
    </row>
    <row r="41" spans="1:78" x14ac:dyDescent="0.2">
      <c r="A41" s="57" t="s">
        <v>263</v>
      </c>
      <c r="B41" s="57" t="s">
        <v>244</v>
      </c>
      <c r="C41" s="58" t="s">
        <v>286</v>
      </c>
      <c r="D41" s="57" t="s">
        <v>287</v>
      </c>
      <c r="E41" s="59">
        <v>2513009</v>
      </c>
      <c r="F41" s="59">
        <v>225272.25</v>
      </c>
      <c r="G41" s="59">
        <v>2648483</v>
      </c>
      <c r="H41" s="59">
        <v>286894</v>
      </c>
      <c r="I41" s="59">
        <v>91407</v>
      </c>
      <c r="J41" s="59">
        <v>0</v>
      </c>
      <c r="K41" s="59">
        <v>1614717</v>
      </c>
      <c r="L41" s="59">
        <v>462379</v>
      </c>
      <c r="M41" s="59">
        <v>201127</v>
      </c>
      <c r="N41" s="59">
        <v>879963</v>
      </c>
      <c r="O41" s="59">
        <v>100161</v>
      </c>
      <c r="P41" s="59">
        <v>146994</v>
      </c>
      <c r="Q41" s="59">
        <v>689420.5</v>
      </c>
      <c r="R41" s="59">
        <v>546819</v>
      </c>
      <c r="S41" s="59">
        <v>0</v>
      </c>
      <c r="T41" s="59">
        <v>246986.25</v>
      </c>
      <c r="U41" s="59">
        <v>279045</v>
      </c>
      <c r="V41" s="59">
        <v>15968</v>
      </c>
      <c r="W41" s="59">
        <v>2636962.5299999998</v>
      </c>
      <c r="X41" s="59">
        <v>499185</v>
      </c>
      <c r="Y41" s="59">
        <v>174599.5</v>
      </c>
      <c r="Z41" s="59">
        <v>868199</v>
      </c>
      <c r="AA41" s="59">
        <v>196572</v>
      </c>
      <c r="AB41" s="59">
        <v>230145</v>
      </c>
      <c r="AC41" s="59">
        <v>1003693.5</v>
      </c>
      <c r="AD41" s="59">
        <v>56568</v>
      </c>
      <c r="AE41" s="59">
        <v>125867</v>
      </c>
      <c r="AF41" s="59">
        <v>1488900.5</v>
      </c>
      <c r="AG41" s="59">
        <v>211523.8</v>
      </c>
      <c r="AH41" s="59">
        <v>14997</v>
      </c>
      <c r="AI41" s="59">
        <v>152261</v>
      </c>
      <c r="AJ41" s="59">
        <v>149511.53</v>
      </c>
      <c r="AK41" s="59">
        <v>184939</v>
      </c>
      <c r="AL41" s="59">
        <v>324233.42</v>
      </c>
      <c r="AM41" s="59">
        <v>54443</v>
      </c>
      <c r="AN41" s="59">
        <v>83472</v>
      </c>
      <c r="AO41" s="59">
        <v>157225</v>
      </c>
      <c r="AP41" s="59">
        <v>153972.25</v>
      </c>
      <c r="AQ41" s="59">
        <v>181938.4</v>
      </c>
      <c r="AR41" s="59">
        <v>2774522.85</v>
      </c>
      <c r="AS41" s="59">
        <v>124038</v>
      </c>
      <c r="AT41" s="59">
        <v>144380</v>
      </c>
      <c r="AU41" s="59">
        <v>161179</v>
      </c>
      <c r="AV41" s="59">
        <v>130892</v>
      </c>
      <c r="AW41" s="59">
        <v>0</v>
      </c>
      <c r="AX41" s="59">
        <v>129657</v>
      </c>
      <c r="AY41" s="59">
        <v>1238058</v>
      </c>
      <c r="AZ41" s="59">
        <v>201486</v>
      </c>
      <c r="BA41" s="59">
        <v>120557</v>
      </c>
      <c r="BB41" s="59">
        <v>30697</v>
      </c>
      <c r="BC41" s="59">
        <v>206330</v>
      </c>
      <c r="BD41" s="59">
        <v>26993</v>
      </c>
      <c r="BE41" s="59">
        <v>304696</v>
      </c>
      <c r="BF41" s="59">
        <v>933745</v>
      </c>
      <c r="BG41" s="59">
        <v>217219</v>
      </c>
      <c r="BH41" s="59">
        <v>0</v>
      </c>
      <c r="BI41" s="59">
        <v>2137</v>
      </c>
      <c r="BJ41" s="59">
        <v>824583.5</v>
      </c>
      <c r="BK41" s="59">
        <v>438985</v>
      </c>
      <c r="BL41" s="59">
        <v>3039</v>
      </c>
      <c r="BM41" s="59">
        <v>4604</v>
      </c>
      <c r="BN41" s="59">
        <v>7239</v>
      </c>
      <c r="BO41" s="59">
        <v>15592</v>
      </c>
      <c r="BP41" s="59">
        <v>15247</v>
      </c>
      <c r="BQ41" s="59">
        <v>2937535</v>
      </c>
      <c r="BR41" s="59">
        <v>19128</v>
      </c>
      <c r="BS41" s="59">
        <v>61970</v>
      </c>
      <c r="BT41" s="59">
        <v>104041.76</v>
      </c>
      <c r="BU41" s="59">
        <v>800954.06</v>
      </c>
      <c r="BV41" s="59">
        <v>423823.4</v>
      </c>
      <c r="BW41" s="59">
        <v>107943</v>
      </c>
      <c r="BX41" s="59">
        <v>0</v>
      </c>
      <c r="BY41" s="59">
        <v>0</v>
      </c>
      <c r="BZ41" s="60">
        <v>267899495.55000001</v>
      </c>
    </row>
    <row r="42" spans="1:78" x14ac:dyDescent="0.2">
      <c r="A42" s="57" t="s">
        <v>263</v>
      </c>
      <c r="B42" s="57" t="s">
        <v>244</v>
      </c>
      <c r="C42" s="58" t="s">
        <v>288</v>
      </c>
      <c r="D42" s="57" t="s">
        <v>289</v>
      </c>
      <c r="E42" s="59">
        <v>1848382.28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3386127.77</v>
      </c>
      <c r="L42" s="59">
        <v>22358.75</v>
      </c>
      <c r="M42" s="59">
        <v>0</v>
      </c>
      <c r="N42" s="59">
        <v>128662.8</v>
      </c>
      <c r="O42" s="59">
        <v>0</v>
      </c>
      <c r="P42" s="59">
        <v>0</v>
      </c>
      <c r="Q42" s="59">
        <v>387521.4</v>
      </c>
      <c r="R42" s="59">
        <v>8530</v>
      </c>
      <c r="S42" s="59">
        <v>0</v>
      </c>
      <c r="T42" s="59">
        <v>0</v>
      </c>
      <c r="U42" s="59">
        <v>0</v>
      </c>
      <c r="V42" s="59">
        <v>0</v>
      </c>
      <c r="W42" s="59">
        <v>1012203.64</v>
      </c>
      <c r="X42" s="59">
        <v>378801.4</v>
      </c>
      <c r="Y42" s="59">
        <v>0</v>
      </c>
      <c r="Z42" s="59">
        <v>501113</v>
      </c>
      <c r="AA42" s="59">
        <v>21715</v>
      </c>
      <c r="AB42" s="59">
        <v>0</v>
      </c>
      <c r="AC42" s="59">
        <v>0</v>
      </c>
      <c r="AD42" s="59">
        <v>0</v>
      </c>
      <c r="AE42" s="59">
        <v>0</v>
      </c>
      <c r="AF42" s="59">
        <v>6073911.2199999997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2129</v>
      </c>
      <c r="AN42" s="59">
        <v>0</v>
      </c>
      <c r="AO42" s="59">
        <v>1563</v>
      </c>
      <c r="AP42" s="59">
        <v>0</v>
      </c>
      <c r="AQ42" s="59">
        <v>0</v>
      </c>
      <c r="AR42" s="59">
        <v>2454923.7999999998</v>
      </c>
      <c r="AS42" s="59">
        <v>30208.17</v>
      </c>
      <c r="AT42" s="59">
        <v>14749.8</v>
      </c>
      <c r="AU42" s="59">
        <v>10197</v>
      </c>
      <c r="AV42" s="59">
        <v>500</v>
      </c>
      <c r="AW42" s="59">
        <v>33436</v>
      </c>
      <c r="AX42" s="59">
        <v>0</v>
      </c>
      <c r="AY42" s="59">
        <v>542274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59">
        <v>16139</v>
      </c>
      <c r="BF42" s="59">
        <v>185473</v>
      </c>
      <c r="BG42" s="59">
        <v>0</v>
      </c>
      <c r="BH42" s="59">
        <v>0</v>
      </c>
      <c r="BI42" s="59">
        <v>0</v>
      </c>
      <c r="BJ42" s="59">
        <v>316897.59999999998</v>
      </c>
      <c r="BK42" s="59">
        <v>9284</v>
      </c>
      <c r="BL42" s="59">
        <v>0</v>
      </c>
      <c r="BM42" s="59">
        <v>0</v>
      </c>
      <c r="BN42" s="59">
        <v>0</v>
      </c>
      <c r="BO42" s="59">
        <v>0</v>
      </c>
      <c r="BP42" s="59">
        <v>0</v>
      </c>
      <c r="BQ42" s="59">
        <v>2063083.57</v>
      </c>
      <c r="BR42" s="59">
        <v>0</v>
      </c>
      <c r="BS42" s="59">
        <v>0</v>
      </c>
      <c r="BT42" s="59">
        <v>0</v>
      </c>
      <c r="BU42" s="59">
        <v>0</v>
      </c>
      <c r="BV42" s="59">
        <v>52157</v>
      </c>
      <c r="BW42" s="59">
        <v>0</v>
      </c>
      <c r="BX42" s="59">
        <v>0</v>
      </c>
      <c r="BY42" s="59">
        <v>0</v>
      </c>
      <c r="BZ42" s="60">
        <v>76102007.569999993</v>
      </c>
    </row>
    <row r="43" spans="1:78" x14ac:dyDescent="0.2">
      <c r="A43" s="57" t="s">
        <v>263</v>
      </c>
      <c r="B43" s="57" t="s">
        <v>244</v>
      </c>
      <c r="C43" s="58" t="s">
        <v>290</v>
      </c>
      <c r="D43" s="57" t="s">
        <v>291</v>
      </c>
      <c r="E43" s="59">
        <v>0</v>
      </c>
      <c r="F43" s="59">
        <v>73136.08</v>
      </c>
      <c r="G43" s="59">
        <v>1038457.29</v>
      </c>
      <c r="H43" s="59">
        <v>0</v>
      </c>
      <c r="I43" s="59">
        <v>0</v>
      </c>
      <c r="J43" s="59">
        <v>0</v>
      </c>
      <c r="K43" s="59">
        <v>7675914.1900000004</v>
      </c>
      <c r="L43" s="59">
        <v>65845</v>
      </c>
      <c r="M43" s="59">
        <v>0</v>
      </c>
      <c r="N43" s="59">
        <v>818710</v>
      </c>
      <c r="O43" s="59">
        <v>0</v>
      </c>
      <c r="P43" s="59">
        <v>0</v>
      </c>
      <c r="Q43" s="59">
        <v>210682.08</v>
      </c>
      <c r="R43" s="59">
        <v>1200</v>
      </c>
      <c r="S43" s="59">
        <v>0</v>
      </c>
      <c r="T43" s="59">
        <v>55773.9</v>
      </c>
      <c r="U43" s="59">
        <v>170604.48</v>
      </c>
      <c r="V43" s="59">
        <v>0</v>
      </c>
      <c r="W43" s="59">
        <v>2733680.25</v>
      </c>
      <c r="X43" s="59">
        <v>818186.38</v>
      </c>
      <c r="Y43" s="59">
        <v>123361.57</v>
      </c>
      <c r="Z43" s="59">
        <v>782595</v>
      </c>
      <c r="AA43" s="59">
        <v>82427</v>
      </c>
      <c r="AB43" s="59">
        <v>69841</v>
      </c>
      <c r="AC43" s="59">
        <v>0</v>
      </c>
      <c r="AD43" s="59">
        <v>11587</v>
      </c>
      <c r="AE43" s="59">
        <v>0</v>
      </c>
      <c r="AF43" s="59">
        <v>3287950.78</v>
      </c>
      <c r="AG43" s="59">
        <v>0</v>
      </c>
      <c r="AH43" s="59">
        <v>0</v>
      </c>
      <c r="AI43" s="59">
        <v>10299</v>
      </c>
      <c r="AJ43" s="59">
        <v>5612.47</v>
      </c>
      <c r="AK43" s="59">
        <v>7801.8</v>
      </c>
      <c r="AL43" s="59">
        <v>0</v>
      </c>
      <c r="AM43" s="59">
        <v>0</v>
      </c>
      <c r="AN43" s="59">
        <v>0</v>
      </c>
      <c r="AO43" s="59">
        <v>20930</v>
      </c>
      <c r="AP43" s="59">
        <v>14196.13</v>
      </c>
      <c r="AQ43" s="59">
        <v>27193.32</v>
      </c>
      <c r="AR43" s="59">
        <v>395762</v>
      </c>
      <c r="AS43" s="59">
        <v>20058.22</v>
      </c>
      <c r="AT43" s="59">
        <v>75937.78</v>
      </c>
      <c r="AU43" s="59">
        <v>144926.66</v>
      </c>
      <c r="AV43" s="59">
        <v>90221.16</v>
      </c>
      <c r="AW43" s="59">
        <v>0</v>
      </c>
      <c r="AX43" s="59">
        <v>104080.04</v>
      </c>
      <c r="AY43" s="59">
        <v>892823.57</v>
      </c>
      <c r="AZ43" s="59">
        <v>0</v>
      </c>
      <c r="BA43" s="59">
        <v>52332</v>
      </c>
      <c r="BB43" s="59">
        <v>2818.25</v>
      </c>
      <c r="BC43" s="59">
        <v>5154.12</v>
      </c>
      <c r="BD43" s="59">
        <v>0</v>
      </c>
      <c r="BE43" s="59">
        <v>780300</v>
      </c>
      <c r="BF43" s="59">
        <v>18852</v>
      </c>
      <c r="BG43" s="59">
        <v>70211.34</v>
      </c>
      <c r="BH43" s="59">
        <v>0</v>
      </c>
      <c r="BI43" s="59">
        <v>0</v>
      </c>
      <c r="BJ43" s="59">
        <v>0</v>
      </c>
      <c r="BK43" s="59">
        <v>580661.22</v>
      </c>
      <c r="BL43" s="59">
        <v>0</v>
      </c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60">
        <v>25079595.530000001</v>
      </c>
    </row>
    <row r="44" spans="1:78" x14ac:dyDescent="0.2">
      <c r="A44" s="57" t="s">
        <v>263</v>
      </c>
      <c r="B44" s="57" t="s">
        <v>251</v>
      </c>
      <c r="C44" s="58" t="s">
        <v>292</v>
      </c>
      <c r="D44" s="57" t="s">
        <v>293</v>
      </c>
      <c r="E44" s="59">
        <v>78004506.090000004</v>
      </c>
      <c r="F44" s="59">
        <v>31750985</v>
      </c>
      <c r="G44" s="59">
        <v>37971601</v>
      </c>
      <c r="H44" s="59">
        <v>5161111</v>
      </c>
      <c r="I44" s="59">
        <v>1008443</v>
      </c>
      <c r="J44" s="59">
        <v>134798.82999999999</v>
      </c>
      <c r="K44" s="59">
        <v>103317067.09999999</v>
      </c>
      <c r="L44" s="59">
        <v>21389779</v>
      </c>
      <c r="M44" s="59">
        <v>1102817</v>
      </c>
      <c r="N44" s="59">
        <v>45278666.960000001</v>
      </c>
      <c r="O44" s="59">
        <v>1014002</v>
      </c>
      <c r="P44" s="59">
        <v>3485609.5</v>
      </c>
      <c r="Q44" s="59">
        <v>32708007.960000001</v>
      </c>
      <c r="R44" s="59">
        <v>10870575.289999999</v>
      </c>
      <c r="S44" s="59">
        <v>91600</v>
      </c>
      <c r="T44" s="59">
        <v>1138459.28</v>
      </c>
      <c r="U44" s="59">
        <v>1707827</v>
      </c>
      <c r="V44" s="59">
        <v>1453061</v>
      </c>
      <c r="W44" s="59">
        <v>65986678.630000003</v>
      </c>
      <c r="X44" s="59">
        <v>11805351.75</v>
      </c>
      <c r="Y44" s="59">
        <v>1126777.6000000001</v>
      </c>
      <c r="Z44" s="59">
        <v>22091145.5</v>
      </c>
      <c r="AA44" s="59">
        <v>926865</v>
      </c>
      <c r="AB44" s="59">
        <v>1590232</v>
      </c>
      <c r="AC44" s="59">
        <v>2421967</v>
      </c>
      <c r="AD44" s="59">
        <v>609062</v>
      </c>
      <c r="AE44" s="59">
        <v>5618</v>
      </c>
      <c r="AF44" s="59">
        <v>85382609.879999995</v>
      </c>
      <c r="AG44" s="59">
        <v>1202988</v>
      </c>
      <c r="AH44" s="59">
        <v>468824</v>
      </c>
      <c r="AI44" s="59">
        <v>509887</v>
      </c>
      <c r="AJ44" s="59">
        <v>396138</v>
      </c>
      <c r="AK44" s="59">
        <v>1868923</v>
      </c>
      <c r="AL44" s="59">
        <v>1372806.2</v>
      </c>
      <c r="AM44" s="59">
        <v>814526</v>
      </c>
      <c r="AN44" s="59">
        <v>2761441</v>
      </c>
      <c r="AO44" s="59">
        <v>484688</v>
      </c>
      <c r="AP44" s="59">
        <v>928629.25</v>
      </c>
      <c r="AQ44" s="59">
        <v>738248</v>
      </c>
      <c r="AR44" s="59">
        <v>52256591.270000003</v>
      </c>
      <c r="AS44" s="59">
        <v>204186</v>
      </c>
      <c r="AT44" s="59">
        <v>260900</v>
      </c>
      <c r="AU44" s="59">
        <v>618178</v>
      </c>
      <c r="AV44" s="59">
        <v>57497</v>
      </c>
      <c r="AW44" s="59">
        <v>20000</v>
      </c>
      <c r="AX44" s="59">
        <v>1192930.5</v>
      </c>
      <c r="AY44" s="59">
        <v>68053084.950000003</v>
      </c>
      <c r="AZ44" s="59">
        <v>842623</v>
      </c>
      <c r="BA44" s="59">
        <v>3441622.5</v>
      </c>
      <c r="BB44" s="59">
        <v>2892059</v>
      </c>
      <c r="BC44" s="59">
        <v>6857851</v>
      </c>
      <c r="BD44" s="59">
        <v>2585095</v>
      </c>
      <c r="BE44" s="59">
        <v>16750151.5</v>
      </c>
      <c r="BF44" s="59">
        <v>7698567.4000000004</v>
      </c>
      <c r="BG44" s="59">
        <v>1949851.5</v>
      </c>
      <c r="BH44" s="59">
        <v>0</v>
      </c>
      <c r="BI44" s="59">
        <v>46096</v>
      </c>
      <c r="BJ44" s="59">
        <v>58871105.649999999</v>
      </c>
      <c r="BK44" s="59">
        <v>1649302</v>
      </c>
      <c r="BL44" s="59">
        <v>656764</v>
      </c>
      <c r="BM44" s="59">
        <v>321442</v>
      </c>
      <c r="BN44" s="59">
        <v>0</v>
      </c>
      <c r="BO44" s="59">
        <v>484882</v>
      </c>
      <c r="BP44" s="59">
        <v>649884</v>
      </c>
      <c r="BQ44" s="59">
        <v>46254138.5</v>
      </c>
      <c r="BR44" s="59">
        <v>1185498.25</v>
      </c>
      <c r="BS44" s="59">
        <v>953189</v>
      </c>
      <c r="BT44" s="59">
        <v>1991588.09</v>
      </c>
      <c r="BU44" s="59">
        <v>2360229.36</v>
      </c>
      <c r="BV44" s="59">
        <v>16167303.279999999</v>
      </c>
      <c r="BW44" s="59">
        <v>422356.25</v>
      </c>
      <c r="BX44" s="59">
        <v>310759</v>
      </c>
      <c r="BY44" s="59">
        <v>110848</v>
      </c>
      <c r="BZ44" s="60">
        <v>64539352.349999994</v>
      </c>
    </row>
    <row r="45" spans="1:78" x14ac:dyDescent="0.2">
      <c r="A45" s="57" t="s">
        <v>263</v>
      </c>
      <c r="B45" s="57" t="s">
        <v>251</v>
      </c>
      <c r="C45" s="58" t="s">
        <v>294</v>
      </c>
      <c r="D45" s="57" t="s">
        <v>295</v>
      </c>
      <c r="E45" s="59">
        <v>8330157</v>
      </c>
      <c r="F45" s="59">
        <v>2915728</v>
      </c>
      <c r="G45" s="59">
        <v>2869758</v>
      </c>
      <c r="H45" s="59">
        <v>153637</v>
      </c>
      <c r="I45" s="59">
        <v>0</v>
      </c>
      <c r="J45" s="59">
        <v>0</v>
      </c>
      <c r="K45" s="59">
        <v>34012454.159999996</v>
      </c>
      <c r="L45" s="59">
        <v>1177431.5</v>
      </c>
      <c r="M45" s="59">
        <v>136221</v>
      </c>
      <c r="N45" s="59">
        <v>9905079</v>
      </c>
      <c r="O45" s="59">
        <v>33441</v>
      </c>
      <c r="P45" s="59">
        <v>440921</v>
      </c>
      <c r="Q45" s="59">
        <v>9315146.9600000009</v>
      </c>
      <c r="R45" s="59">
        <v>4609241.2</v>
      </c>
      <c r="S45" s="59">
        <v>0</v>
      </c>
      <c r="T45" s="59">
        <v>3482</v>
      </c>
      <c r="U45" s="59">
        <v>276395.8</v>
      </c>
      <c r="V45" s="59">
        <v>130121</v>
      </c>
      <c r="W45" s="59">
        <v>22222416.420000002</v>
      </c>
      <c r="X45" s="59">
        <v>3607100.5</v>
      </c>
      <c r="Y45" s="59">
        <v>358599</v>
      </c>
      <c r="Z45" s="59">
        <v>5872593</v>
      </c>
      <c r="AA45" s="59">
        <v>155885</v>
      </c>
      <c r="AB45" s="59">
        <v>99203</v>
      </c>
      <c r="AC45" s="59">
        <v>128867.5</v>
      </c>
      <c r="AD45" s="59">
        <v>72231</v>
      </c>
      <c r="AE45" s="59">
        <v>56499</v>
      </c>
      <c r="AF45" s="59">
        <v>36774005.149999999</v>
      </c>
      <c r="AG45" s="59">
        <v>31148</v>
      </c>
      <c r="AH45" s="59">
        <v>29389</v>
      </c>
      <c r="AI45" s="59">
        <v>35976</v>
      </c>
      <c r="AJ45" s="59">
        <v>10253</v>
      </c>
      <c r="AK45" s="59">
        <v>132694.99</v>
      </c>
      <c r="AL45" s="59">
        <v>167098</v>
      </c>
      <c r="AM45" s="59">
        <v>54888</v>
      </c>
      <c r="AN45" s="59">
        <v>222992</v>
      </c>
      <c r="AO45" s="59">
        <v>44151</v>
      </c>
      <c r="AP45" s="59">
        <v>138693</v>
      </c>
      <c r="AQ45" s="59">
        <v>27065</v>
      </c>
      <c r="AR45" s="59">
        <v>8682142.0999999996</v>
      </c>
      <c r="AS45" s="59">
        <v>221245</v>
      </c>
      <c r="AT45" s="59">
        <v>123299</v>
      </c>
      <c r="AU45" s="59">
        <v>159490</v>
      </c>
      <c r="AV45" s="59">
        <v>245261.37</v>
      </c>
      <c r="AW45" s="59">
        <v>70039</v>
      </c>
      <c r="AX45" s="59">
        <v>138970</v>
      </c>
      <c r="AY45" s="59">
        <v>15226085</v>
      </c>
      <c r="AZ45" s="59">
        <v>193126</v>
      </c>
      <c r="BA45" s="59">
        <v>216690</v>
      </c>
      <c r="BB45" s="59">
        <v>157596</v>
      </c>
      <c r="BC45" s="59">
        <v>187938</v>
      </c>
      <c r="BD45" s="59">
        <v>234352</v>
      </c>
      <c r="BE45" s="59">
        <v>1803954</v>
      </c>
      <c r="BF45" s="59">
        <v>2103653</v>
      </c>
      <c r="BG45" s="59">
        <v>249076.5</v>
      </c>
      <c r="BH45" s="59">
        <v>6504</v>
      </c>
      <c r="BI45" s="59">
        <v>22449</v>
      </c>
      <c r="BJ45" s="59">
        <v>11304240.25</v>
      </c>
      <c r="BK45" s="59">
        <v>8779714.0199999996</v>
      </c>
      <c r="BL45" s="59">
        <v>263775</v>
      </c>
      <c r="BM45" s="59">
        <v>62873</v>
      </c>
      <c r="BN45" s="59">
        <v>68800</v>
      </c>
      <c r="BO45" s="59">
        <v>83337</v>
      </c>
      <c r="BP45" s="59">
        <v>31050</v>
      </c>
      <c r="BQ45" s="59">
        <v>13724108.789999999</v>
      </c>
      <c r="BR45" s="59">
        <v>183193</v>
      </c>
      <c r="BS45" s="59">
        <v>241835</v>
      </c>
      <c r="BT45" s="59">
        <v>564425.5</v>
      </c>
      <c r="BU45" s="59">
        <v>680809.5</v>
      </c>
      <c r="BV45" s="59">
        <v>1471807</v>
      </c>
      <c r="BW45" s="59">
        <v>186726</v>
      </c>
      <c r="BX45" s="59">
        <v>189670</v>
      </c>
      <c r="BY45" s="59">
        <v>220480</v>
      </c>
      <c r="BZ45" s="60">
        <v>48419298.450000003</v>
      </c>
    </row>
    <row r="46" spans="1:78" x14ac:dyDescent="0.2">
      <c r="A46" s="57" t="s">
        <v>263</v>
      </c>
      <c r="B46" s="57" t="s">
        <v>251</v>
      </c>
      <c r="C46" s="58" t="s">
        <v>296</v>
      </c>
      <c r="D46" s="57" t="s">
        <v>297</v>
      </c>
      <c r="E46" s="59">
        <v>524932</v>
      </c>
      <c r="F46" s="59">
        <v>0</v>
      </c>
      <c r="G46" s="59">
        <v>18222.72</v>
      </c>
      <c r="H46" s="59">
        <v>0</v>
      </c>
      <c r="I46" s="59">
        <v>0</v>
      </c>
      <c r="J46" s="59">
        <v>0</v>
      </c>
      <c r="K46" s="59">
        <v>1419294.71</v>
      </c>
      <c r="L46" s="59">
        <v>135704.75</v>
      </c>
      <c r="M46" s="59">
        <v>0</v>
      </c>
      <c r="N46" s="59">
        <v>262678.25</v>
      </c>
      <c r="O46" s="59">
        <v>15723</v>
      </c>
      <c r="P46" s="59">
        <v>0</v>
      </c>
      <c r="Q46" s="59">
        <v>0</v>
      </c>
      <c r="R46" s="59">
        <v>46895.25</v>
      </c>
      <c r="S46" s="59">
        <v>0</v>
      </c>
      <c r="T46" s="59">
        <v>11794.21</v>
      </c>
      <c r="U46" s="59">
        <v>0</v>
      </c>
      <c r="V46" s="59">
        <v>0</v>
      </c>
      <c r="W46" s="59">
        <v>403684.25</v>
      </c>
      <c r="X46" s="59">
        <v>332503</v>
      </c>
      <c r="Y46" s="59">
        <v>23056.75</v>
      </c>
      <c r="Z46" s="59">
        <v>233261.23</v>
      </c>
      <c r="AA46" s="59">
        <v>4937</v>
      </c>
      <c r="AB46" s="59">
        <v>0</v>
      </c>
      <c r="AC46" s="59">
        <v>40073.5</v>
      </c>
      <c r="AD46" s="59">
        <v>2988</v>
      </c>
      <c r="AE46" s="59">
        <v>0</v>
      </c>
      <c r="AF46" s="59">
        <v>3549741</v>
      </c>
      <c r="AG46" s="59">
        <v>2608</v>
      </c>
      <c r="AH46" s="59">
        <v>0</v>
      </c>
      <c r="AI46" s="59">
        <v>18256</v>
      </c>
      <c r="AJ46" s="59">
        <v>1380</v>
      </c>
      <c r="AK46" s="59">
        <v>87311.96</v>
      </c>
      <c r="AL46" s="59">
        <v>0</v>
      </c>
      <c r="AM46" s="59">
        <v>0</v>
      </c>
      <c r="AN46" s="59">
        <v>0</v>
      </c>
      <c r="AO46" s="59">
        <v>9943</v>
      </c>
      <c r="AP46" s="59">
        <v>60383.519999999997</v>
      </c>
      <c r="AQ46" s="59">
        <v>9079</v>
      </c>
      <c r="AR46" s="59">
        <v>1134420.95</v>
      </c>
      <c r="AS46" s="59">
        <v>425739.3</v>
      </c>
      <c r="AT46" s="59">
        <v>35750</v>
      </c>
      <c r="AU46" s="59">
        <v>164095</v>
      </c>
      <c r="AV46" s="59">
        <v>19544.16</v>
      </c>
      <c r="AW46" s="59">
        <v>9511</v>
      </c>
      <c r="AX46" s="59">
        <v>138175.92000000001</v>
      </c>
      <c r="AY46" s="59">
        <v>39643.199999999997</v>
      </c>
      <c r="AZ46" s="59">
        <v>0</v>
      </c>
      <c r="BA46" s="59">
        <v>3216</v>
      </c>
      <c r="BB46" s="59">
        <v>16296.96</v>
      </c>
      <c r="BC46" s="59">
        <v>60741</v>
      </c>
      <c r="BD46" s="59">
        <v>0</v>
      </c>
      <c r="BE46" s="59">
        <v>21696</v>
      </c>
      <c r="BF46" s="59">
        <v>88535</v>
      </c>
      <c r="BG46" s="59">
        <v>34296</v>
      </c>
      <c r="BH46" s="59">
        <v>0</v>
      </c>
      <c r="BI46" s="59">
        <v>0</v>
      </c>
      <c r="BJ46" s="59">
        <v>0</v>
      </c>
      <c r="BK46" s="59">
        <v>11149</v>
      </c>
      <c r="BL46" s="59">
        <v>0</v>
      </c>
      <c r="BM46" s="59">
        <v>0</v>
      </c>
      <c r="BN46" s="59">
        <v>0</v>
      </c>
      <c r="BO46" s="59">
        <v>0</v>
      </c>
      <c r="BP46" s="59">
        <v>0</v>
      </c>
      <c r="BQ46" s="59">
        <v>762340</v>
      </c>
      <c r="BR46" s="59">
        <v>18106</v>
      </c>
      <c r="BS46" s="59">
        <v>54885</v>
      </c>
      <c r="BT46" s="59">
        <v>46425.49</v>
      </c>
      <c r="BU46" s="59">
        <v>0</v>
      </c>
      <c r="BV46" s="59">
        <v>443238.52</v>
      </c>
      <c r="BW46" s="59">
        <v>3908</v>
      </c>
      <c r="BX46" s="59">
        <v>0</v>
      </c>
      <c r="BY46" s="59">
        <v>16450.5</v>
      </c>
      <c r="BZ46" s="60">
        <v>12531908.07</v>
      </c>
    </row>
    <row r="47" spans="1:78" x14ac:dyDescent="0.2">
      <c r="A47" s="100" t="s">
        <v>298</v>
      </c>
      <c r="B47" s="101"/>
      <c r="C47" s="101"/>
      <c r="D47" s="102"/>
      <c r="E47" s="64">
        <f>SUM(E30:E46)</f>
        <v>616869617.37999988</v>
      </c>
      <c r="F47" s="64">
        <f t="shared" ref="F47:BQ47" si="2">SUM(F30:F46)</f>
        <v>135443643.80000001</v>
      </c>
      <c r="G47" s="64">
        <f t="shared" si="2"/>
        <v>265302359.75999999</v>
      </c>
      <c r="H47" s="64">
        <f t="shared" si="2"/>
        <v>41794423.290000007</v>
      </c>
      <c r="I47" s="64">
        <f t="shared" si="2"/>
        <v>24943515.759999998</v>
      </c>
      <c r="J47" s="64">
        <f t="shared" si="2"/>
        <v>3753286.46</v>
      </c>
      <c r="K47" s="64">
        <f t="shared" si="2"/>
        <v>1033475380.9300001</v>
      </c>
      <c r="L47" s="64">
        <f t="shared" si="2"/>
        <v>89161545.25</v>
      </c>
      <c r="M47" s="64">
        <f t="shared" si="2"/>
        <v>7438331.3899999997</v>
      </c>
      <c r="N47" s="64">
        <f t="shared" si="2"/>
        <v>248068056.98000002</v>
      </c>
      <c r="O47" s="64">
        <f t="shared" si="2"/>
        <v>8671602.8000000007</v>
      </c>
      <c r="P47" s="64">
        <f t="shared" si="2"/>
        <v>27907371.75</v>
      </c>
      <c r="Q47" s="64">
        <f t="shared" si="2"/>
        <v>177122097.78000003</v>
      </c>
      <c r="R47" s="64">
        <f t="shared" si="2"/>
        <v>123779165.80999999</v>
      </c>
      <c r="S47" s="64">
        <f t="shared" si="2"/>
        <v>4315096.76</v>
      </c>
      <c r="T47" s="64">
        <f t="shared" si="2"/>
        <v>20710073.229999997</v>
      </c>
      <c r="U47" s="64">
        <f t="shared" si="2"/>
        <v>16860381.080000002</v>
      </c>
      <c r="V47" s="64">
        <f t="shared" si="2"/>
        <v>10673342.75</v>
      </c>
      <c r="W47" s="64">
        <f t="shared" si="2"/>
        <v>798594712.3599999</v>
      </c>
      <c r="X47" s="64">
        <f t="shared" si="2"/>
        <v>106516052.59</v>
      </c>
      <c r="Y47" s="64">
        <f t="shared" si="2"/>
        <v>24812172.040000003</v>
      </c>
      <c r="Z47" s="64">
        <f t="shared" si="2"/>
        <v>151398000.25999999</v>
      </c>
      <c r="AA47" s="64">
        <f t="shared" si="2"/>
        <v>9077142.5500000007</v>
      </c>
      <c r="AB47" s="64">
        <f t="shared" si="2"/>
        <v>18291780</v>
      </c>
      <c r="AC47" s="64">
        <f t="shared" si="2"/>
        <v>37104850.649999999</v>
      </c>
      <c r="AD47" s="64">
        <f t="shared" si="2"/>
        <v>8443801.4199999999</v>
      </c>
      <c r="AE47" s="64">
        <f t="shared" si="2"/>
        <v>5495048</v>
      </c>
      <c r="AF47" s="64">
        <f t="shared" si="2"/>
        <v>1084395482.6000001</v>
      </c>
      <c r="AG47" s="64">
        <f t="shared" si="2"/>
        <v>12871326.800000001</v>
      </c>
      <c r="AH47" s="64">
        <f t="shared" si="2"/>
        <v>6379324.5599999996</v>
      </c>
      <c r="AI47" s="64">
        <f t="shared" si="2"/>
        <v>9530247.4800000004</v>
      </c>
      <c r="AJ47" s="64">
        <f t="shared" si="2"/>
        <v>7886470.2599999998</v>
      </c>
      <c r="AK47" s="64">
        <f t="shared" si="2"/>
        <v>17803584.75</v>
      </c>
      <c r="AL47" s="64">
        <f t="shared" si="2"/>
        <v>10844141.709999999</v>
      </c>
      <c r="AM47" s="64">
        <f t="shared" si="2"/>
        <v>9595501.5</v>
      </c>
      <c r="AN47" s="64">
        <f t="shared" si="2"/>
        <v>21749991.670000002</v>
      </c>
      <c r="AO47" s="64">
        <f t="shared" si="2"/>
        <v>9607974.7800000012</v>
      </c>
      <c r="AP47" s="64">
        <f t="shared" si="2"/>
        <v>12222030.66</v>
      </c>
      <c r="AQ47" s="64">
        <f t="shared" si="2"/>
        <v>9002370.7100000009</v>
      </c>
      <c r="AR47" s="64">
        <f t="shared" si="2"/>
        <v>275011326.54000002</v>
      </c>
      <c r="AS47" s="64">
        <f t="shared" si="2"/>
        <v>7376505.959999999</v>
      </c>
      <c r="AT47" s="64">
        <f t="shared" si="2"/>
        <v>6340310.9800000004</v>
      </c>
      <c r="AU47" s="64">
        <f t="shared" si="2"/>
        <v>10654317.440000001</v>
      </c>
      <c r="AV47" s="64">
        <f t="shared" si="2"/>
        <v>5541221.3200000003</v>
      </c>
      <c r="AW47" s="64">
        <f t="shared" si="2"/>
        <v>601350.5</v>
      </c>
      <c r="AX47" s="64">
        <f t="shared" si="2"/>
        <v>7197044.5099999988</v>
      </c>
      <c r="AY47" s="64">
        <f t="shared" si="2"/>
        <v>668698255.3900001</v>
      </c>
      <c r="AZ47" s="64">
        <f t="shared" si="2"/>
        <v>14108251.84</v>
      </c>
      <c r="BA47" s="64">
        <f t="shared" si="2"/>
        <v>16671648.25</v>
      </c>
      <c r="BB47" s="64">
        <f t="shared" si="2"/>
        <v>27361197.68</v>
      </c>
      <c r="BC47" s="64">
        <f t="shared" si="2"/>
        <v>45606215.299999997</v>
      </c>
      <c r="BD47" s="64">
        <f t="shared" si="2"/>
        <v>19059130</v>
      </c>
      <c r="BE47" s="64">
        <f t="shared" si="2"/>
        <v>90729722.74000001</v>
      </c>
      <c r="BF47" s="64">
        <f t="shared" si="2"/>
        <v>80141058.960000008</v>
      </c>
      <c r="BG47" s="64">
        <f t="shared" si="2"/>
        <v>18677971.189999998</v>
      </c>
      <c r="BH47" s="64">
        <f t="shared" si="2"/>
        <v>4737016.3499999996</v>
      </c>
      <c r="BI47" s="64">
        <f t="shared" si="2"/>
        <v>2357852</v>
      </c>
      <c r="BJ47" s="64">
        <f t="shared" si="2"/>
        <v>541679850.875</v>
      </c>
      <c r="BK47" s="64">
        <f t="shared" si="2"/>
        <v>141823416.39000002</v>
      </c>
      <c r="BL47" s="64">
        <f t="shared" si="2"/>
        <v>12570403.02</v>
      </c>
      <c r="BM47" s="64">
        <f t="shared" si="2"/>
        <v>6093100.8600000003</v>
      </c>
      <c r="BN47" s="64">
        <f t="shared" si="2"/>
        <v>4326870.7699999996</v>
      </c>
      <c r="BO47" s="64">
        <f t="shared" si="2"/>
        <v>11546756.279999999</v>
      </c>
      <c r="BP47" s="64">
        <f t="shared" si="2"/>
        <v>6194048.8999999994</v>
      </c>
      <c r="BQ47" s="64">
        <f t="shared" si="2"/>
        <v>575135468.70999992</v>
      </c>
      <c r="BR47" s="64">
        <f t="shared" ref="BR47:BY47" si="3">SUM(BR30:BR46)</f>
        <v>16838069.32</v>
      </c>
      <c r="BS47" s="64">
        <f t="shared" si="3"/>
        <v>17673707.490000002</v>
      </c>
      <c r="BT47" s="64">
        <f t="shared" si="3"/>
        <v>23236486.57</v>
      </c>
      <c r="BU47" s="64">
        <f t="shared" si="3"/>
        <v>34169229.399999999</v>
      </c>
      <c r="BV47" s="64">
        <f t="shared" si="3"/>
        <v>109269635.06999999</v>
      </c>
      <c r="BW47" s="64">
        <f t="shared" si="3"/>
        <v>14868949</v>
      </c>
      <c r="BX47" s="64">
        <f t="shared" si="3"/>
        <v>9449124.0500000007</v>
      </c>
      <c r="BY47" s="64">
        <f t="shared" si="3"/>
        <v>8975118.6400000006</v>
      </c>
      <c r="BZ47" s="65">
        <f>SUM(BZ30:BZ46)</f>
        <v>4379941155.9802999</v>
      </c>
    </row>
    <row r="48" spans="1:78" x14ac:dyDescent="0.2">
      <c r="A48" s="57" t="s">
        <v>299</v>
      </c>
      <c r="B48" s="57" t="s">
        <v>300</v>
      </c>
      <c r="C48" s="58" t="s">
        <v>301</v>
      </c>
      <c r="D48" s="57" t="s">
        <v>302</v>
      </c>
      <c r="E48" s="59">
        <v>213663829.63</v>
      </c>
      <c r="F48" s="59">
        <v>62976510</v>
      </c>
      <c r="G48" s="59">
        <v>73641170.459999993</v>
      </c>
      <c r="H48" s="59">
        <v>40629049.710000001</v>
      </c>
      <c r="I48" s="59">
        <v>31371836.329999998</v>
      </c>
      <c r="J48" s="59">
        <v>11260283.67</v>
      </c>
      <c r="K48" s="59">
        <v>385308830.94999999</v>
      </c>
      <c r="L48" s="59">
        <v>48016591.719999999</v>
      </c>
      <c r="M48" s="59">
        <v>20300447.329999998</v>
      </c>
      <c r="N48" s="59">
        <v>118627924.59999999</v>
      </c>
      <c r="O48" s="59">
        <v>18250236.780000001</v>
      </c>
      <c r="P48" s="59">
        <v>43185528.57</v>
      </c>
      <c r="Q48" s="59">
        <v>83644846.840000004</v>
      </c>
      <c r="R48" s="59">
        <v>73116639.430000007</v>
      </c>
      <c r="S48" s="59">
        <v>9406322.5800000001</v>
      </c>
      <c r="T48" s="59">
        <v>38735712.420000002</v>
      </c>
      <c r="U48" s="59">
        <v>28642502.510000002</v>
      </c>
      <c r="V48" s="59">
        <v>11264680</v>
      </c>
      <c r="W48" s="59">
        <v>279934220.17000002</v>
      </c>
      <c r="X48" s="59">
        <v>84852948.510000005</v>
      </c>
      <c r="Y48" s="59">
        <v>39622324.840000004</v>
      </c>
      <c r="Z48" s="59">
        <v>79910927.840000004</v>
      </c>
      <c r="AA48" s="59">
        <v>23815880</v>
      </c>
      <c r="AB48" s="59">
        <v>39121574.200000003</v>
      </c>
      <c r="AC48" s="59">
        <v>22998145.670000002</v>
      </c>
      <c r="AD48" s="59">
        <v>14242644.84</v>
      </c>
      <c r="AE48" s="59">
        <v>11702051.66</v>
      </c>
      <c r="AF48" s="59">
        <v>339157812.56999999</v>
      </c>
      <c r="AG48" s="59">
        <v>18280410</v>
      </c>
      <c r="AH48" s="59">
        <v>18505046</v>
      </c>
      <c r="AI48" s="59">
        <v>18527920</v>
      </c>
      <c r="AJ48" s="59">
        <v>18298529.68</v>
      </c>
      <c r="AK48" s="59">
        <v>27276533.350000001</v>
      </c>
      <c r="AL48" s="59">
        <v>20934558.960000001</v>
      </c>
      <c r="AM48" s="59">
        <v>20079711.760000002</v>
      </c>
      <c r="AN48" s="59">
        <v>31557826.460000001</v>
      </c>
      <c r="AO48" s="59">
        <v>14916977.74</v>
      </c>
      <c r="AP48" s="59">
        <v>19503573.34</v>
      </c>
      <c r="AQ48" s="59">
        <v>18419625.73</v>
      </c>
      <c r="AR48" s="59">
        <v>148800728.66</v>
      </c>
      <c r="AS48" s="59">
        <v>16388290</v>
      </c>
      <c r="AT48" s="59">
        <v>21194130</v>
      </c>
      <c r="AU48" s="59">
        <v>21031810</v>
      </c>
      <c r="AV48" s="59">
        <v>21215200</v>
      </c>
      <c r="AW48" s="59">
        <v>5546279.6799999997</v>
      </c>
      <c r="AX48" s="59">
        <v>9495630</v>
      </c>
      <c r="AY48" s="59">
        <v>284812841.06999999</v>
      </c>
      <c r="AZ48" s="59">
        <v>21006770.699999999</v>
      </c>
      <c r="BA48" s="59">
        <v>28704110</v>
      </c>
      <c r="BB48" s="59">
        <v>46317553.049999997</v>
      </c>
      <c r="BC48" s="59">
        <v>43807653.259999998</v>
      </c>
      <c r="BD48" s="59">
        <v>30223600</v>
      </c>
      <c r="BE48" s="59">
        <v>49000721.25</v>
      </c>
      <c r="BF48" s="59">
        <v>48883635.799999997</v>
      </c>
      <c r="BG48" s="59">
        <v>27413680.960000001</v>
      </c>
      <c r="BH48" s="59">
        <v>11923212</v>
      </c>
      <c r="BI48" s="59">
        <v>7300227.4199999999</v>
      </c>
      <c r="BJ48" s="59">
        <v>222182724.16</v>
      </c>
      <c r="BK48" s="59">
        <v>75960229.870000005</v>
      </c>
      <c r="BL48" s="59">
        <v>25668921.170000002</v>
      </c>
      <c r="BM48" s="59">
        <v>20499281.809999999</v>
      </c>
      <c r="BN48" s="59">
        <v>31870690</v>
      </c>
      <c r="BO48" s="59">
        <v>38689510</v>
      </c>
      <c r="BP48" s="59">
        <v>20045834.84</v>
      </c>
      <c r="BQ48" s="59">
        <v>133706932.45</v>
      </c>
      <c r="BR48" s="59">
        <v>18507762</v>
      </c>
      <c r="BS48" s="59">
        <v>17707680</v>
      </c>
      <c r="BT48" s="59">
        <v>34642207.109999999</v>
      </c>
      <c r="BU48" s="59">
        <v>33868649.07</v>
      </c>
      <c r="BV48" s="59">
        <v>59672933.200000003</v>
      </c>
      <c r="BW48" s="59">
        <v>19898630</v>
      </c>
      <c r="BX48" s="59">
        <v>8388520</v>
      </c>
      <c r="BY48" s="59">
        <v>9315101.4199999999</v>
      </c>
      <c r="BZ48" s="60">
        <v>2179784348.2399993</v>
      </c>
    </row>
    <row r="49" spans="1:78" x14ac:dyDescent="0.2">
      <c r="A49" s="57" t="s">
        <v>299</v>
      </c>
      <c r="B49" s="57" t="s">
        <v>300</v>
      </c>
      <c r="C49" s="58" t="s">
        <v>303</v>
      </c>
      <c r="D49" s="57" t="s">
        <v>304</v>
      </c>
      <c r="E49" s="59">
        <v>20803100</v>
      </c>
      <c r="F49" s="59">
        <v>977400</v>
      </c>
      <c r="G49" s="59">
        <v>1770900</v>
      </c>
      <c r="H49" s="59">
        <v>978320</v>
      </c>
      <c r="I49" s="59">
        <v>1277000</v>
      </c>
      <c r="J49" s="59">
        <v>625680</v>
      </c>
      <c r="K49" s="59">
        <v>27862984.079999998</v>
      </c>
      <c r="L49" s="59">
        <v>8890961.2799999993</v>
      </c>
      <c r="M49" s="59">
        <v>778360</v>
      </c>
      <c r="N49" s="59">
        <v>3674780</v>
      </c>
      <c r="O49" s="59">
        <v>3290030</v>
      </c>
      <c r="P49" s="59">
        <v>3632285.16</v>
      </c>
      <c r="Q49" s="59">
        <v>3638432.56</v>
      </c>
      <c r="R49" s="59">
        <v>6985351.29</v>
      </c>
      <c r="S49" s="59">
        <v>250334.48</v>
      </c>
      <c r="T49" s="59">
        <v>4429113.0999999996</v>
      </c>
      <c r="U49" s="59">
        <v>1366560</v>
      </c>
      <c r="V49" s="59">
        <v>221000</v>
      </c>
      <c r="W49" s="59">
        <v>17426041.949999999</v>
      </c>
      <c r="X49" s="59">
        <v>4564369.4800000004</v>
      </c>
      <c r="Y49" s="59">
        <v>2064740</v>
      </c>
      <c r="Z49" s="59">
        <v>3006424</v>
      </c>
      <c r="AA49" s="59">
        <v>1317370</v>
      </c>
      <c r="AB49" s="59">
        <v>2120500</v>
      </c>
      <c r="AC49" s="59">
        <v>1097931.2</v>
      </c>
      <c r="AD49" s="59">
        <v>267220</v>
      </c>
      <c r="AE49" s="59">
        <v>0</v>
      </c>
      <c r="AF49" s="59">
        <v>25679955.16</v>
      </c>
      <c r="AG49" s="59">
        <v>7479940</v>
      </c>
      <c r="AH49" s="59">
        <v>0</v>
      </c>
      <c r="AI49" s="59">
        <v>930420</v>
      </c>
      <c r="AJ49" s="59">
        <v>1024983.79</v>
      </c>
      <c r="AK49" s="59">
        <v>2302510</v>
      </c>
      <c r="AL49" s="59">
        <v>1920660</v>
      </c>
      <c r="AM49" s="59">
        <v>2612906.4500000002</v>
      </c>
      <c r="AN49" s="59">
        <v>1391480</v>
      </c>
      <c r="AO49" s="59">
        <v>720080</v>
      </c>
      <c r="AP49" s="59">
        <v>703480</v>
      </c>
      <c r="AQ49" s="59">
        <v>1947300</v>
      </c>
      <c r="AR49" s="59">
        <v>16291706.68</v>
      </c>
      <c r="AS49" s="59">
        <v>9462680</v>
      </c>
      <c r="AT49" s="59">
        <v>1075780</v>
      </c>
      <c r="AU49" s="59">
        <v>1034970</v>
      </c>
      <c r="AV49" s="59">
        <v>722580</v>
      </c>
      <c r="AW49" s="59">
        <v>467040</v>
      </c>
      <c r="AX49" s="59">
        <v>807580</v>
      </c>
      <c r="AY49" s="59">
        <v>0</v>
      </c>
      <c r="AZ49" s="59">
        <v>0</v>
      </c>
      <c r="BA49" s="59">
        <v>893000</v>
      </c>
      <c r="BB49" s="59">
        <v>0</v>
      </c>
      <c r="BC49" s="59">
        <v>1858500</v>
      </c>
      <c r="BD49" s="59">
        <v>0</v>
      </c>
      <c r="BE49" s="59">
        <v>2709659</v>
      </c>
      <c r="BF49" s="59">
        <v>0</v>
      </c>
      <c r="BG49" s="59">
        <v>480553.22</v>
      </c>
      <c r="BH49" s="59">
        <v>534964</v>
      </c>
      <c r="BI49" s="59">
        <v>0</v>
      </c>
      <c r="BJ49" s="59">
        <v>24010940</v>
      </c>
      <c r="BK49" s="59">
        <v>4473423.33</v>
      </c>
      <c r="BL49" s="59">
        <v>1123429.68</v>
      </c>
      <c r="BM49" s="59">
        <v>1056240</v>
      </c>
      <c r="BN49" s="59">
        <v>0</v>
      </c>
      <c r="BO49" s="59">
        <v>641200</v>
      </c>
      <c r="BP49" s="59">
        <v>177130</v>
      </c>
      <c r="BQ49" s="59">
        <v>6574406.6699999999</v>
      </c>
      <c r="BR49" s="59">
        <v>2078680</v>
      </c>
      <c r="BS49" s="59">
        <v>1407297.92</v>
      </c>
      <c r="BT49" s="59">
        <v>446332</v>
      </c>
      <c r="BU49" s="59">
        <v>2562750</v>
      </c>
      <c r="BV49" s="59">
        <v>4045460</v>
      </c>
      <c r="BW49" s="59">
        <v>1150900</v>
      </c>
      <c r="BX49" s="59">
        <v>99917.1</v>
      </c>
      <c r="BY49" s="59">
        <v>0</v>
      </c>
      <c r="BZ49" s="60">
        <v>151674327.83000001</v>
      </c>
    </row>
    <row r="50" spans="1:78" x14ac:dyDescent="0.2">
      <c r="A50" s="57" t="s">
        <v>299</v>
      </c>
      <c r="B50" s="57" t="s">
        <v>300</v>
      </c>
      <c r="C50" s="58" t="s">
        <v>305</v>
      </c>
      <c r="D50" s="57" t="s">
        <v>306</v>
      </c>
      <c r="E50" s="59">
        <v>100000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100000</v>
      </c>
      <c r="L50" s="59">
        <v>0</v>
      </c>
      <c r="M50" s="59">
        <v>0</v>
      </c>
      <c r="N50" s="59">
        <v>100000</v>
      </c>
      <c r="O50" s="59">
        <v>0</v>
      </c>
      <c r="P50" s="59">
        <v>35000</v>
      </c>
      <c r="Q50" s="59">
        <v>730026.76</v>
      </c>
      <c r="R50" s="59">
        <v>0</v>
      </c>
      <c r="S50" s="59">
        <v>0</v>
      </c>
      <c r="T50" s="59">
        <v>0</v>
      </c>
      <c r="U50" s="59">
        <v>0</v>
      </c>
      <c r="V50" s="59">
        <v>168000</v>
      </c>
      <c r="W50" s="59">
        <v>295600</v>
      </c>
      <c r="X50" s="59">
        <v>0</v>
      </c>
      <c r="Y50" s="59">
        <v>0</v>
      </c>
      <c r="Z50" s="59">
        <v>138838.70000000001</v>
      </c>
      <c r="AA50" s="59">
        <v>212800</v>
      </c>
      <c r="AB50" s="59">
        <v>0</v>
      </c>
      <c r="AC50" s="59">
        <v>0</v>
      </c>
      <c r="AD50" s="59">
        <v>0</v>
      </c>
      <c r="AE50" s="59">
        <v>0</v>
      </c>
      <c r="AF50" s="59">
        <v>100000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100000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100000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59">
        <v>0</v>
      </c>
      <c r="BH50" s="59">
        <v>0</v>
      </c>
      <c r="BI50" s="59">
        <v>0</v>
      </c>
      <c r="BJ50" s="59">
        <v>100000</v>
      </c>
      <c r="BK50" s="59">
        <v>0</v>
      </c>
      <c r="BL50" s="59">
        <v>0</v>
      </c>
      <c r="BM50" s="59">
        <v>0</v>
      </c>
      <c r="BN50" s="59">
        <v>0</v>
      </c>
      <c r="BO50" s="59">
        <v>0</v>
      </c>
      <c r="BP50" s="59">
        <v>0</v>
      </c>
      <c r="BQ50" s="59">
        <v>100000</v>
      </c>
      <c r="BR50" s="59">
        <v>0</v>
      </c>
      <c r="BS50" s="59">
        <v>0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60">
        <v>2760656.45</v>
      </c>
    </row>
    <row r="51" spans="1:78" x14ac:dyDescent="0.2">
      <c r="A51" s="57" t="s">
        <v>299</v>
      </c>
      <c r="B51" s="57" t="s">
        <v>300</v>
      </c>
      <c r="C51" s="58" t="s">
        <v>307</v>
      </c>
      <c r="D51" s="57" t="s">
        <v>308</v>
      </c>
      <c r="E51" s="59">
        <v>12964885.210000001</v>
      </c>
      <c r="F51" s="59">
        <v>3126875</v>
      </c>
      <c r="G51" s="59">
        <v>2881109.68</v>
      </c>
      <c r="H51" s="59">
        <v>0</v>
      </c>
      <c r="I51" s="59">
        <v>1347500</v>
      </c>
      <c r="J51" s="59">
        <v>263666.67</v>
      </c>
      <c r="K51" s="59">
        <v>17049080.600000001</v>
      </c>
      <c r="L51" s="59">
        <v>2669269</v>
      </c>
      <c r="M51" s="59">
        <v>798000</v>
      </c>
      <c r="N51" s="59">
        <v>4328555.3899999997</v>
      </c>
      <c r="O51" s="59">
        <v>987112.9</v>
      </c>
      <c r="P51" s="59">
        <v>1915016.13</v>
      </c>
      <c r="Q51" s="59">
        <v>3735086.02</v>
      </c>
      <c r="R51" s="59">
        <v>3588259.45</v>
      </c>
      <c r="S51" s="59">
        <v>0</v>
      </c>
      <c r="T51" s="59">
        <v>2602612.9</v>
      </c>
      <c r="U51" s="59">
        <v>1151951.6100000001</v>
      </c>
      <c r="V51" s="59">
        <v>238000</v>
      </c>
      <c r="W51" s="59">
        <v>15196458.279999999</v>
      </c>
      <c r="X51" s="59">
        <v>2803138.71</v>
      </c>
      <c r="Y51" s="59">
        <v>2373000</v>
      </c>
      <c r="Z51" s="59">
        <v>3834076.83</v>
      </c>
      <c r="AA51" s="59">
        <v>1216600</v>
      </c>
      <c r="AB51" s="59">
        <v>2163000</v>
      </c>
      <c r="AC51" s="59">
        <v>898800</v>
      </c>
      <c r="AD51" s="59">
        <v>168000</v>
      </c>
      <c r="AE51" s="59">
        <v>272533.33</v>
      </c>
      <c r="AF51" s="59">
        <v>17590657.960000001</v>
      </c>
      <c r="AG51" s="59">
        <v>1442301.07</v>
      </c>
      <c r="AH51" s="59">
        <v>896000</v>
      </c>
      <c r="AI51" s="59">
        <v>1076866.8</v>
      </c>
      <c r="AJ51" s="59">
        <v>903681.19</v>
      </c>
      <c r="AK51" s="59">
        <v>1308145.71</v>
      </c>
      <c r="AL51" s="59">
        <v>0</v>
      </c>
      <c r="AM51" s="59">
        <v>965496.22</v>
      </c>
      <c r="AN51" s="59">
        <v>1316812.8999999999</v>
      </c>
      <c r="AO51" s="59">
        <v>548216.67000000004</v>
      </c>
      <c r="AP51" s="59">
        <v>1046616.67</v>
      </c>
      <c r="AQ51" s="59">
        <v>931000</v>
      </c>
      <c r="AR51" s="59">
        <v>9861761.8200000003</v>
      </c>
      <c r="AS51" s="59">
        <v>1133300</v>
      </c>
      <c r="AT51" s="59">
        <v>1029000</v>
      </c>
      <c r="AU51" s="59">
        <v>1123850</v>
      </c>
      <c r="AV51" s="59">
        <v>1039500</v>
      </c>
      <c r="AW51" s="59">
        <v>196000</v>
      </c>
      <c r="AX51" s="59">
        <v>399000</v>
      </c>
      <c r="AY51" s="59">
        <v>14096065.16</v>
      </c>
      <c r="AZ51" s="59">
        <v>557161.29</v>
      </c>
      <c r="BA51" s="59">
        <v>1617600</v>
      </c>
      <c r="BB51" s="59">
        <v>752960.67</v>
      </c>
      <c r="BC51" s="59">
        <v>2368729.0299999998</v>
      </c>
      <c r="BD51" s="59">
        <v>336000</v>
      </c>
      <c r="BE51" s="59">
        <v>2214100</v>
      </c>
      <c r="BF51" s="59">
        <v>1983258.06</v>
      </c>
      <c r="BG51" s="59">
        <v>1399548.39</v>
      </c>
      <c r="BH51" s="59">
        <v>661500</v>
      </c>
      <c r="BI51" s="59">
        <v>415000</v>
      </c>
      <c r="BJ51" s="59">
        <v>12958228.23</v>
      </c>
      <c r="BK51" s="59">
        <v>0</v>
      </c>
      <c r="BL51" s="59">
        <v>1083987.6399999999</v>
      </c>
      <c r="BM51" s="59">
        <v>450800</v>
      </c>
      <c r="BN51" s="59">
        <v>1749555.39</v>
      </c>
      <c r="BO51" s="59">
        <v>1935500</v>
      </c>
      <c r="BP51" s="59">
        <v>989100</v>
      </c>
      <c r="BQ51" s="59">
        <v>7452102.1399999997</v>
      </c>
      <c r="BR51" s="59">
        <v>1075316.67</v>
      </c>
      <c r="BS51" s="59">
        <v>903451.61</v>
      </c>
      <c r="BT51" s="59">
        <v>1236528.23</v>
      </c>
      <c r="BU51" s="59">
        <v>1295000</v>
      </c>
      <c r="BV51" s="59">
        <v>2540819.36</v>
      </c>
      <c r="BW51" s="59">
        <v>1040783.33</v>
      </c>
      <c r="BX51" s="59">
        <v>186764.52</v>
      </c>
      <c r="BY51" s="59">
        <v>157500</v>
      </c>
      <c r="BZ51" s="60">
        <v>114332020.61000001</v>
      </c>
    </row>
    <row r="52" spans="1:78" x14ac:dyDescent="0.2">
      <c r="A52" s="57" t="s">
        <v>299</v>
      </c>
      <c r="B52" s="57" t="s">
        <v>300</v>
      </c>
      <c r="C52" s="58" t="s">
        <v>309</v>
      </c>
      <c r="D52" s="57" t="s">
        <v>310</v>
      </c>
      <c r="E52" s="59">
        <v>1578570.97</v>
      </c>
      <c r="F52" s="59">
        <v>198000</v>
      </c>
      <c r="G52" s="59">
        <v>100000</v>
      </c>
      <c r="H52" s="59">
        <v>2530337.9</v>
      </c>
      <c r="I52" s="59">
        <v>198000</v>
      </c>
      <c r="J52" s="59">
        <v>99000</v>
      </c>
      <c r="K52" s="59">
        <v>3645577.42</v>
      </c>
      <c r="L52" s="59">
        <v>0</v>
      </c>
      <c r="M52" s="59">
        <v>0</v>
      </c>
      <c r="N52" s="59">
        <v>198000</v>
      </c>
      <c r="O52" s="59">
        <v>112000</v>
      </c>
      <c r="P52" s="59">
        <v>402200</v>
      </c>
      <c r="Q52" s="59">
        <v>0</v>
      </c>
      <c r="R52" s="59">
        <v>594000</v>
      </c>
      <c r="S52" s="59">
        <v>364000</v>
      </c>
      <c r="T52" s="59">
        <v>0</v>
      </c>
      <c r="U52" s="59">
        <v>0</v>
      </c>
      <c r="V52" s="59">
        <v>0</v>
      </c>
      <c r="W52" s="59">
        <v>4033830.32</v>
      </c>
      <c r="X52" s="59">
        <v>297000</v>
      </c>
      <c r="Y52" s="59">
        <v>198000</v>
      </c>
      <c r="Z52" s="59">
        <v>201500</v>
      </c>
      <c r="AA52" s="59">
        <v>0</v>
      </c>
      <c r="AB52" s="59">
        <v>99000</v>
      </c>
      <c r="AC52" s="59">
        <v>0</v>
      </c>
      <c r="AD52" s="59">
        <v>0</v>
      </c>
      <c r="AE52" s="59">
        <v>0</v>
      </c>
      <c r="AF52" s="59">
        <v>1801696.77</v>
      </c>
      <c r="AG52" s="59">
        <v>9900</v>
      </c>
      <c r="AH52" s="59">
        <v>56000</v>
      </c>
      <c r="AI52" s="59">
        <v>0</v>
      </c>
      <c r="AJ52" s="59">
        <v>0</v>
      </c>
      <c r="AK52" s="59">
        <v>0</v>
      </c>
      <c r="AL52" s="59">
        <v>1102500</v>
      </c>
      <c r="AM52" s="59">
        <v>99000</v>
      </c>
      <c r="AN52" s="59">
        <v>99000</v>
      </c>
      <c r="AO52" s="59">
        <v>0</v>
      </c>
      <c r="AP52" s="59">
        <v>0</v>
      </c>
      <c r="AQ52" s="59">
        <v>0</v>
      </c>
      <c r="AR52" s="59">
        <v>159180.65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  <c r="AX52" s="59">
        <v>0</v>
      </c>
      <c r="AY52" s="59">
        <v>1461632.26</v>
      </c>
      <c r="AZ52" s="59">
        <v>112000</v>
      </c>
      <c r="BA52" s="59">
        <v>99000</v>
      </c>
      <c r="BB52" s="59">
        <v>2199241.94</v>
      </c>
      <c r="BC52" s="59">
        <v>943118.38</v>
      </c>
      <c r="BD52" s="59">
        <v>0</v>
      </c>
      <c r="BE52" s="59">
        <v>216600</v>
      </c>
      <c r="BF52" s="59">
        <v>99000</v>
      </c>
      <c r="BG52" s="59">
        <v>99000</v>
      </c>
      <c r="BH52" s="59">
        <v>99000</v>
      </c>
      <c r="BI52" s="59">
        <v>0</v>
      </c>
      <c r="BJ52" s="59">
        <v>1102473.33</v>
      </c>
      <c r="BK52" s="59">
        <v>4245671.24</v>
      </c>
      <c r="BL52" s="59">
        <v>0</v>
      </c>
      <c r="BM52" s="59">
        <v>788200</v>
      </c>
      <c r="BN52" s="59">
        <v>223458.06</v>
      </c>
      <c r="BO52" s="59">
        <v>0</v>
      </c>
      <c r="BP52" s="59">
        <v>0</v>
      </c>
      <c r="BQ52" s="59">
        <v>396000</v>
      </c>
      <c r="BR52" s="59">
        <v>0</v>
      </c>
      <c r="BS52" s="59">
        <v>0</v>
      </c>
      <c r="BT52" s="59">
        <v>99000</v>
      </c>
      <c r="BU52" s="59">
        <v>0</v>
      </c>
      <c r="BV52" s="59">
        <v>198000</v>
      </c>
      <c r="BW52" s="59">
        <v>0</v>
      </c>
      <c r="BX52" s="59">
        <v>0</v>
      </c>
      <c r="BY52" s="59">
        <v>0</v>
      </c>
      <c r="BZ52" s="60">
        <v>16402450.790000001</v>
      </c>
    </row>
    <row r="53" spans="1:78" x14ac:dyDescent="0.2">
      <c r="A53" s="57" t="s">
        <v>299</v>
      </c>
      <c r="B53" s="57" t="s">
        <v>300</v>
      </c>
      <c r="C53" s="58" t="s">
        <v>311</v>
      </c>
      <c r="D53" s="57" t="s">
        <v>312</v>
      </c>
      <c r="E53" s="59">
        <v>0</v>
      </c>
      <c r="F53" s="59">
        <v>0</v>
      </c>
      <c r="G53" s="59">
        <v>31781.78</v>
      </c>
      <c r="H53" s="59">
        <v>0</v>
      </c>
      <c r="I53" s="59">
        <v>0</v>
      </c>
      <c r="J53" s="59">
        <v>0</v>
      </c>
      <c r="K53" s="59">
        <v>197476.1</v>
      </c>
      <c r="L53" s="59">
        <v>614200</v>
      </c>
      <c r="M53" s="59">
        <v>5600</v>
      </c>
      <c r="N53" s="59">
        <v>28788.84</v>
      </c>
      <c r="O53" s="59">
        <v>0</v>
      </c>
      <c r="P53" s="59">
        <v>12522.3</v>
      </c>
      <c r="Q53" s="59">
        <v>0</v>
      </c>
      <c r="R53" s="59">
        <v>34751.040000000001</v>
      </c>
      <c r="S53" s="59">
        <v>0</v>
      </c>
      <c r="T53" s="59">
        <v>0</v>
      </c>
      <c r="U53" s="59">
        <v>0</v>
      </c>
      <c r="V53" s="59">
        <v>0</v>
      </c>
      <c r="W53" s="59">
        <v>203480.61</v>
      </c>
      <c r="X53" s="59">
        <v>0</v>
      </c>
      <c r="Y53" s="59">
        <v>158.9</v>
      </c>
      <c r="Z53" s="59">
        <v>10852.6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175903.04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18843.080000000002</v>
      </c>
      <c r="AN53" s="59">
        <v>26270.68</v>
      </c>
      <c r="AO53" s="59">
        <v>0</v>
      </c>
      <c r="AP53" s="59">
        <v>0</v>
      </c>
      <c r="AQ53" s="59">
        <v>0</v>
      </c>
      <c r="AR53" s="59">
        <v>66379.02</v>
      </c>
      <c r="AS53" s="59">
        <v>0</v>
      </c>
      <c r="AT53" s="59">
        <v>0</v>
      </c>
      <c r="AU53" s="59">
        <v>0</v>
      </c>
      <c r="AV53" s="59">
        <v>56000</v>
      </c>
      <c r="AW53" s="59">
        <v>0</v>
      </c>
      <c r="AX53" s="59">
        <v>0</v>
      </c>
      <c r="AY53" s="59">
        <v>206498.94</v>
      </c>
      <c r="AZ53" s="59">
        <v>0</v>
      </c>
      <c r="BA53" s="59">
        <v>0</v>
      </c>
      <c r="BB53" s="59">
        <v>15287.6</v>
      </c>
      <c r="BC53" s="59">
        <v>0</v>
      </c>
      <c r="BD53" s="59">
        <v>0</v>
      </c>
      <c r="BE53" s="59">
        <v>0</v>
      </c>
      <c r="BF53" s="59">
        <v>22659.4</v>
      </c>
      <c r="BG53" s="59">
        <v>0</v>
      </c>
      <c r="BH53" s="59">
        <v>0</v>
      </c>
      <c r="BI53" s="59">
        <v>0</v>
      </c>
      <c r="BJ53" s="59">
        <v>176583.38</v>
      </c>
      <c r="BK53" s="59">
        <v>31500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59">
        <v>133546.01999999999</v>
      </c>
      <c r="BR53" s="59">
        <v>0</v>
      </c>
      <c r="BS53" s="59">
        <v>0</v>
      </c>
      <c r="BT53" s="59">
        <v>23051.16</v>
      </c>
      <c r="BU53" s="59">
        <v>17334.599999999999</v>
      </c>
      <c r="BV53" s="59">
        <v>24497.759999999998</v>
      </c>
      <c r="BW53" s="59">
        <v>0</v>
      </c>
      <c r="BX53" s="59">
        <v>0</v>
      </c>
      <c r="BY53" s="59">
        <v>56000</v>
      </c>
      <c r="BZ53" s="60">
        <v>7212297</v>
      </c>
    </row>
    <row r="54" spans="1:78" x14ac:dyDescent="0.2">
      <c r="A54" s="57" t="s">
        <v>299</v>
      </c>
      <c r="B54" s="57" t="s">
        <v>300</v>
      </c>
      <c r="C54" s="58" t="s">
        <v>313</v>
      </c>
      <c r="D54" s="57" t="s">
        <v>314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84000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56059.66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59">
        <v>42097.440000000002</v>
      </c>
      <c r="AG54" s="59">
        <v>6906.2</v>
      </c>
      <c r="AH54" s="59">
        <v>0</v>
      </c>
      <c r="AI54" s="59">
        <v>0</v>
      </c>
      <c r="AJ54" s="59">
        <v>0</v>
      </c>
      <c r="AK54" s="59">
        <v>0</v>
      </c>
      <c r="AL54" s="59">
        <v>0</v>
      </c>
      <c r="AM54" s="59">
        <v>0</v>
      </c>
      <c r="AN54" s="59">
        <v>0</v>
      </c>
      <c r="AO54" s="59">
        <v>0</v>
      </c>
      <c r="AP54" s="59">
        <v>0</v>
      </c>
      <c r="AQ54" s="59">
        <v>0</v>
      </c>
      <c r="AR54" s="59">
        <v>55152.76</v>
      </c>
      <c r="AS54" s="59">
        <v>0</v>
      </c>
      <c r="AT54" s="59">
        <v>0</v>
      </c>
      <c r="AU54" s="59">
        <v>0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0</v>
      </c>
      <c r="BB54" s="59">
        <v>0</v>
      </c>
      <c r="BC54" s="59">
        <v>0</v>
      </c>
      <c r="BD54" s="59">
        <v>0</v>
      </c>
      <c r="BE54" s="59">
        <v>0</v>
      </c>
      <c r="BF54" s="59">
        <v>0</v>
      </c>
      <c r="BG54" s="59">
        <v>0</v>
      </c>
      <c r="BH54" s="59">
        <v>0</v>
      </c>
      <c r="BI54" s="59">
        <v>0</v>
      </c>
      <c r="BJ54" s="59">
        <v>0</v>
      </c>
      <c r="BK54" s="59">
        <v>0</v>
      </c>
      <c r="BL54" s="59">
        <v>0</v>
      </c>
      <c r="BM54" s="59">
        <v>0</v>
      </c>
      <c r="BN54" s="59">
        <v>0</v>
      </c>
      <c r="BO54" s="59">
        <v>0</v>
      </c>
      <c r="BP54" s="59">
        <v>0</v>
      </c>
      <c r="BQ54" s="59">
        <v>0</v>
      </c>
      <c r="BR54" s="59">
        <v>0</v>
      </c>
      <c r="BS54" s="59">
        <v>0</v>
      </c>
      <c r="BT54" s="59">
        <v>0</v>
      </c>
      <c r="BU54" s="59">
        <v>0</v>
      </c>
      <c r="BV54" s="59">
        <v>0</v>
      </c>
      <c r="BW54" s="59">
        <v>0</v>
      </c>
      <c r="BX54" s="59">
        <v>0</v>
      </c>
      <c r="BY54" s="59">
        <v>0</v>
      </c>
      <c r="BZ54" s="60">
        <v>723720.57000000007</v>
      </c>
    </row>
    <row r="55" spans="1:78" x14ac:dyDescent="0.2">
      <c r="A55" s="57" t="s">
        <v>299</v>
      </c>
      <c r="B55" s="57" t="s">
        <v>300</v>
      </c>
      <c r="C55" s="58" t="s">
        <v>315</v>
      </c>
      <c r="D55" s="57" t="s">
        <v>316</v>
      </c>
      <c r="E55" s="59">
        <v>100628.26</v>
      </c>
      <c r="F55" s="59">
        <v>0</v>
      </c>
      <c r="G55" s="59">
        <v>0</v>
      </c>
      <c r="H55" s="59">
        <v>7563.6</v>
      </c>
      <c r="I55" s="59">
        <v>0</v>
      </c>
      <c r="J55" s="59">
        <v>0</v>
      </c>
      <c r="K55" s="59">
        <v>5042.3999999999996</v>
      </c>
      <c r="L55" s="59">
        <v>0</v>
      </c>
      <c r="M55" s="59">
        <v>0</v>
      </c>
      <c r="N55" s="59">
        <v>0</v>
      </c>
      <c r="O55" s="59">
        <v>2521.1999999999998</v>
      </c>
      <c r="P55" s="59">
        <v>0</v>
      </c>
      <c r="Q55" s="59">
        <v>0</v>
      </c>
      <c r="R55" s="59">
        <v>0</v>
      </c>
      <c r="S55" s="59">
        <v>0</v>
      </c>
      <c r="T55" s="59">
        <v>5042.3999999999996</v>
      </c>
      <c r="U55" s="59">
        <v>0</v>
      </c>
      <c r="V55" s="59">
        <v>0</v>
      </c>
      <c r="W55" s="59">
        <v>10925.2</v>
      </c>
      <c r="X55" s="59">
        <v>0</v>
      </c>
      <c r="Y55" s="59">
        <v>21850.400000000001</v>
      </c>
      <c r="Z55" s="59">
        <v>1260.5999999999999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36042.400000000001</v>
      </c>
      <c r="AG55" s="59">
        <v>37162.480000000003</v>
      </c>
      <c r="AH55" s="59">
        <v>12138.4</v>
      </c>
      <c r="AI55" s="59">
        <v>0</v>
      </c>
      <c r="AJ55" s="59">
        <v>0</v>
      </c>
      <c r="AK55" s="59">
        <v>8776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6723.2</v>
      </c>
      <c r="AR55" s="59">
        <v>17180.8</v>
      </c>
      <c r="AS55" s="59">
        <v>0</v>
      </c>
      <c r="AT55" s="59">
        <v>2521.1999999999998</v>
      </c>
      <c r="AU55" s="59">
        <v>1680.8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3080.4</v>
      </c>
      <c r="BG55" s="59">
        <v>0</v>
      </c>
      <c r="BH55" s="59">
        <v>0</v>
      </c>
      <c r="BI55" s="59">
        <v>0</v>
      </c>
      <c r="BJ55" s="59">
        <v>5042.3999999999996</v>
      </c>
      <c r="BK55" s="59">
        <v>41635.53</v>
      </c>
      <c r="BL55" s="59">
        <v>0</v>
      </c>
      <c r="BM55" s="59">
        <v>0</v>
      </c>
      <c r="BN55" s="59">
        <v>0</v>
      </c>
      <c r="BO55" s="59">
        <v>0</v>
      </c>
      <c r="BP55" s="59">
        <v>0</v>
      </c>
      <c r="BQ55" s="59">
        <v>0</v>
      </c>
      <c r="BR55" s="59">
        <v>0</v>
      </c>
      <c r="BS55" s="59">
        <v>0</v>
      </c>
      <c r="BT55" s="59">
        <v>0</v>
      </c>
      <c r="BU55" s="59">
        <v>0</v>
      </c>
      <c r="BV55" s="59">
        <v>4202</v>
      </c>
      <c r="BW55" s="59">
        <v>0</v>
      </c>
      <c r="BX55" s="59">
        <v>0</v>
      </c>
      <c r="BY55" s="59">
        <v>0</v>
      </c>
      <c r="BZ55" s="60">
        <v>60952.639999999999</v>
      </c>
    </row>
    <row r="56" spans="1:78" x14ac:dyDescent="0.2">
      <c r="A56" s="57" t="s">
        <v>299</v>
      </c>
      <c r="B56" s="57" t="s">
        <v>300</v>
      </c>
      <c r="C56" s="58" t="s">
        <v>317</v>
      </c>
      <c r="D56" s="57" t="s">
        <v>318</v>
      </c>
      <c r="E56" s="59">
        <v>2941.4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2240</v>
      </c>
      <c r="L56" s="59">
        <v>0</v>
      </c>
      <c r="M56" s="59">
        <v>0</v>
      </c>
      <c r="N56" s="59">
        <v>0</v>
      </c>
      <c r="O56" s="59">
        <v>2521.1999999999998</v>
      </c>
      <c r="P56" s="59">
        <v>0</v>
      </c>
      <c r="Q56" s="59">
        <v>0</v>
      </c>
      <c r="R56" s="59">
        <v>2053.6</v>
      </c>
      <c r="S56" s="59">
        <v>0</v>
      </c>
      <c r="T56" s="59">
        <v>0</v>
      </c>
      <c r="U56" s="59">
        <v>0</v>
      </c>
      <c r="V56" s="59">
        <v>0</v>
      </c>
      <c r="W56" s="59">
        <v>2521.1999999999998</v>
      </c>
      <c r="X56" s="59">
        <v>0</v>
      </c>
      <c r="Y56" s="59">
        <v>25584.799999999999</v>
      </c>
      <c r="Z56" s="59">
        <v>0</v>
      </c>
      <c r="AA56" s="59">
        <v>0</v>
      </c>
      <c r="AB56" s="59">
        <v>0</v>
      </c>
      <c r="AC56" s="59">
        <v>840.4</v>
      </c>
      <c r="AD56" s="59">
        <v>0</v>
      </c>
      <c r="AE56" s="59">
        <v>0</v>
      </c>
      <c r="AF56" s="59">
        <v>4202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1680.8</v>
      </c>
      <c r="AR56" s="59">
        <v>14192</v>
      </c>
      <c r="AS56" s="59">
        <v>0</v>
      </c>
      <c r="AT56" s="59">
        <v>8404</v>
      </c>
      <c r="AU56" s="59">
        <v>0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3080.4</v>
      </c>
      <c r="BG56" s="59">
        <v>0</v>
      </c>
      <c r="BH56" s="59">
        <v>0</v>
      </c>
      <c r="BI56" s="59">
        <v>0</v>
      </c>
      <c r="BJ56" s="59">
        <v>40339.199999999997</v>
      </c>
      <c r="BK56" s="59">
        <v>0</v>
      </c>
      <c r="BL56" s="59">
        <v>0</v>
      </c>
      <c r="BM56" s="59">
        <v>0</v>
      </c>
      <c r="BN56" s="59">
        <v>0</v>
      </c>
      <c r="BO56" s="59">
        <v>0</v>
      </c>
      <c r="BP56" s="59">
        <v>0</v>
      </c>
      <c r="BQ56" s="59">
        <v>0</v>
      </c>
      <c r="BR56" s="59">
        <v>10084.799999999999</v>
      </c>
      <c r="BS56" s="59">
        <v>0</v>
      </c>
      <c r="BT56" s="59">
        <v>4622.2</v>
      </c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60">
        <v>20841.84</v>
      </c>
    </row>
    <row r="57" spans="1:78" x14ac:dyDescent="0.2">
      <c r="A57" s="57" t="s">
        <v>299</v>
      </c>
      <c r="B57" s="57" t="s">
        <v>300</v>
      </c>
      <c r="C57" s="58" t="s">
        <v>319</v>
      </c>
      <c r="D57" s="57" t="s">
        <v>320</v>
      </c>
      <c r="E57" s="59">
        <v>5909830</v>
      </c>
      <c r="F57" s="59">
        <v>2384600</v>
      </c>
      <c r="G57" s="59">
        <v>1559080</v>
      </c>
      <c r="H57" s="59">
        <v>1332560</v>
      </c>
      <c r="I57" s="59">
        <v>927780</v>
      </c>
      <c r="J57" s="59">
        <v>0</v>
      </c>
      <c r="K57" s="59">
        <v>14303929.4</v>
      </c>
      <c r="L57" s="59">
        <v>1363300</v>
      </c>
      <c r="M57" s="59">
        <v>2362570</v>
      </c>
      <c r="N57" s="59">
        <v>2374033.5499999998</v>
      </c>
      <c r="O57" s="59">
        <v>1155720</v>
      </c>
      <c r="P57" s="59">
        <v>1472772.9</v>
      </c>
      <c r="Q57" s="59">
        <v>1645760</v>
      </c>
      <c r="R57" s="59">
        <v>1967800</v>
      </c>
      <c r="S57" s="59">
        <v>625620.6</v>
      </c>
      <c r="T57" s="59">
        <v>921120</v>
      </c>
      <c r="U57" s="59">
        <v>2041360</v>
      </c>
      <c r="V57" s="59">
        <v>0</v>
      </c>
      <c r="W57" s="59">
        <v>10516982.67</v>
      </c>
      <c r="X57" s="59">
        <v>198480</v>
      </c>
      <c r="Y57" s="59">
        <v>2055410</v>
      </c>
      <c r="Z57" s="59">
        <v>2841100.6</v>
      </c>
      <c r="AA57" s="59">
        <v>539340</v>
      </c>
      <c r="AB57" s="59">
        <v>1749400</v>
      </c>
      <c r="AC57" s="59">
        <v>622480</v>
      </c>
      <c r="AD57" s="59">
        <v>0</v>
      </c>
      <c r="AE57" s="59">
        <v>0</v>
      </c>
      <c r="AF57" s="59">
        <v>16700360</v>
      </c>
      <c r="AG57" s="59">
        <v>1682780</v>
      </c>
      <c r="AH57" s="59">
        <v>1872821.2</v>
      </c>
      <c r="AI57" s="59">
        <v>442679.4</v>
      </c>
      <c r="AJ57" s="59">
        <v>447560</v>
      </c>
      <c r="AK57" s="59">
        <v>2349458.1800000002</v>
      </c>
      <c r="AL57" s="59">
        <v>0</v>
      </c>
      <c r="AM57" s="59">
        <v>254180</v>
      </c>
      <c r="AN57" s="59">
        <v>1127020</v>
      </c>
      <c r="AO57" s="59">
        <v>220200</v>
      </c>
      <c r="AP57" s="59">
        <v>459020</v>
      </c>
      <c r="AQ57" s="59">
        <v>899680</v>
      </c>
      <c r="AR57" s="59">
        <v>7453231.5999999996</v>
      </c>
      <c r="AS57" s="59">
        <v>0</v>
      </c>
      <c r="AT57" s="59">
        <v>1002090</v>
      </c>
      <c r="AU57" s="59">
        <v>2116900</v>
      </c>
      <c r="AV57" s="59">
        <v>426000</v>
      </c>
      <c r="AW57" s="59">
        <v>211420.6</v>
      </c>
      <c r="AX57" s="59">
        <v>847420</v>
      </c>
      <c r="AY57" s="59">
        <v>17031950</v>
      </c>
      <c r="AZ57" s="59">
        <v>1182280</v>
      </c>
      <c r="BA57" s="59">
        <v>1224620</v>
      </c>
      <c r="BB57" s="59">
        <v>1880620</v>
      </c>
      <c r="BC57" s="59">
        <v>979300</v>
      </c>
      <c r="BD57" s="59">
        <v>1365000</v>
      </c>
      <c r="BE57" s="59">
        <v>2229460</v>
      </c>
      <c r="BF57" s="59">
        <v>2929546.8</v>
      </c>
      <c r="BG57" s="59">
        <v>2023330</v>
      </c>
      <c r="BH57" s="59">
        <v>1076876.6000000001</v>
      </c>
      <c r="BI57" s="59">
        <v>0</v>
      </c>
      <c r="BJ57" s="59">
        <v>12535406</v>
      </c>
      <c r="BK57" s="59">
        <v>1955160</v>
      </c>
      <c r="BL57" s="59">
        <v>1613600</v>
      </c>
      <c r="BM57" s="59">
        <v>877364.2</v>
      </c>
      <c r="BN57" s="59">
        <v>1123000</v>
      </c>
      <c r="BO57" s="59">
        <v>1826400</v>
      </c>
      <c r="BP57" s="59">
        <v>1409500</v>
      </c>
      <c r="BQ57" s="59">
        <v>2684440</v>
      </c>
      <c r="BR57" s="59">
        <v>702100</v>
      </c>
      <c r="BS57" s="59">
        <v>1194150</v>
      </c>
      <c r="BT57" s="59">
        <v>904260</v>
      </c>
      <c r="BU57" s="59">
        <v>1330140</v>
      </c>
      <c r="BV57" s="59">
        <v>1321440</v>
      </c>
      <c r="BW57" s="59">
        <v>821620</v>
      </c>
      <c r="BX57" s="59">
        <v>0</v>
      </c>
      <c r="BY57" s="59">
        <v>0</v>
      </c>
      <c r="BZ57" s="60">
        <v>6702</v>
      </c>
    </row>
    <row r="58" spans="1:78" x14ac:dyDescent="0.2">
      <c r="A58" s="57" t="s">
        <v>299</v>
      </c>
      <c r="B58" s="57" t="s">
        <v>300</v>
      </c>
      <c r="C58" s="58" t="s">
        <v>321</v>
      </c>
      <c r="D58" s="57" t="s">
        <v>322</v>
      </c>
      <c r="E58" s="59">
        <v>10712870</v>
      </c>
      <c r="F58" s="59">
        <v>1629961.61</v>
      </c>
      <c r="G58" s="59">
        <v>952020</v>
      </c>
      <c r="H58" s="59">
        <v>289301.2</v>
      </c>
      <c r="I58" s="59">
        <v>964440</v>
      </c>
      <c r="J58" s="59">
        <v>0</v>
      </c>
      <c r="K58" s="59">
        <v>14104760</v>
      </c>
      <c r="L58" s="59">
        <v>2362240</v>
      </c>
      <c r="M58" s="59">
        <v>494870</v>
      </c>
      <c r="N58" s="59">
        <v>1381160</v>
      </c>
      <c r="O58" s="59">
        <v>1920580</v>
      </c>
      <c r="P58" s="59">
        <v>1324460</v>
      </c>
      <c r="Q58" s="59">
        <v>1127560.8</v>
      </c>
      <c r="R58" s="59">
        <v>1658274.2</v>
      </c>
      <c r="S58" s="59">
        <v>0</v>
      </c>
      <c r="T58" s="59">
        <v>1824680</v>
      </c>
      <c r="U58" s="59">
        <v>473460</v>
      </c>
      <c r="V58" s="59">
        <v>0</v>
      </c>
      <c r="W58" s="59">
        <v>5785682.6699999999</v>
      </c>
      <c r="X58" s="59">
        <v>234880</v>
      </c>
      <c r="Y58" s="59">
        <v>1604590</v>
      </c>
      <c r="Z58" s="59">
        <v>2673953</v>
      </c>
      <c r="AA58" s="59">
        <v>663880</v>
      </c>
      <c r="AB58" s="59">
        <v>625126</v>
      </c>
      <c r="AC58" s="59">
        <v>389900</v>
      </c>
      <c r="AD58" s="59">
        <v>0</v>
      </c>
      <c r="AE58" s="59">
        <v>0</v>
      </c>
      <c r="AF58" s="59">
        <v>10497220</v>
      </c>
      <c r="AG58" s="59">
        <v>198330</v>
      </c>
      <c r="AH58" s="59">
        <v>0</v>
      </c>
      <c r="AI58" s="59">
        <v>1505660.6</v>
      </c>
      <c r="AJ58" s="59">
        <v>0</v>
      </c>
      <c r="AK58" s="59">
        <v>910508.27</v>
      </c>
      <c r="AL58" s="59">
        <v>279120</v>
      </c>
      <c r="AM58" s="59">
        <v>1267400</v>
      </c>
      <c r="AN58" s="59">
        <v>699620</v>
      </c>
      <c r="AO58" s="59">
        <v>1207840</v>
      </c>
      <c r="AP58" s="59">
        <v>708880</v>
      </c>
      <c r="AQ58" s="59">
        <v>437620</v>
      </c>
      <c r="AR58" s="59">
        <v>10001000</v>
      </c>
      <c r="AS58" s="59">
        <v>1473080</v>
      </c>
      <c r="AT58" s="59">
        <v>582230</v>
      </c>
      <c r="AU58" s="59">
        <v>247700</v>
      </c>
      <c r="AV58" s="59">
        <v>928600</v>
      </c>
      <c r="AW58" s="59">
        <v>19949.03</v>
      </c>
      <c r="AX58" s="59">
        <v>216520</v>
      </c>
      <c r="AY58" s="59">
        <v>0</v>
      </c>
      <c r="AZ58" s="59">
        <v>0</v>
      </c>
      <c r="BA58" s="59">
        <v>230160</v>
      </c>
      <c r="BB58" s="59">
        <v>0</v>
      </c>
      <c r="BC58" s="59">
        <v>678200</v>
      </c>
      <c r="BD58" s="59">
        <v>0</v>
      </c>
      <c r="BE58" s="59">
        <v>1086360</v>
      </c>
      <c r="BF58" s="59">
        <v>0</v>
      </c>
      <c r="BG58" s="59">
        <v>958810</v>
      </c>
      <c r="BH58" s="59">
        <v>700495.2</v>
      </c>
      <c r="BI58" s="59">
        <v>0</v>
      </c>
      <c r="BJ58" s="59">
        <v>7484280</v>
      </c>
      <c r="BK58" s="59">
        <v>666900</v>
      </c>
      <c r="BL58" s="59">
        <v>301600</v>
      </c>
      <c r="BM58" s="59">
        <v>750260</v>
      </c>
      <c r="BN58" s="59">
        <v>0</v>
      </c>
      <c r="BO58" s="59">
        <v>485900</v>
      </c>
      <c r="BP58" s="59">
        <v>0</v>
      </c>
      <c r="BQ58" s="59">
        <v>1540350</v>
      </c>
      <c r="BR58" s="59">
        <v>1400105</v>
      </c>
      <c r="BS58" s="59">
        <v>789270</v>
      </c>
      <c r="BT58" s="59">
        <v>366920</v>
      </c>
      <c r="BU58" s="59">
        <v>932360</v>
      </c>
      <c r="BV58" s="59">
        <v>493520</v>
      </c>
      <c r="BW58" s="59">
        <v>435840</v>
      </c>
      <c r="BX58" s="59">
        <v>0</v>
      </c>
      <c r="BY58" s="59">
        <v>0</v>
      </c>
      <c r="BZ58" s="60">
        <v>109766975.87</v>
      </c>
    </row>
    <row r="59" spans="1:78" x14ac:dyDescent="0.2">
      <c r="A59" s="57" t="s">
        <v>299</v>
      </c>
      <c r="B59" s="57" t="s">
        <v>300</v>
      </c>
      <c r="C59" s="58" t="s">
        <v>323</v>
      </c>
      <c r="D59" s="57" t="s">
        <v>324</v>
      </c>
      <c r="E59" s="59">
        <v>3626552</v>
      </c>
      <c r="F59" s="59">
        <v>0</v>
      </c>
      <c r="G59" s="59">
        <v>272467.74</v>
      </c>
      <c r="H59" s="59">
        <v>0</v>
      </c>
      <c r="I59" s="59">
        <v>0</v>
      </c>
      <c r="J59" s="59">
        <v>0</v>
      </c>
      <c r="K59" s="59">
        <v>7064189.4699999997</v>
      </c>
      <c r="L59" s="59">
        <v>808200</v>
      </c>
      <c r="M59" s="59">
        <v>0</v>
      </c>
      <c r="N59" s="59">
        <v>1233334.51</v>
      </c>
      <c r="O59" s="59">
        <v>457860</v>
      </c>
      <c r="P59" s="59">
        <v>211950</v>
      </c>
      <c r="Q59" s="59">
        <v>153650</v>
      </c>
      <c r="R59" s="59">
        <v>583259.97</v>
      </c>
      <c r="S59" s="59">
        <v>0</v>
      </c>
      <c r="T59" s="59">
        <v>0</v>
      </c>
      <c r="U59" s="59">
        <v>197850</v>
      </c>
      <c r="V59" s="59">
        <v>0</v>
      </c>
      <c r="W59" s="59">
        <v>4292001</v>
      </c>
      <c r="X59" s="59">
        <v>2017252</v>
      </c>
      <c r="Y59" s="59">
        <v>0</v>
      </c>
      <c r="Z59" s="59">
        <v>617080</v>
      </c>
      <c r="AA59" s="59">
        <v>251100</v>
      </c>
      <c r="AB59" s="59">
        <v>0</v>
      </c>
      <c r="AC59" s="59">
        <v>0</v>
      </c>
      <c r="AD59" s="59">
        <v>680250</v>
      </c>
      <c r="AE59" s="59">
        <v>0</v>
      </c>
      <c r="AF59" s="59">
        <v>7019589.0300000003</v>
      </c>
      <c r="AG59" s="59">
        <v>0</v>
      </c>
      <c r="AH59" s="59">
        <v>189000</v>
      </c>
      <c r="AI59" s="59">
        <v>0</v>
      </c>
      <c r="AJ59" s="59">
        <v>0</v>
      </c>
      <c r="AK59" s="59">
        <v>0</v>
      </c>
      <c r="AL59" s="59">
        <v>0</v>
      </c>
      <c r="AM59" s="59">
        <v>0</v>
      </c>
      <c r="AN59" s="59">
        <v>0</v>
      </c>
      <c r="AO59" s="59">
        <v>17612.900000000001</v>
      </c>
      <c r="AP59" s="59">
        <v>0</v>
      </c>
      <c r="AQ59" s="59">
        <v>0</v>
      </c>
      <c r="AR59" s="59">
        <v>4527284.03</v>
      </c>
      <c r="AS59" s="59">
        <v>0</v>
      </c>
      <c r="AT59" s="59">
        <v>0</v>
      </c>
      <c r="AU59" s="59">
        <v>213550</v>
      </c>
      <c r="AV59" s="59">
        <v>264650</v>
      </c>
      <c r="AW59" s="59">
        <v>22750</v>
      </c>
      <c r="AX59" s="59">
        <v>22750</v>
      </c>
      <c r="AY59" s="59">
        <v>11763355.630000001</v>
      </c>
      <c r="AZ59" s="59">
        <v>0</v>
      </c>
      <c r="BA59" s="59">
        <v>193119.35</v>
      </c>
      <c r="BB59" s="59">
        <v>0</v>
      </c>
      <c r="BC59" s="59">
        <v>190800</v>
      </c>
      <c r="BD59" s="59">
        <v>0</v>
      </c>
      <c r="BE59" s="59">
        <v>187820</v>
      </c>
      <c r="BF59" s="59">
        <v>0</v>
      </c>
      <c r="BG59" s="59">
        <v>0</v>
      </c>
      <c r="BH59" s="59">
        <v>750</v>
      </c>
      <c r="BI59" s="59">
        <v>0</v>
      </c>
      <c r="BJ59" s="59">
        <v>5593344.79</v>
      </c>
      <c r="BK59" s="59">
        <v>754740</v>
      </c>
      <c r="BL59" s="59">
        <v>389100</v>
      </c>
      <c r="BM59" s="59">
        <v>2700</v>
      </c>
      <c r="BN59" s="59">
        <v>0</v>
      </c>
      <c r="BO59" s="59">
        <v>466630</v>
      </c>
      <c r="BP59" s="59">
        <v>0</v>
      </c>
      <c r="BQ59" s="59">
        <v>1072297.74</v>
      </c>
      <c r="BR59" s="59">
        <v>229200</v>
      </c>
      <c r="BS59" s="59">
        <v>0</v>
      </c>
      <c r="BT59" s="59">
        <v>0</v>
      </c>
      <c r="BU59" s="59">
        <v>0</v>
      </c>
      <c r="BV59" s="59">
        <v>155250</v>
      </c>
      <c r="BW59" s="59">
        <v>0</v>
      </c>
      <c r="BX59" s="59">
        <v>0</v>
      </c>
      <c r="BY59" s="59">
        <v>0</v>
      </c>
      <c r="BZ59" s="60">
        <v>69548192.680000007</v>
      </c>
    </row>
    <row r="60" spans="1:78" x14ac:dyDescent="0.2">
      <c r="A60" s="57" t="s">
        <v>299</v>
      </c>
      <c r="B60" s="57" t="s">
        <v>300</v>
      </c>
      <c r="C60" s="58" t="s">
        <v>325</v>
      </c>
      <c r="D60" s="57" t="s">
        <v>326</v>
      </c>
      <c r="E60" s="59">
        <v>6535970</v>
      </c>
      <c r="F60" s="59">
        <v>571744</v>
      </c>
      <c r="G60" s="59">
        <v>2350921.19</v>
      </c>
      <c r="H60" s="59">
        <v>622500</v>
      </c>
      <c r="I60" s="59">
        <v>414000</v>
      </c>
      <c r="J60" s="59">
        <v>146850</v>
      </c>
      <c r="K60" s="59">
        <v>8044385.0999999996</v>
      </c>
      <c r="L60" s="59">
        <v>0</v>
      </c>
      <c r="M60" s="59">
        <v>401500</v>
      </c>
      <c r="N60" s="59">
        <v>1447464.67</v>
      </c>
      <c r="O60" s="59">
        <v>378500</v>
      </c>
      <c r="P60" s="59">
        <v>220350</v>
      </c>
      <c r="Q60" s="59">
        <v>639550</v>
      </c>
      <c r="R60" s="59">
        <v>180000</v>
      </c>
      <c r="S60" s="59">
        <v>472800</v>
      </c>
      <c r="T60" s="59">
        <v>411260</v>
      </c>
      <c r="U60" s="59">
        <v>448980</v>
      </c>
      <c r="V60" s="59">
        <v>235100</v>
      </c>
      <c r="W60" s="59">
        <v>5337558.9400000004</v>
      </c>
      <c r="X60" s="59">
        <v>2347650</v>
      </c>
      <c r="Y60" s="59">
        <v>385520</v>
      </c>
      <c r="Z60" s="59">
        <v>2350214</v>
      </c>
      <c r="AA60" s="59">
        <v>599340</v>
      </c>
      <c r="AB60" s="59">
        <v>54000</v>
      </c>
      <c r="AC60" s="59">
        <v>346150</v>
      </c>
      <c r="AD60" s="59">
        <v>246172</v>
      </c>
      <c r="AE60" s="59">
        <v>336180</v>
      </c>
      <c r="AF60" s="59">
        <v>9146020.2599999998</v>
      </c>
      <c r="AG60" s="59">
        <v>639950</v>
      </c>
      <c r="AH60" s="59">
        <v>0</v>
      </c>
      <c r="AI60" s="59">
        <v>204520</v>
      </c>
      <c r="AJ60" s="59">
        <v>253380</v>
      </c>
      <c r="AK60" s="59">
        <v>431460</v>
      </c>
      <c r="AL60" s="59">
        <v>265800</v>
      </c>
      <c r="AM60" s="59">
        <v>613900</v>
      </c>
      <c r="AN60" s="59">
        <v>765775.57</v>
      </c>
      <c r="AO60" s="59">
        <v>651641.38</v>
      </c>
      <c r="AP60" s="59">
        <v>431800</v>
      </c>
      <c r="AQ60" s="59">
        <v>531360</v>
      </c>
      <c r="AR60" s="59">
        <v>5223882.2699999996</v>
      </c>
      <c r="AS60" s="59">
        <v>432690.13</v>
      </c>
      <c r="AT60" s="59">
        <v>626200</v>
      </c>
      <c r="AU60" s="59">
        <v>662814.67000000004</v>
      </c>
      <c r="AV60" s="59">
        <v>511300</v>
      </c>
      <c r="AW60" s="59">
        <v>505000</v>
      </c>
      <c r="AX60" s="59">
        <v>626229.03</v>
      </c>
      <c r="AY60" s="59">
        <v>0</v>
      </c>
      <c r="AZ60" s="59">
        <v>894000</v>
      </c>
      <c r="BA60" s="59">
        <v>627300</v>
      </c>
      <c r="BB60" s="59">
        <v>584640</v>
      </c>
      <c r="BC60" s="59">
        <v>455200</v>
      </c>
      <c r="BD60" s="59">
        <v>560200</v>
      </c>
      <c r="BE60" s="59">
        <v>810180</v>
      </c>
      <c r="BF60" s="59">
        <v>723200</v>
      </c>
      <c r="BG60" s="59">
        <v>458100</v>
      </c>
      <c r="BH60" s="59">
        <v>204350</v>
      </c>
      <c r="BI60" s="59">
        <v>234600</v>
      </c>
      <c r="BJ60" s="59">
        <v>3771740</v>
      </c>
      <c r="BK60" s="59">
        <v>2098458.92</v>
      </c>
      <c r="BL60" s="59">
        <v>832300</v>
      </c>
      <c r="BM60" s="59">
        <v>398234.19</v>
      </c>
      <c r="BN60" s="59">
        <v>439600</v>
      </c>
      <c r="BO60" s="59">
        <v>638900</v>
      </c>
      <c r="BP60" s="59">
        <v>690500</v>
      </c>
      <c r="BQ60" s="59">
        <v>4427145</v>
      </c>
      <c r="BR60" s="59">
        <v>664700</v>
      </c>
      <c r="BS60" s="59">
        <v>503574.19</v>
      </c>
      <c r="BT60" s="59">
        <v>916902.41</v>
      </c>
      <c r="BU60" s="59">
        <v>733900</v>
      </c>
      <c r="BV60" s="59">
        <v>3234900</v>
      </c>
      <c r="BW60" s="59">
        <v>910900</v>
      </c>
      <c r="BX60" s="59">
        <v>185900</v>
      </c>
      <c r="BY60" s="59">
        <v>359100</v>
      </c>
      <c r="BZ60" s="60">
        <v>242347449.30999994</v>
      </c>
    </row>
    <row r="61" spans="1:78" x14ac:dyDescent="0.2">
      <c r="A61" s="57" t="s">
        <v>299</v>
      </c>
      <c r="B61" s="57" t="s">
        <v>300</v>
      </c>
      <c r="C61" s="58" t="s">
        <v>327</v>
      </c>
      <c r="D61" s="57" t="s">
        <v>328</v>
      </c>
      <c r="E61" s="59">
        <v>14811.29</v>
      </c>
      <c r="F61" s="59">
        <v>0</v>
      </c>
      <c r="G61" s="59">
        <v>0</v>
      </c>
      <c r="H61" s="59">
        <v>0</v>
      </c>
      <c r="I61" s="59">
        <v>6915</v>
      </c>
      <c r="J61" s="59">
        <v>0</v>
      </c>
      <c r="K61" s="59">
        <v>13350</v>
      </c>
      <c r="L61" s="59">
        <v>0</v>
      </c>
      <c r="M61" s="59">
        <v>0</v>
      </c>
      <c r="N61" s="59">
        <v>8040</v>
      </c>
      <c r="O61" s="59">
        <v>0</v>
      </c>
      <c r="P61" s="59">
        <v>0</v>
      </c>
      <c r="Q61" s="59">
        <v>0</v>
      </c>
      <c r="R61" s="59">
        <v>10770</v>
      </c>
      <c r="S61" s="59">
        <v>0</v>
      </c>
      <c r="T61" s="59">
        <v>379000</v>
      </c>
      <c r="U61" s="59">
        <v>0</v>
      </c>
      <c r="V61" s="59">
        <v>0</v>
      </c>
      <c r="W61" s="59">
        <v>0</v>
      </c>
      <c r="X61" s="59">
        <v>2500</v>
      </c>
      <c r="Y61" s="59">
        <v>0</v>
      </c>
      <c r="Z61" s="59">
        <v>4290</v>
      </c>
      <c r="AA61" s="59">
        <v>0</v>
      </c>
      <c r="AB61" s="59">
        <v>14700</v>
      </c>
      <c r="AC61" s="59">
        <v>0</v>
      </c>
      <c r="AD61" s="59">
        <v>0</v>
      </c>
      <c r="AE61" s="59">
        <v>0</v>
      </c>
      <c r="AF61" s="59">
        <v>32372.22</v>
      </c>
      <c r="AG61" s="59">
        <v>211500</v>
      </c>
      <c r="AH61" s="59">
        <v>0</v>
      </c>
      <c r="AI61" s="59">
        <v>12570</v>
      </c>
      <c r="AJ61" s="59">
        <v>0</v>
      </c>
      <c r="AK61" s="59">
        <v>0</v>
      </c>
      <c r="AL61" s="59">
        <v>56000</v>
      </c>
      <c r="AM61" s="59">
        <v>2565</v>
      </c>
      <c r="AN61" s="59">
        <v>0</v>
      </c>
      <c r="AO61" s="59">
        <v>0</v>
      </c>
      <c r="AP61" s="59">
        <v>168000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16835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4825</v>
      </c>
      <c r="BK61" s="59">
        <v>0</v>
      </c>
      <c r="BL61" s="59">
        <v>0</v>
      </c>
      <c r="BM61" s="59">
        <v>0</v>
      </c>
      <c r="BN61" s="59">
        <v>2550</v>
      </c>
      <c r="BO61" s="59">
        <v>10710</v>
      </c>
      <c r="BP61" s="59">
        <v>0</v>
      </c>
      <c r="BQ61" s="59">
        <v>6207.99</v>
      </c>
      <c r="BR61" s="59">
        <v>0</v>
      </c>
      <c r="BS61" s="59">
        <v>0</v>
      </c>
      <c r="BT61" s="59">
        <v>0</v>
      </c>
      <c r="BU61" s="59">
        <v>0</v>
      </c>
      <c r="BV61" s="59">
        <v>5655</v>
      </c>
      <c r="BW61" s="59">
        <v>0</v>
      </c>
      <c r="BX61" s="59">
        <v>0</v>
      </c>
      <c r="BY61" s="59">
        <v>0</v>
      </c>
      <c r="BZ61" s="60">
        <v>62632374.909999989</v>
      </c>
    </row>
    <row r="62" spans="1:78" x14ac:dyDescent="0.2">
      <c r="A62" s="57" t="s">
        <v>299</v>
      </c>
      <c r="B62" s="57" t="s">
        <v>300</v>
      </c>
      <c r="C62" s="58" t="s">
        <v>329</v>
      </c>
      <c r="D62" s="57" t="s">
        <v>330</v>
      </c>
      <c r="E62" s="59">
        <v>0</v>
      </c>
      <c r="F62" s="59">
        <v>0</v>
      </c>
      <c r="G62" s="59">
        <v>16210</v>
      </c>
      <c r="H62" s="59">
        <v>0</v>
      </c>
      <c r="I62" s="59">
        <v>0</v>
      </c>
      <c r="J62" s="59">
        <v>7710</v>
      </c>
      <c r="K62" s="59">
        <v>0</v>
      </c>
      <c r="L62" s="59">
        <v>0</v>
      </c>
      <c r="M62" s="59">
        <v>0</v>
      </c>
      <c r="N62" s="59">
        <v>0</v>
      </c>
      <c r="O62" s="59">
        <v>1470</v>
      </c>
      <c r="P62" s="59">
        <v>0</v>
      </c>
      <c r="Q62" s="59">
        <v>10213.709999999999</v>
      </c>
      <c r="R62" s="59">
        <v>0</v>
      </c>
      <c r="S62" s="59">
        <v>0</v>
      </c>
      <c r="T62" s="59">
        <v>172588.79</v>
      </c>
      <c r="U62" s="59">
        <v>0</v>
      </c>
      <c r="V62" s="59">
        <v>0</v>
      </c>
      <c r="W62" s="59">
        <v>0</v>
      </c>
      <c r="X62" s="59">
        <v>27452.42</v>
      </c>
      <c r="Y62" s="59">
        <v>0</v>
      </c>
      <c r="Z62" s="59">
        <v>0</v>
      </c>
      <c r="AA62" s="59">
        <v>8985</v>
      </c>
      <c r="AB62" s="59">
        <v>0</v>
      </c>
      <c r="AC62" s="59">
        <v>1510</v>
      </c>
      <c r="AD62" s="59">
        <v>2670</v>
      </c>
      <c r="AE62" s="59">
        <v>0</v>
      </c>
      <c r="AF62" s="59">
        <v>17435</v>
      </c>
      <c r="AG62" s="59">
        <v>0</v>
      </c>
      <c r="AH62" s="59">
        <v>0</v>
      </c>
      <c r="AI62" s="59">
        <v>0</v>
      </c>
      <c r="AJ62" s="59">
        <v>0</v>
      </c>
      <c r="AK62" s="59">
        <v>3581.61</v>
      </c>
      <c r="AL62" s="59">
        <v>0</v>
      </c>
      <c r="AM62" s="59">
        <v>0</v>
      </c>
      <c r="AN62" s="59">
        <v>0</v>
      </c>
      <c r="AO62" s="59">
        <v>1890</v>
      </c>
      <c r="AP62" s="59">
        <v>0</v>
      </c>
      <c r="AQ62" s="59">
        <v>0</v>
      </c>
      <c r="AR62" s="59">
        <v>27140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  <c r="AX62" s="59">
        <v>0</v>
      </c>
      <c r="AY62" s="59">
        <v>0</v>
      </c>
      <c r="AZ62" s="59">
        <v>0</v>
      </c>
      <c r="BA62" s="59">
        <v>0</v>
      </c>
      <c r="BB62" s="59">
        <v>0</v>
      </c>
      <c r="BC62" s="59">
        <v>0</v>
      </c>
      <c r="BD62" s="59">
        <v>0</v>
      </c>
      <c r="BE62" s="59">
        <v>0</v>
      </c>
      <c r="BF62" s="59">
        <v>0</v>
      </c>
      <c r="BG62" s="59">
        <v>0</v>
      </c>
      <c r="BH62" s="59">
        <v>0</v>
      </c>
      <c r="BI62" s="59">
        <v>11020</v>
      </c>
      <c r="BJ62" s="59">
        <v>0</v>
      </c>
      <c r="BK62" s="59">
        <v>0</v>
      </c>
      <c r="BL62" s="59">
        <v>0</v>
      </c>
      <c r="BM62" s="59">
        <v>0</v>
      </c>
      <c r="BN62" s="59">
        <v>0</v>
      </c>
      <c r="BO62" s="59">
        <v>0</v>
      </c>
      <c r="BP62" s="59">
        <v>12510</v>
      </c>
      <c r="BQ62" s="59">
        <v>15590.83</v>
      </c>
      <c r="BR62" s="59">
        <v>0</v>
      </c>
      <c r="BS62" s="59">
        <v>0</v>
      </c>
      <c r="BT62" s="59">
        <v>0</v>
      </c>
      <c r="BU62" s="59">
        <v>12663.71</v>
      </c>
      <c r="BV62" s="59">
        <v>20880</v>
      </c>
      <c r="BW62" s="59">
        <v>0</v>
      </c>
      <c r="BX62" s="59">
        <v>0</v>
      </c>
      <c r="BY62" s="59">
        <v>0</v>
      </c>
      <c r="BZ62" s="60">
        <v>394225783.77999997</v>
      </c>
    </row>
    <row r="63" spans="1:78" x14ac:dyDescent="0.2">
      <c r="A63" s="57" t="s">
        <v>299</v>
      </c>
      <c r="B63" s="57" t="s">
        <v>300</v>
      </c>
      <c r="C63" s="58" t="s">
        <v>331</v>
      </c>
      <c r="D63" s="57" t="s">
        <v>332</v>
      </c>
      <c r="E63" s="59">
        <v>0</v>
      </c>
      <c r="F63" s="59">
        <v>0</v>
      </c>
      <c r="G63" s="59">
        <v>0</v>
      </c>
      <c r="H63" s="59">
        <v>0</v>
      </c>
      <c r="I63" s="59">
        <v>2101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0</v>
      </c>
      <c r="BD63" s="59">
        <v>0</v>
      </c>
      <c r="BE63" s="59">
        <v>0</v>
      </c>
      <c r="BF63" s="59">
        <v>0</v>
      </c>
      <c r="BG63" s="59">
        <v>0</v>
      </c>
      <c r="BH63" s="59">
        <v>0</v>
      </c>
      <c r="BI63" s="59">
        <v>0</v>
      </c>
      <c r="BJ63" s="59">
        <v>0</v>
      </c>
      <c r="BK63" s="59">
        <v>0</v>
      </c>
      <c r="BL63" s="59">
        <v>0</v>
      </c>
      <c r="BM63" s="59">
        <v>0</v>
      </c>
      <c r="BN63" s="59">
        <v>0</v>
      </c>
      <c r="BO63" s="59">
        <v>0</v>
      </c>
      <c r="BP63" s="59">
        <v>0</v>
      </c>
      <c r="BQ63" s="59">
        <v>0</v>
      </c>
      <c r="BR63" s="59">
        <v>0</v>
      </c>
      <c r="BS63" s="59">
        <v>0</v>
      </c>
      <c r="BT63" s="59">
        <v>0</v>
      </c>
      <c r="BU63" s="59">
        <v>0</v>
      </c>
      <c r="BV63" s="59">
        <v>0</v>
      </c>
      <c r="BW63" s="59">
        <v>0</v>
      </c>
      <c r="BX63" s="59">
        <v>0</v>
      </c>
      <c r="BY63" s="59">
        <v>0</v>
      </c>
      <c r="BZ63" s="60">
        <v>145801394.29000005</v>
      </c>
    </row>
    <row r="64" spans="1:78" x14ac:dyDescent="0.2">
      <c r="A64" s="57" t="s">
        <v>299</v>
      </c>
      <c r="B64" s="57" t="s">
        <v>300</v>
      </c>
      <c r="C64" s="58" t="s">
        <v>333</v>
      </c>
      <c r="D64" s="57" t="s">
        <v>334</v>
      </c>
      <c r="E64" s="59">
        <v>0</v>
      </c>
      <c r="F64" s="59">
        <v>0</v>
      </c>
      <c r="G64" s="59">
        <v>0</v>
      </c>
      <c r="H64" s="59">
        <v>0</v>
      </c>
      <c r="I64" s="59">
        <v>2101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9">
        <v>0</v>
      </c>
      <c r="AO64" s="59">
        <v>0</v>
      </c>
      <c r="AP64" s="59">
        <v>0</v>
      </c>
      <c r="AQ64" s="59">
        <v>0</v>
      </c>
      <c r="AR64" s="59">
        <v>0</v>
      </c>
      <c r="AS64" s="59">
        <v>0</v>
      </c>
      <c r="AT64" s="59">
        <v>0</v>
      </c>
      <c r="AU64" s="59">
        <v>0</v>
      </c>
      <c r="AV64" s="59">
        <v>0</v>
      </c>
      <c r="AW64" s="59">
        <v>0</v>
      </c>
      <c r="AX64" s="59">
        <v>0</v>
      </c>
      <c r="AY64" s="59">
        <v>0</v>
      </c>
      <c r="AZ64" s="59">
        <v>0</v>
      </c>
      <c r="BA64" s="59">
        <v>0</v>
      </c>
      <c r="BB64" s="59">
        <v>0</v>
      </c>
      <c r="BC64" s="59">
        <v>0</v>
      </c>
      <c r="BD64" s="59">
        <v>0</v>
      </c>
      <c r="BE64" s="59">
        <v>0</v>
      </c>
      <c r="BF64" s="59">
        <v>0</v>
      </c>
      <c r="BG64" s="59">
        <v>0</v>
      </c>
      <c r="BH64" s="59">
        <v>0</v>
      </c>
      <c r="BI64" s="59">
        <v>0</v>
      </c>
      <c r="BJ64" s="59">
        <v>0</v>
      </c>
      <c r="BK64" s="59">
        <v>0</v>
      </c>
      <c r="BL64" s="59">
        <v>0</v>
      </c>
      <c r="BM64" s="59">
        <v>0</v>
      </c>
      <c r="BN64" s="59">
        <v>0</v>
      </c>
      <c r="BO64" s="59">
        <v>0</v>
      </c>
      <c r="BP64" s="59">
        <v>0</v>
      </c>
      <c r="BQ64" s="59">
        <v>0</v>
      </c>
      <c r="BR64" s="59">
        <v>0</v>
      </c>
      <c r="BS64" s="59">
        <v>0</v>
      </c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60">
        <v>14396472.370000001</v>
      </c>
    </row>
    <row r="65" spans="1:78" x14ac:dyDescent="0.2">
      <c r="A65" s="57" t="s">
        <v>299</v>
      </c>
      <c r="B65" s="57" t="s">
        <v>300</v>
      </c>
      <c r="C65" s="58" t="s">
        <v>335</v>
      </c>
      <c r="D65" s="57" t="s">
        <v>336</v>
      </c>
      <c r="E65" s="59">
        <v>42500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297399.90000000002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163216.67000000001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263340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87396.77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</v>
      </c>
      <c r="AY65" s="59">
        <v>147129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59">
        <v>0</v>
      </c>
      <c r="BH65" s="59">
        <v>0</v>
      </c>
      <c r="BI65" s="59">
        <v>0</v>
      </c>
      <c r="BJ65" s="59">
        <v>18000</v>
      </c>
      <c r="BK65" s="59">
        <v>63796.93</v>
      </c>
      <c r="BL65" s="59">
        <v>0</v>
      </c>
      <c r="BM65" s="59">
        <v>0</v>
      </c>
      <c r="BN65" s="59">
        <v>0</v>
      </c>
      <c r="BO65" s="59">
        <v>0</v>
      </c>
      <c r="BP65" s="59">
        <v>0</v>
      </c>
      <c r="BQ65" s="59">
        <v>5960</v>
      </c>
      <c r="BR65" s="59">
        <v>10000</v>
      </c>
      <c r="BS65" s="59">
        <v>0</v>
      </c>
      <c r="BT65" s="59">
        <v>0</v>
      </c>
      <c r="BU65" s="59">
        <v>0</v>
      </c>
      <c r="BV65" s="59">
        <v>8000</v>
      </c>
      <c r="BW65" s="59">
        <v>0</v>
      </c>
      <c r="BX65" s="59">
        <v>0</v>
      </c>
      <c r="BY65" s="59">
        <v>0</v>
      </c>
      <c r="BZ65" s="60">
        <v>2201211.6</v>
      </c>
    </row>
    <row r="66" spans="1:78" x14ac:dyDescent="0.2">
      <c r="A66" s="57" t="s">
        <v>299</v>
      </c>
      <c r="B66" s="57" t="s">
        <v>300</v>
      </c>
      <c r="C66" s="58" t="s">
        <v>337</v>
      </c>
      <c r="D66" s="57" t="s">
        <v>338</v>
      </c>
      <c r="E66" s="59">
        <v>87625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0</v>
      </c>
      <c r="AF66" s="59">
        <v>43800</v>
      </c>
      <c r="AG66" s="59">
        <v>0</v>
      </c>
      <c r="AH66" s="59">
        <v>0</v>
      </c>
      <c r="AI66" s="59">
        <v>0</v>
      </c>
      <c r="AJ66" s="59">
        <v>0</v>
      </c>
      <c r="AK66" s="59">
        <v>0</v>
      </c>
      <c r="AL66" s="59">
        <v>0</v>
      </c>
      <c r="AM66" s="59">
        <v>0</v>
      </c>
      <c r="AN66" s="59">
        <v>0</v>
      </c>
      <c r="AO66" s="59">
        <v>0</v>
      </c>
      <c r="AP66" s="59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59">
        <v>0</v>
      </c>
      <c r="BI66" s="59">
        <v>0</v>
      </c>
      <c r="BJ66" s="59">
        <v>8955</v>
      </c>
      <c r="BK66" s="59">
        <v>0</v>
      </c>
      <c r="BL66" s="59">
        <v>0</v>
      </c>
      <c r="BM66" s="59">
        <v>0</v>
      </c>
      <c r="BN66" s="59">
        <v>0</v>
      </c>
      <c r="BO66" s="59">
        <v>0</v>
      </c>
      <c r="BP66" s="59">
        <v>0</v>
      </c>
      <c r="BQ66" s="59">
        <v>0</v>
      </c>
      <c r="BR66" s="59">
        <v>0</v>
      </c>
      <c r="BS66" s="59">
        <v>0</v>
      </c>
      <c r="BT66" s="59">
        <v>0</v>
      </c>
      <c r="BU66" s="59">
        <v>0</v>
      </c>
      <c r="BV66" s="59">
        <v>0</v>
      </c>
      <c r="BW66" s="59">
        <v>0</v>
      </c>
      <c r="BX66" s="59">
        <v>0</v>
      </c>
      <c r="BY66" s="59">
        <v>0</v>
      </c>
      <c r="BZ66" s="60">
        <v>24849359.140000001</v>
      </c>
    </row>
    <row r="67" spans="1:78" x14ac:dyDescent="0.2">
      <c r="A67" s="57" t="s">
        <v>299</v>
      </c>
      <c r="B67" s="57" t="s">
        <v>300</v>
      </c>
      <c r="C67" s="58" t="s">
        <v>339</v>
      </c>
      <c r="D67" s="57" t="s">
        <v>340</v>
      </c>
      <c r="E67" s="59">
        <v>5199044.09</v>
      </c>
      <c r="F67" s="59">
        <v>590000</v>
      </c>
      <c r="G67" s="59">
        <v>1054830.1100000001</v>
      </c>
      <c r="H67" s="59">
        <v>0</v>
      </c>
      <c r="I67" s="59">
        <v>534000</v>
      </c>
      <c r="J67" s="59">
        <v>155000</v>
      </c>
      <c r="K67" s="59">
        <v>7689223.8700000001</v>
      </c>
      <c r="L67" s="59">
        <v>0</v>
      </c>
      <c r="M67" s="59">
        <v>50400</v>
      </c>
      <c r="N67" s="59">
        <v>1306000</v>
      </c>
      <c r="O67" s="59">
        <v>0</v>
      </c>
      <c r="P67" s="59">
        <v>0</v>
      </c>
      <c r="Q67" s="59">
        <v>0</v>
      </c>
      <c r="R67" s="59">
        <v>1259840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1066187.1000000001</v>
      </c>
      <c r="Y67" s="59">
        <v>478000</v>
      </c>
      <c r="Z67" s="59">
        <v>887964.64</v>
      </c>
      <c r="AA67" s="59">
        <v>0</v>
      </c>
      <c r="AB67" s="59">
        <v>267000</v>
      </c>
      <c r="AC67" s="59">
        <v>100800</v>
      </c>
      <c r="AD67" s="59">
        <v>413000</v>
      </c>
      <c r="AE67" s="59">
        <v>50400</v>
      </c>
      <c r="AF67" s="59">
        <v>6351359.5599999996</v>
      </c>
      <c r="AG67" s="59">
        <v>0</v>
      </c>
      <c r="AH67" s="59">
        <v>0</v>
      </c>
      <c r="AI67" s="59">
        <v>172106.67</v>
      </c>
      <c r="AJ67" s="59">
        <v>168000</v>
      </c>
      <c r="AK67" s="59">
        <v>202141.94</v>
      </c>
      <c r="AL67" s="59">
        <v>0</v>
      </c>
      <c r="AM67" s="59">
        <v>245141.94</v>
      </c>
      <c r="AN67" s="59">
        <v>267000</v>
      </c>
      <c r="AO67" s="59">
        <v>112000</v>
      </c>
      <c r="AP67" s="59">
        <v>0</v>
      </c>
      <c r="AQ67" s="59">
        <v>112000</v>
      </c>
      <c r="AR67" s="59">
        <v>1520264.52</v>
      </c>
      <c r="AS67" s="59">
        <v>0</v>
      </c>
      <c r="AT67" s="59">
        <v>0</v>
      </c>
      <c r="AU67" s="59">
        <v>56000</v>
      </c>
      <c r="AV67" s="59">
        <v>0</v>
      </c>
      <c r="AW67" s="59">
        <v>56000</v>
      </c>
      <c r="AX67" s="59">
        <v>112000</v>
      </c>
      <c r="AY67" s="59">
        <v>4541423.24</v>
      </c>
      <c r="AZ67" s="59">
        <v>0</v>
      </c>
      <c r="BA67" s="59">
        <v>293300</v>
      </c>
      <c r="BB67" s="59">
        <v>0</v>
      </c>
      <c r="BC67" s="59">
        <v>0</v>
      </c>
      <c r="BD67" s="59">
        <v>1526000</v>
      </c>
      <c r="BE67" s="59">
        <v>99000</v>
      </c>
      <c r="BF67" s="59">
        <v>379000</v>
      </c>
      <c r="BG67" s="59">
        <v>267000</v>
      </c>
      <c r="BH67" s="59">
        <v>267000</v>
      </c>
      <c r="BI67" s="59">
        <v>0</v>
      </c>
      <c r="BJ67" s="59">
        <v>3402453.98</v>
      </c>
      <c r="BK67" s="59">
        <v>0</v>
      </c>
      <c r="BL67" s="59">
        <v>0</v>
      </c>
      <c r="BM67" s="59">
        <v>0</v>
      </c>
      <c r="BN67" s="59">
        <v>0</v>
      </c>
      <c r="BO67" s="59">
        <v>224000</v>
      </c>
      <c r="BP67" s="59">
        <v>145600</v>
      </c>
      <c r="BQ67" s="59">
        <v>1766477.42</v>
      </c>
      <c r="BR67" s="59">
        <v>56000</v>
      </c>
      <c r="BS67" s="59">
        <v>112000</v>
      </c>
      <c r="BT67" s="59">
        <v>155000</v>
      </c>
      <c r="BU67" s="59">
        <v>168000</v>
      </c>
      <c r="BV67" s="59">
        <v>576270.97</v>
      </c>
      <c r="BW67" s="59">
        <v>56000</v>
      </c>
      <c r="BX67" s="59">
        <v>95200</v>
      </c>
      <c r="BY67" s="59">
        <v>0</v>
      </c>
      <c r="BZ67" s="60">
        <v>42803226.359999999</v>
      </c>
    </row>
    <row r="68" spans="1:78" x14ac:dyDescent="0.2">
      <c r="A68" s="57" t="s">
        <v>299</v>
      </c>
      <c r="B68" s="57" t="s">
        <v>300</v>
      </c>
      <c r="C68" s="58" t="s">
        <v>341</v>
      </c>
      <c r="D68" s="57" t="s">
        <v>342</v>
      </c>
      <c r="E68" s="59">
        <v>35000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70000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7000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105000</v>
      </c>
      <c r="AG68" s="59">
        <v>0</v>
      </c>
      <c r="AH68" s="59">
        <v>0</v>
      </c>
      <c r="AI68" s="59">
        <v>0</v>
      </c>
      <c r="AJ68" s="59">
        <v>0</v>
      </c>
      <c r="AK68" s="59">
        <v>0</v>
      </c>
      <c r="AL68" s="59">
        <v>0</v>
      </c>
      <c r="AM68" s="59">
        <v>0</v>
      </c>
      <c r="AN68" s="59">
        <v>0</v>
      </c>
      <c r="AO68" s="59">
        <v>0</v>
      </c>
      <c r="AP68" s="59">
        <v>0</v>
      </c>
      <c r="AQ68" s="59">
        <v>0</v>
      </c>
      <c r="AR68" s="59">
        <v>140000</v>
      </c>
      <c r="AS68" s="59">
        <v>0</v>
      </c>
      <c r="AT68" s="59">
        <v>0</v>
      </c>
      <c r="AU68" s="59">
        <v>0</v>
      </c>
      <c r="AV68" s="59">
        <v>0</v>
      </c>
      <c r="AW68" s="59">
        <v>0</v>
      </c>
      <c r="AX68" s="59">
        <v>0</v>
      </c>
      <c r="AY68" s="59">
        <v>140000</v>
      </c>
      <c r="AZ68" s="59">
        <v>0</v>
      </c>
      <c r="BA68" s="59">
        <v>0</v>
      </c>
      <c r="BB68" s="59">
        <v>0</v>
      </c>
      <c r="BC68" s="59">
        <v>0</v>
      </c>
      <c r="BD68" s="59">
        <v>0</v>
      </c>
      <c r="BE68" s="59">
        <v>0</v>
      </c>
      <c r="BF68" s="59">
        <v>0</v>
      </c>
      <c r="BG68" s="59">
        <v>0</v>
      </c>
      <c r="BH68" s="59">
        <v>0</v>
      </c>
      <c r="BI68" s="59">
        <v>0</v>
      </c>
      <c r="BJ68" s="59">
        <v>115274.19</v>
      </c>
      <c r="BK68" s="59">
        <v>0</v>
      </c>
      <c r="BL68" s="59">
        <v>0</v>
      </c>
      <c r="BM68" s="59">
        <v>0</v>
      </c>
      <c r="BN68" s="59">
        <v>0</v>
      </c>
      <c r="BO68" s="59">
        <v>0</v>
      </c>
      <c r="BP68" s="59">
        <v>0</v>
      </c>
      <c r="BQ68" s="59">
        <v>35000</v>
      </c>
      <c r="BR68" s="59">
        <v>0</v>
      </c>
      <c r="BS68" s="59">
        <v>0</v>
      </c>
      <c r="BT68" s="59">
        <v>0</v>
      </c>
      <c r="BU68" s="59">
        <v>0</v>
      </c>
      <c r="BV68" s="59">
        <v>0</v>
      </c>
      <c r="BW68" s="59">
        <v>0</v>
      </c>
      <c r="BX68" s="59">
        <v>0</v>
      </c>
      <c r="BY68" s="59">
        <v>0</v>
      </c>
      <c r="BZ68" s="60">
        <v>8532687.7300000004</v>
      </c>
    </row>
    <row r="69" spans="1:78" x14ac:dyDescent="0.2">
      <c r="A69" s="57" t="s">
        <v>299</v>
      </c>
      <c r="B69" s="57" t="s">
        <v>343</v>
      </c>
      <c r="C69" s="58" t="s">
        <v>344</v>
      </c>
      <c r="D69" s="57" t="s">
        <v>345</v>
      </c>
      <c r="E69" s="59">
        <v>19947380.5</v>
      </c>
      <c r="F69" s="59">
        <v>6907753.3399999999</v>
      </c>
      <c r="G69" s="59">
        <v>12645068.390000001</v>
      </c>
      <c r="H69" s="59">
        <v>4283193</v>
      </c>
      <c r="I69" s="59">
        <v>1897749.32</v>
      </c>
      <c r="J69" s="59">
        <v>2367986.86</v>
      </c>
      <c r="K69" s="59">
        <v>67991575.930000007</v>
      </c>
      <c r="L69" s="59">
        <v>2610530.27</v>
      </c>
      <c r="M69" s="59">
        <v>655005</v>
      </c>
      <c r="N69" s="59">
        <v>21335557</v>
      </c>
      <c r="O69" s="59">
        <v>951823.63</v>
      </c>
      <c r="P69" s="59">
        <v>924219.26</v>
      </c>
      <c r="Q69" s="59">
        <v>15749375.939999999</v>
      </c>
      <c r="R69" s="59">
        <v>7614246.25</v>
      </c>
      <c r="S69" s="59">
        <v>301680</v>
      </c>
      <c r="T69" s="59">
        <v>820464</v>
      </c>
      <c r="U69" s="59">
        <v>1228949.05</v>
      </c>
      <c r="V69" s="59">
        <v>1550212</v>
      </c>
      <c r="W69" s="59">
        <v>5458453.7699999996</v>
      </c>
      <c r="X69" s="59">
        <v>7158051.1299999999</v>
      </c>
      <c r="Y69" s="59">
        <v>1442384.86</v>
      </c>
      <c r="Z69" s="59">
        <v>9098214</v>
      </c>
      <c r="AA69" s="59">
        <v>1272155.42</v>
      </c>
      <c r="AB69" s="59">
        <v>2655757</v>
      </c>
      <c r="AC69" s="59">
        <v>2321408</v>
      </c>
      <c r="AD69" s="59">
        <v>1908948.53</v>
      </c>
      <c r="AE69" s="59">
        <v>1837045</v>
      </c>
      <c r="AF69" s="59">
        <v>48998814</v>
      </c>
      <c r="AG69" s="59">
        <v>2483826.52</v>
      </c>
      <c r="AH69" s="59">
        <v>1794257.03</v>
      </c>
      <c r="AI69" s="59">
        <v>967509.12</v>
      </c>
      <c r="AJ69" s="59">
        <v>714287.37</v>
      </c>
      <c r="AK69" s="59">
        <v>1276406.1599999999</v>
      </c>
      <c r="AL69" s="59">
        <v>1630111.59</v>
      </c>
      <c r="AM69" s="59">
        <v>883666.5</v>
      </c>
      <c r="AN69" s="59">
        <v>2234475.62</v>
      </c>
      <c r="AO69" s="59">
        <v>690436.55</v>
      </c>
      <c r="AP69" s="59">
        <v>1561498.17</v>
      </c>
      <c r="AQ69" s="59">
        <v>838481</v>
      </c>
      <c r="AR69" s="59">
        <v>9918955.2599999998</v>
      </c>
      <c r="AS69" s="59">
        <v>913679.32</v>
      </c>
      <c r="AT69" s="59">
        <v>1258201.0900000001</v>
      </c>
      <c r="AU69" s="59">
        <v>1212252</v>
      </c>
      <c r="AV69" s="59">
        <v>886940</v>
      </c>
      <c r="AW69" s="59">
        <v>540905</v>
      </c>
      <c r="AX69" s="59">
        <v>1331330</v>
      </c>
      <c r="AY69" s="59">
        <v>17450256.25</v>
      </c>
      <c r="AZ69" s="59">
        <v>2174315.7000000002</v>
      </c>
      <c r="BA69" s="59">
        <v>7230</v>
      </c>
      <c r="BB69" s="59">
        <v>4862250</v>
      </c>
      <c r="BC69" s="59">
        <v>3812927.17</v>
      </c>
      <c r="BD69" s="59">
        <v>708986</v>
      </c>
      <c r="BE69" s="59">
        <v>7673409.2998000002</v>
      </c>
      <c r="BF69" s="59">
        <v>6754440.5</v>
      </c>
      <c r="BG69" s="59">
        <v>2160846</v>
      </c>
      <c r="BH69" s="59">
        <v>683906</v>
      </c>
      <c r="BI69" s="59">
        <v>572703</v>
      </c>
      <c r="BJ69" s="59">
        <v>16292811</v>
      </c>
      <c r="BK69" s="59">
        <v>8204708.54</v>
      </c>
      <c r="BL69" s="59">
        <v>4449850</v>
      </c>
      <c r="BM69" s="59">
        <v>1280143.8500000001</v>
      </c>
      <c r="BN69" s="59">
        <v>328386.2</v>
      </c>
      <c r="BO69" s="59">
        <v>678550</v>
      </c>
      <c r="BP69" s="59">
        <v>0</v>
      </c>
      <c r="BQ69" s="59">
        <v>13547617</v>
      </c>
      <c r="BR69" s="59">
        <v>822155.33</v>
      </c>
      <c r="BS69" s="59">
        <v>1318023</v>
      </c>
      <c r="BT69" s="59">
        <v>5537116.8700000001</v>
      </c>
      <c r="BU69" s="59">
        <v>6490419.5899999999</v>
      </c>
      <c r="BV69" s="59">
        <v>8648906</v>
      </c>
      <c r="BW69" s="59">
        <v>2928096.44</v>
      </c>
      <c r="BX69" s="59">
        <v>2365225.08</v>
      </c>
      <c r="BY69" s="59">
        <v>3507441</v>
      </c>
      <c r="BZ69" s="60">
        <v>343562.39</v>
      </c>
    </row>
    <row r="70" spans="1:78" x14ac:dyDescent="0.2">
      <c r="A70" s="57" t="s">
        <v>299</v>
      </c>
      <c r="B70" s="57" t="s">
        <v>343</v>
      </c>
      <c r="C70" s="58" t="s">
        <v>346</v>
      </c>
      <c r="D70" s="57" t="s">
        <v>347</v>
      </c>
      <c r="E70" s="59">
        <v>104454</v>
      </c>
      <c r="F70" s="59">
        <v>2637</v>
      </c>
      <c r="G70" s="59">
        <v>1264149.33</v>
      </c>
      <c r="H70" s="59">
        <v>0</v>
      </c>
      <c r="I70" s="59">
        <v>280205.5</v>
      </c>
      <c r="J70" s="59">
        <v>1525661</v>
      </c>
      <c r="K70" s="59">
        <v>15140734.779999999</v>
      </c>
      <c r="L70" s="59">
        <v>39640</v>
      </c>
      <c r="M70" s="59">
        <v>251831</v>
      </c>
      <c r="N70" s="59">
        <v>471600</v>
      </c>
      <c r="O70" s="59">
        <v>0</v>
      </c>
      <c r="P70" s="59">
        <v>190100</v>
      </c>
      <c r="Q70" s="59">
        <v>2374875</v>
      </c>
      <c r="R70" s="59">
        <v>1190138.99</v>
      </c>
      <c r="S70" s="59">
        <v>0</v>
      </c>
      <c r="T70" s="59">
        <v>0</v>
      </c>
      <c r="U70" s="59">
        <v>0</v>
      </c>
      <c r="V70" s="59">
        <v>399507</v>
      </c>
      <c r="W70" s="59">
        <v>867219.99</v>
      </c>
      <c r="X70" s="59">
        <v>203816.26</v>
      </c>
      <c r="Y70" s="59">
        <v>183434.4</v>
      </c>
      <c r="Z70" s="59">
        <v>2560963.7599999998</v>
      </c>
      <c r="AA70" s="59">
        <v>493802.94</v>
      </c>
      <c r="AB70" s="59">
        <v>145831</v>
      </c>
      <c r="AC70" s="59">
        <v>2832074</v>
      </c>
      <c r="AD70" s="59">
        <v>313927.15999999997</v>
      </c>
      <c r="AE70" s="59">
        <v>143299</v>
      </c>
      <c r="AF70" s="59">
        <v>8688562</v>
      </c>
      <c r="AG70" s="59">
        <v>0</v>
      </c>
      <c r="AH70" s="59">
        <v>0</v>
      </c>
      <c r="AI70" s="59">
        <v>436581.83</v>
      </c>
      <c r="AJ70" s="59">
        <v>13500</v>
      </c>
      <c r="AK70" s="59">
        <v>302966.78000000003</v>
      </c>
      <c r="AL70" s="59">
        <v>258725</v>
      </c>
      <c r="AM70" s="59">
        <v>795588.55</v>
      </c>
      <c r="AN70" s="59">
        <v>818369.3</v>
      </c>
      <c r="AO70" s="59">
        <v>344531.29</v>
      </c>
      <c r="AP70" s="59">
        <v>186784.81</v>
      </c>
      <c r="AQ70" s="59">
        <v>141805</v>
      </c>
      <c r="AR70" s="59">
        <v>2724444.77</v>
      </c>
      <c r="AS70" s="59">
        <v>1464598.41</v>
      </c>
      <c r="AT70" s="59">
        <v>593461.49</v>
      </c>
      <c r="AU70" s="59">
        <v>805235.35</v>
      </c>
      <c r="AV70" s="59">
        <v>573394.87</v>
      </c>
      <c r="AW70" s="59">
        <v>554617</v>
      </c>
      <c r="AX70" s="59">
        <v>567910</v>
      </c>
      <c r="AY70" s="59">
        <v>0</v>
      </c>
      <c r="AZ70" s="59">
        <v>724143.65</v>
      </c>
      <c r="BA70" s="59">
        <v>1243075</v>
      </c>
      <c r="BB70" s="59">
        <v>0</v>
      </c>
      <c r="BC70" s="59">
        <v>0</v>
      </c>
      <c r="BD70" s="59">
        <v>0</v>
      </c>
      <c r="BE70" s="59">
        <v>1589067.91</v>
      </c>
      <c r="BF70" s="59">
        <v>0</v>
      </c>
      <c r="BG70" s="59">
        <v>2304585</v>
      </c>
      <c r="BH70" s="59">
        <v>0</v>
      </c>
      <c r="BI70" s="59">
        <v>323390</v>
      </c>
      <c r="BJ70" s="59">
        <v>2213653.4</v>
      </c>
      <c r="BK70" s="59">
        <v>575900.59</v>
      </c>
      <c r="BL70" s="59">
        <v>1519898</v>
      </c>
      <c r="BM70" s="59">
        <v>392837.51</v>
      </c>
      <c r="BN70" s="59">
        <v>0</v>
      </c>
      <c r="BO70" s="59">
        <v>202561.13</v>
      </c>
      <c r="BP70" s="59">
        <v>255805.34</v>
      </c>
      <c r="BQ70" s="59">
        <v>7239238.5</v>
      </c>
      <c r="BR70" s="59">
        <v>1377537.54</v>
      </c>
      <c r="BS70" s="59">
        <v>1721601</v>
      </c>
      <c r="BT70" s="59">
        <v>1560802.15</v>
      </c>
      <c r="BU70" s="59">
        <v>2490735.83</v>
      </c>
      <c r="BV70" s="59">
        <v>550384</v>
      </c>
      <c r="BW70" s="59">
        <v>1875578.62</v>
      </c>
      <c r="BX70" s="59">
        <v>1213460</v>
      </c>
      <c r="BY70" s="59">
        <v>448561</v>
      </c>
      <c r="BZ70" s="60">
        <v>7769.2</v>
      </c>
    </row>
    <row r="71" spans="1:78" x14ac:dyDescent="0.2">
      <c r="A71" s="57" t="s">
        <v>299</v>
      </c>
      <c r="B71" s="57" t="s">
        <v>343</v>
      </c>
      <c r="C71" s="58" t="s">
        <v>348</v>
      </c>
      <c r="D71" s="57" t="s">
        <v>349</v>
      </c>
      <c r="E71" s="59">
        <v>61602041</v>
      </c>
      <c r="F71" s="59">
        <v>14519275.75</v>
      </c>
      <c r="G71" s="59">
        <v>18158124.039999999</v>
      </c>
      <c r="H71" s="59">
        <v>9645490</v>
      </c>
      <c r="I71" s="59">
        <v>5905179.5199999996</v>
      </c>
      <c r="J71" s="59">
        <v>1488452.12</v>
      </c>
      <c r="K71" s="59">
        <v>62488464.810000002</v>
      </c>
      <c r="L71" s="59">
        <v>11149208.779999999</v>
      </c>
      <c r="M71" s="59">
        <v>1730605.82</v>
      </c>
      <c r="N71" s="59">
        <v>28178869.199999999</v>
      </c>
      <c r="O71" s="59">
        <v>3454358</v>
      </c>
      <c r="P71" s="59">
        <v>8567474.1699999999</v>
      </c>
      <c r="Q71" s="59">
        <v>15730400</v>
      </c>
      <c r="R71" s="59">
        <v>11579404.050000001</v>
      </c>
      <c r="S71" s="59">
        <v>1444750</v>
      </c>
      <c r="T71" s="59">
        <v>4089801.81</v>
      </c>
      <c r="U71" s="59">
        <v>6125530</v>
      </c>
      <c r="V71" s="59">
        <v>2194093</v>
      </c>
      <c r="W71" s="59">
        <v>45473417.189999998</v>
      </c>
      <c r="X71" s="59">
        <v>13586190.83</v>
      </c>
      <c r="Y71" s="59">
        <v>6141583.9400000004</v>
      </c>
      <c r="Z71" s="59">
        <v>14000790.289999999</v>
      </c>
      <c r="AA71" s="59">
        <v>3492996.76</v>
      </c>
      <c r="AB71" s="59">
        <v>6426277.5599999996</v>
      </c>
      <c r="AC71" s="59">
        <v>5728613</v>
      </c>
      <c r="AD71" s="59">
        <v>2809519.34</v>
      </c>
      <c r="AE71" s="59">
        <v>2550289</v>
      </c>
      <c r="AF71" s="59">
        <v>57666157</v>
      </c>
      <c r="AG71" s="59">
        <v>2522938.25</v>
      </c>
      <c r="AH71" s="59">
        <v>3327204.07</v>
      </c>
      <c r="AI71" s="59">
        <v>2557104.4300000002</v>
      </c>
      <c r="AJ71" s="59">
        <v>3406961.98</v>
      </c>
      <c r="AK71" s="59">
        <v>5226231.22</v>
      </c>
      <c r="AL71" s="59">
        <v>4359405.8</v>
      </c>
      <c r="AM71" s="59">
        <v>3632607.65</v>
      </c>
      <c r="AN71" s="59">
        <v>6226849.0099999998</v>
      </c>
      <c r="AO71" s="59">
        <v>3424698.88</v>
      </c>
      <c r="AP71" s="59">
        <v>3298620.49</v>
      </c>
      <c r="AQ71" s="59">
        <v>3134588</v>
      </c>
      <c r="AR71" s="59">
        <v>18828429.489999998</v>
      </c>
      <c r="AS71" s="59">
        <v>265766.67</v>
      </c>
      <c r="AT71" s="59">
        <v>3323255.87</v>
      </c>
      <c r="AU71" s="59">
        <v>3551022.46</v>
      </c>
      <c r="AV71" s="59">
        <v>2405347.4500000002</v>
      </c>
      <c r="AW71" s="59">
        <v>368999</v>
      </c>
      <c r="AX71" s="59">
        <v>3172080.32</v>
      </c>
      <c r="AY71" s="59">
        <v>55618252.93</v>
      </c>
      <c r="AZ71" s="59">
        <v>4931279.32</v>
      </c>
      <c r="BA71" s="59">
        <v>4829269.32</v>
      </c>
      <c r="BB71" s="59">
        <v>13341141</v>
      </c>
      <c r="BC71" s="59">
        <v>11716224.890000001</v>
      </c>
      <c r="BD71" s="59">
        <v>6094901</v>
      </c>
      <c r="BE71" s="59">
        <v>9646942</v>
      </c>
      <c r="BF71" s="59">
        <v>10584180</v>
      </c>
      <c r="BG71" s="59">
        <v>4276087</v>
      </c>
      <c r="BH71" s="59">
        <v>1823960.48</v>
      </c>
      <c r="BI71" s="59">
        <v>1234496</v>
      </c>
      <c r="BJ71" s="59">
        <v>21653595</v>
      </c>
      <c r="BK71" s="59">
        <v>21371968.359999999</v>
      </c>
      <c r="BL71" s="59">
        <v>0</v>
      </c>
      <c r="BM71" s="59">
        <v>1510547.29</v>
      </c>
      <c r="BN71" s="59">
        <v>3461271.14</v>
      </c>
      <c r="BO71" s="59">
        <v>3952695.27</v>
      </c>
      <c r="BP71" s="59">
        <v>0</v>
      </c>
      <c r="BQ71" s="59">
        <v>33650401.840000004</v>
      </c>
      <c r="BR71" s="59">
        <v>1771662.96</v>
      </c>
      <c r="BS71" s="59">
        <v>2316796</v>
      </c>
      <c r="BT71" s="59">
        <v>4261679.8</v>
      </c>
      <c r="BU71" s="59">
        <v>4032633.03</v>
      </c>
      <c r="BV71" s="59">
        <v>12872765</v>
      </c>
      <c r="BW71" s="59">
        <v>2200033.27</v>
      </c>
      <c r="BX71" s="59">
        <v>0</v>
      </c>
      <c r="BY71" s="59">
        <v>1013300</v>
      </c>
      <c r="BZ71" s="60">
        <v>316916.2</v>
      </c>
    </row>
    <row r="72" spans="1:78" x14ac:dyDescent="0.2">
      <c r="A72" s="57" t="s">
        <v>299</v>
      </c>
      <c r="B72" s="57" t="s">
        <v>343</v>
      </c>
      <c r="C72" s="58" t="s">
        <v>350</v>
      </c>
      <c r="D72" s="57" t="s">
        <v>351</v>
      </c>
      <c r="E72" s="59">
        <v>20887950</v>
      </c>
      <c r="F72" s="59">
        <v>5296836.58</v>
      </c>
      <c r="G72" s="59">
        <v>4162859.78</v>
      </c>
      <c r="H72" s="59">
        <v>1016494</v>
      </c>
      <c r="I72" s="59">
        <v>1711673.01</v>
      </c>
      <c r="J72" s="59">
        <v>1208600</v>
      </c>
      <c r="K72" s="59">
        <v>42634370.869999997</v>
      </c>
      <c r="L72" s="59">
        <v>4616546.12</v>
      </c>
      <c r="M72" s="59">
        <v>3019724.87</v>
      </c>
      <c r="N72" s="59">
        <v>0</v>
      </c>
      <c r="O72" s="59">
        <v>1720366.51</v>
      </c>
      <c r="P72" s="59">
        <v>7287965.3399999999</v>
      </c>
      <c r="Q72" s="59">
        <v>7253974</v>
      </c>
      <c r="R72" s="59">
        <v>7194329.2999999998</v>
      </c>
      <c r="S72" s="59">
        <v>704753</v>
      </c>
      <c r="T72" s="59">
        <v>2182346.6</v>
      </c>
      <c r="U72" s="59">
        <v>506120</v>
      </c>
      <c r="V72" s="59">
        <v>1032880</v>
      </c>
      <c r="W72" s="59">
        <v>20913868.420000002</v>
      </c>
      <c r="X72" s="59">
        <v>2097975.71</v>
      </c>
      <c r="Y72" s="59">
        <v>2016759.14</v>
      </c>
      <c r="Z72" s="59">
        <v>8180045.71</v>
      </c>
      <c r="AA72" s="59">
        <v>3310581.74</v>
      </c>
      <c r="AB72" s="59">
        <v>1424600</v>
      </c>
      <c r="AC72" s="59">
        <v>4827680</v>
      </c>
      <c r="AD72" s="59">
        <v>986877.26</v>
      </c>
      <c r="AE72" s="59">
        <v>1578192</v>
      </c>
      <c r="AF72" s="59">
        <v>23638241</v>
      </c>
      <c r="AG72" s="59">
        <v>3765888.58</v>
      </c>
      <c r="AH72" s="59">
        <v>0</v>
      </c>
      <c r="AI72" s="59">
        <v>1703584.55</v>
      </c>
      <c r="AJ72" s="59">
        <v>1104300</v>
      </c>
      <c r="AK72" s="59">
        <v>2664553.0299999998</v>
      </c>
      <c r="AL72" s="59">
        <v>3159634.41</v>
      </c>
      <c r="AM72" s="59">
        <v>2537699.8199999998</v>
      </c>
      <c r="AN72" s="59">
        <v>2598233.27</v>
      </c>
      <c r="AO72" s="59">
        <v>2451399.06</v>
      </c>
      <c r="AP72" s="59">
        <v>1772384.09</v>
      </c>
      <c r="AQ72" s="59">
        <v>1479925</v>
      </c>
      <c r="AR72" s="59">
        <v>12565136.289999999</v>
      </c>
      <c r="AS72" s="59">
        <v>4718311.79</v>
      </c>
      <c r="AT72" s="59">
        <v>2276074.56</v>
      </c>
      <c r="AU72" s="59">
        <v>1187691.05</v>
      </c>
      <c r="AV72" s="59">
        <v>2152638.58</v>
      </c>
      <c r="AW72" s="59">
        <v>2279449</v>
      </c>
      <c r="AX72" s="59">
        <v>921874.2</v>
      </c>
      <c r="AY72" s="59">
        <v>0</v>
      </c>
      <c r="AZ72" s="59">
        <v>3064704</v>
      </c>
      <c r="BA72" s="59">
        <v>1910230</v>
      </c>
      <c r="BB72" s="59">
        <v>0</v>
      </c>
      <c r="BC72" s="59">
        <v>0</v>
      </c>
      <c r="BD72" s="59">
        <v>67760</v>
      </c>
      <c r="BE72" s="59">
        <v>4916504.5599999996</v>
      </c>
      <c r="BF72" s="59">
        <v>0</v>
      </c>
      <c r="BG72" s="59">
        <v>2847633</v>
      </c>
      <c r="BH72" s="59">
        <v>861255</v>
      </c>
      <c r="BI72" s="59">
        <v>1157542</v>
      </c>
      <c r="BJ72" s="59">
        <v>21771345</v>
      </c>
      <c r="BK72" s="59">
        <v>9656843.7200000007</v>
      </c>
      <c r="BL72" s="59">
        <v>0</v>
      </c>
      <c r="BM72" s="59">
        <v>1267600.49</v>
      </c>
      <c r="BN72" s="59">
        <v>1557963</v>
      </c>
      <c r="BO72" s="59">
        <v>4594756.5199999996</v>
      </c>
      <c r="BP72" s="59">
        <v>3129480</v>
      </c>
      <c r="BQ72" s="59">
        <v>12322471</v>
      </c>
      <c r="BR72" s="59">
        <v>2732071.9</v>
      </c>
      <c r="BS72" s="59">
        <v>2906930</v>
      </c>
      <c r="BT72" s="59">
        <v>2255678</v>
      </c>
      <c r="BU72" s="59">
        <v>1845773.85</v>
      </c>
      <c r="BV72" s="59">
        <v>1756848</v>
      </c>
      <c r="BW72" s="59">
        <v>1445206.29</v>
      </c>
      <c r="BX72" s="59">
        <v>2321513.5499999998</v>
      </c>
      <c r="BY72" s="59">
        <v>518580</v>
      </c>
      <c r="BZ72" s="60">
        <v>705726.44</v>
      </c>
    </row>
    <row r="73" spans="1:78" x14ac:dyDescent="0.2">
      <c r="A73" s="57" t="s">
        <v>299</v>
      </c>
      <c r="B73" s="57" t="s">
        <v>343</v>
      </c>
      <c r="C73" s="58" t="s">
        <v>352</v>
      </c>
      <c r="D73" s="57" t="s">
        <v>353</v>
      </c>
      <c r="E73" s="59">
        <v>0</v>
      </c>
      <c r="F73" s="59">
        <v>3379063.88</v>
      </c>
      <c r="G73" s="59">
        <v>216598</v>
      </c>
      <c r="H73" s="59">
        <v>4894207.29</v>
      </c>
      <c r="I73" s="59">
        <v>1041768</v>
      </c>
      <c r="J73" s="59">
        <v>0</v>
      </c>
      <c r="K73" s="59">
        <v>2657971</v>
      </c>
      <c r="L73" s="59">
        <v>9440635</v>
      </c>
      <c r="M73" s="59">
        <v>1072847.8999999999</v>
      </c>
      <c r="N73" s="59">
        <v>23909284.5</v>
      </c>
      <c r="O73" s="59">
        <v>1211990.75</v>
      </c>
      <c r="P73" s="59">
        <v>4635440.96</v>
      </c>
      <c r="Q73" s="59">
        <v>2493477</v>
      </c>
      <c r="R73" s="59">
        <v>4230074</v>
      </c>
      <c r="S73" s="59">
        <v>0</v>
      </c>
      <c r="T73" s="59">
        <v>2519438.13</v>
      </c>
      <c r="U73" s="59">
        <v>0</v>
      </c>
      <c r="V73" s="59">
        <v>2893159</v>
      </c>
      <c r="W73" s="59">
        <v>2906381.36</v>
      </c>
      <c r="X73" s="59">
        <v>769737.16</v>
      </c>
      <c r="Y73" s="59">
        <v>575393.67000000004</v>
      </c>
      <c r="Z73" s="59">
        <v>647890</v>
      </c>
      <c r="AA73" s="59">
        <v>0</v>
      </c>
      <c r="AB73" s="59">
        <v>0</v>
      </c>
      <c r="AC73" s="59">
        <v>617199.52</v>
      </c>
      <c r="AD73" s="59">
        <v>0</v>
      </c>
      <c r="AE73" s="59">
        <v>0</v>
      </c>
      <c r="AF73" s="59">
        <v>0</v>
      </c>
      <c r="AG73" s="59">
        <v>512230.03</v>
      </c>
      <c r="AH73" s="59">
        <v>0</v>
      </c>
      <c r="AI73" s="59">
        <v>0</v>
      </c>
      <c r="AJ73" s="59">
        <v>0</v>
      </c>
      <c r="AK73" s="59">
        <v>37800</v>
      </c>
      <c r="AL73" s="59">
        <v>0</v>
      </c>
      <c r="AM73" s="59">
        <v>0</v>
      </c>
      <c r="AN73" s="59">
        <v>0</v>
      </c>
      <c r="AO73" s="59">
        <v>0</v>
      </c>
      <c r="AP73" s="59">
        <v>485760</v>
      </c>
      <c r="AQ73" s="59">
        <v>0</v>
      </c>
      <c r="AR73" s="59">
        <v>1840500</v>
      </c>
      <c r="AS73" s="59">
        <v>0</v>
      </c>
      <c r="AT73" s="59">
        <v>969785</v>
      </c>
      <c r="AU73" s="59">
        <v>675610</v>
      </c>
      <c r="AV73" s="59">
        <v>2107450</v>
      </c>
      <c r="AW73" s="59">
        <v>0</v>
      </c>
      <c r="AX73" s="59">
        <v>0</v>
      </c>
      <c r="AY73" s="59">
        <v>0</v>
      </c>
      <c r="AZ73" s="59">
        <v>0</v>
      </c>
      <c r="BA73" s="59">
        <v>5250</v>
      </c>
      <c r="BB73" s="59">
        <v>0</v>
      </c>
      <c r="BC73" s="59">
        <v>0</v>
      </c>
      <c r="BD73" s="59">
        <v>0</v>
      </c>
      <c r="BE73" s="59">
        <v>0</v>
      </c>
      <c r="BF73" s="59">
        <v>0</v>
      </c>
      <c r="BG73" s="59">
        <v>0</v>
      </c>
      <c r="BH73" s="59">
        <v>0</v>
      </c>
      <c r="BI73" s="59">
        <v>0</v>
      </c>
      <c r="BJ73" s="59">
        <v>429481.78</v>
      </c>
      <c r="BK73" s="59">
        <v>0</v>
      </c>
      <c r="BL73" s="59">
        <v>118300</v>
      </c>
      <c r="BM73" s="59">
        <v>138151</v>
      </c>
      <c r="BN73" s="59">
        <v>311460</v>
      </c>
      <c r="BO73" s="59">
        <v>0</v>
      </c>
      <c r="BP73" s="59">
        <v>0</v>
      </c>
      <c r="BQ73" s="59">
        <v>504060</v>
      </c>
      <c r="BR73" s="59">
        <v>0</v>
      </c>
      <c r="BS73" s="59">
        <v>0</v>
      </c>
      <c r="BT73" s="59">
        <v>0</v>
      </c>
      <c r="BU73" s="59">
        <v>0</v>
      </c>
      <c r="BV73" s="59">
        <v>78640</v>
      </c>
      <c r="BW73" s="59">
        <v>0</v>
      </c>
      <c r="BX73" s="59">
        <v>0</v>
      </c>
      <c r="BY73" s="59">
        <v>0</v>
      </c>
      <c r="BZ73" s="60">
        <v>471780.51</v>
      </c>
    </row>
    <row r="74" spans="1:78" x14ac:dyDescent="0.2">
      <c r="A74" s="57" t="s">
        <v>299</v>
      </c>
      <c r="B74" s="57" t="s">
        <v>343</v>
      </c>
      <c r="C74" s="58" t="s">
        <v>354</v>
      </c>
      <c r="D74" s="57" t="s">
        <v>355</v>
      </c>
      <c r="E74" s="59">
        <v>0</v>
      </c>
      <c r="F74" s="59">
        <v>3571542.74</v>
      </c>
      <c r="G74" s="59">
        <v>0</v>
      </c>
      <c r="H74" s="59">
        <v>200674</v>
      </c>
      <c r="I74" s="59">
        <v>0</v>
      </c>
      <c r="J74" s="59">
        <v>0</v>
      </c>
      <c r="K74" s="59">
        <v>1157784</v>
      </c>
      <c r="L74" s="59">
        <v>1477417</v>
      </c>
      <c r="M74" s="59">
        <v>0</v>
      </c>
      <c r="N74" s="59">
        <v>145000</v>
      </c>
      <c r="O74" s="59">
        <v>103149</v>
      </c>
      <c r="P74" s="59">
        <v>1203611.5</v>
      </c>
      <c r="Q74" s="59">
        <v>291575</v>
      </c>
      <c r="R74" s="59">
        <v>1785076</v>
      </c>
      <c r="S74" s="59">
        <v>0</v>
      </c>
      <c r="T74" s="59">
        <v>0</v>
      </c>
      <c r="U74" s="59">
        <v>0</v>
      </c>
      <c r="V74" s="59">
        <v>1156905.5</v>
      </c>
      <c r="W74" s="59">
        <v>0</v>
      </c>
      <c r="X74" s="59">
        <v>37214.6</v>
      </c>
      <c r="Y74" s="59">
        <v>38940</v>
      </c>
      <c r="Z74" s="59">
        <v>27000</v>
      </c>
      <c r="AA74" s="59">
        <v>86260</v>
      </c>
      <c r="AB74" s="59">
        <v>0</v>
      </c>
      <c r="AC74" s="59">
        <v>658268.88</v>
      </c>
      <c r="AD74" s="59">
        <v>0</v>
      </c>
      <c r="AE74" s="59">
        <v>0</v>
      </c>
      <c r="AF74" s="59">
        <v>0</v>
      </c>
      <c r="AG74" s="59">
        <v>194867.4</v>
      </c>
      <c r="AH74" s="59">
        <v>0</v>
      </c>
      <c r="AI74" s="59">
        <v>0</v>
      </c>
      <c r="AJ74" s="59">
        <v>0</v>
      </c>
      <c r="AK74" s="59">
        <v>0</v>
      </c>
      <c r="AL74" s="59">
        <v>0</v>
      </c>
      <c r="AM74" s="59">
        <v>0</v>
      </c>
      <c r="AN74" s="59">
        <v>0</v>
      </c>
      <c r="AO74" s="59">
        <v>0</v>
      </c>
      <c r="AP74" s="59">
        <v>0</v>
      </c>
      <c r="AQ74" s="59">
        <v>19143</v>
      </c>
      <c r="AR74" s="59">
        <v>0</v>
      </c>
      <c r="AS74" s="59">
        <v>0</v>
      </c>
      <c r="AT74" s="59">
        <v>0</v>
      </c>
      <c r="AU74" s="59">
        <v>0</v>
      </c>
      <c r="AV74" s="59">
        <v>0</v>
      </c>
      <c r="AW74" s="59">
        <v>0</v>
      </c>
      <c r="AX74" s="59">
        <v>0</v>
      </c>
      <c r="AY74" s="59">
        <v>0</v>
      </c>
      <c r="AZ74" s="59">
        <v>0</v>
      </c>
      <c r="BA74" s="59">
        <v>2100</v>
      </c>
      <c r="BB74" s="59">
        <v>0</v>
      </c>
      <c r="BC74" s="59">
        <v>0</v>
      </c>
      <c r="BD74" s="59">
        <v>714736</v>
      </c>
      <c r="BE74" s="59">
        <v>0</v>
      </c>
      <c r="BF74" s="59">
        <v>0</v>
      </c>
      <c r="BG74" s="59">
        <v>0</v>
      </c>
      <c r="BH74" s="59">
        <v>0</v>
      </c>
      <c r="BI74" s="59">
        <v>0</v>
      </c>
      <c r="BJ74" s="59">
        <v>328274.84999999998</v>
      </c>
      <c r="BK74" s="59">
        <v>0</v>
      </c>
      <c r="BL74" s="59">
        <v>0</v>
      </c>
      <c r="BM74" s="59">
        <v>19254</v>
      </c>
      <c r="BN74" s="59">
        <v>186844</v>
      </c>
      <c r="BO74" s="59">
        <v>0</v>
      </c>
      <c r="BP74" s="59">
        <v>0</v>
      </c>
      <c r="BQ74" s="59">
        <v>0</v>
      </c>
      <c r="BR74" s="59">
        <v>0</v>
      </c>
      <c r="BS74" s="59">
        <v>0</v>
      </c>
      <c r="BT74" s="59">
        <v>0</v>
      </c>
      <c r="BU74" s="59">
        <v>0</v>
      </c>
      <c r="BV74" s="59">
        <v>0</v>
      </c>
      <c r="BW74" s="59">
        <v>0</v>
      </c>
      <c r="BX74" s="59">
        <v>0</v>
      </c>
      <c r="BY74" s="59">
        <v>0</v>
      </c>
      <c r="BZ74" s="60">
        <v>18397702.359999999</v>
      </c>
    </row>
    <row r="75" spans="1:78" x14ac:dyDescent="0.2">
      <c r="A75" s="57" t="s">
        <v>299</v>
      </c>
      <c r="B75" s="57" t="s">
        <v>356</v>
      </c>
      <c r="C75" s="58" t="s">
        <v>357</v>
      </c>
      <c r="D75" s="57" t="s">
        <v>358</v>
      </c>
      <c r="E75" s="59">
        <v>0</v>
      </c>
      <c r="F75" s="59">
        <v>56530</v>
      </c>
      <c r="G75" s="59">
        <v>2090480</v>
      </c>
      <c r="H75" s="59">
        <v>420757</v>
      </c>
      <c r="I75" s="59">
        <v>643467.36</v>
      </c>
      <c r="J75" s="59">
        <v>23380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3108475.84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293754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59">
        <v>1042000</v>
      </c>
      <c r="AG75" s="59">
        <v>0</v>
      </c>
      <c r="AH75" s="59">
        <v>0</v>
      </c>
      <c r="AI75" s="59">
        <v>0</v>
      </c>
      <c r="AJ75" s="59">
        <v>0</v>
      </c>
      <c r="AK75" s="59">
        <v>0</v>
      </c>
      <c r="AL75" s="59">
        <v>0</v>
      </c>
      <c r="AM75" s="59">
        <v>0</v>
      </c>
      <c r="AN75" s="59">
        <v>135500</v>
      </c>
      <c r="AO75" s="59">
        <v>0</v>
      </c>
      <c r="AP75" s="59">
        <v>5000</v>
      </c>
      <c r="AQ75" s="59">
        <v>19724</v>
      </c>
      <c r="AR75" s="59">
        <v>1378270</v>
      </c>
      <c r="AS75" s="59">
        <v>0</v>
      </c>
      <c r="AT75" s="59">
        <v>0</v>
      </c>
      <c r="AU75" s="59">
        <v>0</v>
      </c>
      <c r="AV75" s="59">
        <v>0</v>
      </c>
      <c r="AW75" s="59">
        <v>0</v>
      </c>
      <c r="AX75" s="59">
        <v>0</v>
      </c>
      <c r="AY75" s="59">
        <v>0</v>
      </c>
      <c r="AZ75" s="59">
        <v>0</v>
      </c>
      <c r="BA75" s="59">
        <v>127940</v>
      </c>
      <c r="BB75" s="59">
        <v>0</v>
      </c>
      <c r="BC75" s="59">
        <v>0</v>
      </c>
      <c r="BD75" s="59">
        <v>747372</v>
      </c>
      <c r="BE75" s="59">
        <v>0</v>
      </c>
      <c r="BF75" s="59">
        <v>0</v>
      </c>
      <c r="BG75" s="59">
        <v>245950</v>
      </c>
      <c r="BH75" s="59">
        <v>0</v>
      </c>
      <c r="BI75" s="59">
        <v>0</v>
      </c>
      <c r="BJ75" s="59">
        <v>0</v>
      </c>
      <c r="BK75" s="59">
        <v>0</v>
      </c>
      <c r="BL75" s="59">
        <v>0</v>
      </c>
      <c r="BM75" s="59">
        <v>0</v>
      </c>
      <c r="BN75" s="59">
        <v>31520</v>
      </c>
      <c r="BO75" s="59">
        <v>0</v>
      </c>
      <c r="BP75" s="59">
        <v>0</v>
      </c>
      <c r="BQ75" s="59">
        <v>902750</v>
      </c>
      <c r="BR75" s="59">
        <v>0</v>
      </c>
      <c r="BS75" s="59">
        <v>0</v>
      </c>
      <c r="BT75" s="59">
        <v>0</v>
      </c>
      <c r="BU75" s="59">
        <v>129380</v>
      </c>
      <c r="BV75" s="59">
        <v>1072060</v>
      </c>
      <c r="BW75" s="59">
        <v>132160</v>
      </c>
      <c r="BX75" s="59">
        <v>0</v>
      </c>
      <c r="BY75" s="59">
        <v>0</v>
      </c>
      <c r="BZ75" s="60">
        <v>399451.58999999997</v>
      </c>
    </row>
    <row r="76" spans="1:78" x14ac:dyDescent="0.2">
      <c r="A76" s="57" t="s">
        <v>299</v>
      </c>
      <c r="B76" s="57" t="s">
        <v>356</v>
      </c>
      <c r="C76" s="58" t="s">
        <v>359</v>
      </c>
      <c r="D76" s="57" t="s">
        <v>360</v>
      </c>
      <c r="E76" s="59">
        <v>11630200</v>
      </c>
      <c r="F76" s="59">
        <v>1802225</v>
      </c>
      <c r="G76" s="59">
        <v>3692900</v>
      </c>
      <c r="H76" s="59">
        <v>9966714.7799999993</v>
      </c>
      <c r="I76" s="59">
        <v>0</v>
      </c>
      <c r="J76" s="59">
        <v>124800</v>
      </c>
      <c r="K76" s="59">
        <v>31729305</v>
      </c>
      <c r="L76" s="59">
        <v>2403550</v>
      </c>
      <c r="M76" s="59">
        <v>753600</v>
      </c>
      <c r="N76" s="59">
        <v>11271145</v>
      </c>
      <c r="O76" s="59">
        <v>824000</v>
      </c>
      <c r="P76" s="59">
        <v>1177550</v>
      </c>
      <c r="Q76" s="59">
        <v>4267125</v>
      </c>
      <c r="R76" s="59">
        <v>3348600</v>
      </c>
      <c r="S76" s="59">
        <v>439200</v>
      </c>
      <c r="T76" s="59">
        <v>1608125</v>
      </c>
      <c r="U76" s="59">
        <v>902700</v>
      </c>
      <c r="V76" s="59">
        <v>675180</v>
      </c>
      <c r="W76" s="59">
        <v>16113080</v>
      </c>
      <c r="X76" s="59">
        <v>3247400</v>
      </c>
      <c r="Y76" s="59">
        <v>922360</v>
      </c>
      <c r="Z76" s="59">
        <v>0</v>
      </c>
      <c r="AA76" s="59">
        <v>377606</v>
      </c>
      <c r="AB76" s="59">
        <v>1275422</v>
      </c>
      <c r="AC76" s="59">
        <v>0</v>
      </c>
      <c r="AD76" s="59">
        <v>457680</v>
      </c>
      <c r="AE76" s="59">
        <v>366000</v>
      </c>
      <c r="AF76" s="59">
        <v>19511050</v>
      </c>
      <c r="AG76" s="59">
        <v>810865.67</v>
      </c>
      <c r="AH76" s="59">
        <v>320720</v>
      </c>
      <c r="AI76" s="59">
        <v>722422</v>
      </c>
      <c r="AJ76" s="59">
        <v>443120</v>
      </c>
      <c r="AK76" s="59">
        <v>1226205</v>
      </c>
      <c r="AL76" s="59">
        <v>448020</v>
      </c>
      <c r="AM76" s="59">
        <v>469420</v>
      </c>
      <c r="AN76" s="59">
        <v>1207900</v>
      </c>
      <c r="AO76" s="59">
        <v>645840</v>
      </c>
      <c r="AP76" s="59">
        <v>752980</v>
      </c>
      <c r="AQ76" s="59">
        <v>405840</v>
      </c>
      <c r="AR76" s="59">
        <v>8956227</v>
      </c>
      <c r="AS76" s="59">
        <v>3355881</v>
      </c>
      <c r="AT76" s="59">
        <v>737920</v>
      </c>
      <c r="AU76" s="59">
        <v>688080</v>
      </c>
      <c r="AV76" s="59">
        <v>434784</v>
      </c>
      <c r="AW76" s="59">
        <v>1663660</v>
      </c>
      <c r="AX76" s="59">
        <v>363720</v>
      </c>
      <c r="AY76" s="59">
        <v>14278295</v>
      </c>
      <c r="AZ76" s="59">
        <v>12180</v>
      </c>
      <c r="BA76" s="59">
        <v>0</v>
      </c>
      <c r="BB76" s="59">
        <v>0</v>
      </c>
      <c r="BC76" s="59">
        <v>11312953.25</v>
      </c>
      <c r="BD76" s="59">
        <v>0</v>
      </c>
      <c r="BE76" s="59">
        <v>2222100</v>
      </c>
      <c r="BF76" s="59">
        <v>1674270</v>
      </c>
      <c r="BG76" s="59">
        <v>503176</v>
      </c>
      <c r="BH76" s="59">
        <v>343680</v>
      </c>
      <c r="BI76" s="59">
        <v>252960</v>
      </c>
      <c r="BJ76" s="59">
        <v>13613180</v>
      </c>
      <c r="BK76" s="59">
        <v>29331809.5</v>
      </c>
      <c r="BL76" s="59">
        <v>887100</v>
      </c>
      <c r="BM76" s="59">
        <v>206460</v>
      </c>
      <c r="BN76" s="59">
        <v>742740</v>
      </c>
      <c r="BO76" s="59">
        <v>451800</v>
      </c>
      <c r="BP76" s="59">
        <v>485890</v>
      </c>
      <c r="BQ76" s="59">
        <v>8751532.5</v>
      </c>
      <c r="BR76" s="59">
        <v>583200</v>
      </c>
      <c r="BS76" s="59">
        <v>666000</v>
      </c>
      <c r="BT76" s="59">
        <v>0</v>
      </c>
      <c r="BU76" s="59">
        <v>1270230</v>
      </c>
      <c r="BV76" s="59">
        <v>2667045</v>
      </c>
      <c r="BW76" s="59">
        <v>357240</v>
      </c>
      <c r="BX76" s="59">
        <v>0</v>
      </c>
      <c r="BY76" s="59">
        <v>435120</v>
      </c>
      <c r="BZ76" s="60">
        <v>111026364.62</v>
      </c>
    </row>
    <row r="77" spans="1:78" x14ac:dyDescent="0.2">
      <c r="A77" s="57" t="s">
        <v>299</v>
      </c>
      <c r="B77" s="57" t="s">
        <v>356</v>
      </c>
      <c r="C77" s="58" t="s">
        <v>361</v>
      </c>
      <c r="D77" s="57" t="s">
        <v>362</v>
      </c>
      <c r="E77" s="59">
        <v>19611314</v>
      </c>
      <c r="F77" s="59">
        <v>5007566.66</v>
      </c>
      <c r="G77" s="59">
        <v>5509968.8200000003</v>
      </c>
      <c r="H77" s="59">
        <v>2093500</v>
      </c>
      <c r="I77" s="59">
        <v>1552209.83</v>
      </c>
      <c r="J77" s="59">
        <v>838354.83</v>
      </c>
      <c r="K77" s="59">
        <v>31317198</v>
      </c>
      <c r="L77" s="59">
        <v>3930805</v>
      </c>
      <c r="M77" s="59">
        <v>993467</v>
      </c>
      <c r="N77" s="59">
        <v>10030348</v>
      </c>
      <c r="O77" s="59">
        <v>924896</v>
      </c>
      <c r="P77" s="59">
        <v>2772636</v>
      </c>
      <c r="Q77" s="59">
        <v>6291014</v>
      </c>
      <c r="R77" s="59">
        <v>5342769</v>
      </c>
      <c r="S77" s="59">
        <v>517350</v>
      </c>
      <c r="T77" s="59">
        <v>1848821</v>
      </c>
      <c r="U77" s="59">
        <v>1385644</v>
      </c>
      <c r="V77" s="59">
        <v>1072286</v>
      </c>
      <c r="W77" s="59">
        <v>14604221.34</v>
      </c>
      <c r="X77" s="59">
        <v>5446652</v>
      </c>
      <c r="Y77" s="59">
        <v>1414258</v>
      </c>
      <c r="Z77" s="59">
        <v>5658237</v>
      </c>
      <c r="AA77" s="59">
        <v>1065657</v>
      </c>
      <c r="AB77" s="59">
        <v>190000</v>
      </c>
      <c r="AC77" s="59">
        <v>897514</v>
      </c>
      <c r="AD77" s="59">
        <v>630000</v>
      </c>
      <c r="AE77" s="59">
        <v>604000</v>
      </c>
      <c r="AF77" s="59">
        <v>25050589</v>
      </c>
      <c r="AG77" s="59">
        <v>532000</v>
      </c>
      <c r="AH77" s="59">
        <v>877900</v>
      </c>
      <c r="AI77" s="59">
        <v>643532</v>
      </c>
      <c r="AJ77" s="59">
        <v>976000</v>
      </c>
      <c r="AK77" s="59">
        <v>399241</v>
      </c>
      <c r="AL77" s="59">
        <v>0</v>
      </c>
      <c r="AM77" s="59">
        <v>1160367</v>
      </c>
      <c r="AN77" s="59">
        <v>1653856</v>
      </c>
      <c r="AO77" s="59">
        <v>1080000</v>
      </c>
      <c r="AP77" s="59">
        <v>1229704</v>
      </c>
      <c r="AQ77" s="59">
        <v>873918</v>
      </c>
      <c r="AR77" s="59">
        <v>8675971.7899999991</v>
      </c>
      <c r="AS77" s="59">
        <v>799000</v>
      </c>
      <c r="AT77" s="59">
        <v>1172370.97</v>
      </c>
      <c r="AU77" s="59">
        <v>907000</v>
      </c>
      <c r="AV77" s="59">
        <v>848500</v>
      </c>
      <c r="AW77" s="59">
        <v>443000</v>
      </c>
      <c r="AX77" s="59">
        <v>582612.9</v>
      </c>
      <c r="AY77" s="59">
        <v>19882000</v>
      </c>
      <c r="AZ77" s="59">
        <v>1214019</v>
      </c>
      <c r="BA77" s="59">
        <v>1659756</v>
      </c>
      <c r="BB77" s="59">
        <v>2375369</v>
      </c>
      <c r="BC77" s="59">
        <v>2666525</v>
      </c>
      <c r="BD77" s="59">
        <v>508600</v>
      </c>
      <c r="BE77" s="59">
        <v>3492493</v>
      </c>
      <c r="BF77" s="59">
        <v>1470354</v>
      </c>
      <c r="BG77" s="59">
        <v>1440244</v>
      </c>
      <c r="BH77" s="59">
        <v>820165</v>
      </c>
      <c r="BI77" s="59">
        <v>639758</v>
      </c>
      <c r="BJ77" s="59">
        <v>19457305</v>
      </c>
      <c r="BK77" s="59">
        <v>10942972</v>
      </c>
      <c r="BL77" s="59">
        <v>1505222</v>
      </c>
      <c r="BM77" s="59">
        <v>672000</v>
      </c>
      <c r="BN77" s="59">
        <v>1351372</v>
      </c>
      <c r="BO77" s="59">
        <v>1961119</v>
      </c>
      <c r="BP77" s="59">
        <v>767451</v>
      </c>
      <c r="BQ77" s="59">
        <v>11257822</v>
      </c>
      <c r="BR77" s="59">
        <v>913175</v>
      </c>
      <c r="BS77" s="59">
        <v>936000</v>
      </c>
      <c r="BT77" s="59">
        <v>1519500</v>
      </c>
      <c r="BU77" s="59">
        <v>1407000</v>
      </c>
      <c r="BV77" s="59">
        <v>3930733</v>
      </c>
      <c r="BW77" s="59">
        <v>1094686</v>
      </c>
      <c r="BX77" s="59">
        <v>676000</v>
      </c>
      <c r="BY77" s="59">
        <v>797000</v>
      </c>
      <c r="BZ77" s="60">
        <v>746775.55</v>
      </c>
    </row>
    <row r="78" spans="1:78" x14ac:dyDescent="0.2">
      <c r="A78" s="57" t="s">
        <v>299</v>
      </c>
      <c r="B78" s="57" t="s">
        <v>356</v>
      </c>
      <c r="C78" s="58" t="s">
        <v>363</v>
      </c>
      <c r="D78" s="57" t="s">
        <v>364</v>
      </c>
      <c r="E78" s="59">
        <v>1746384</v>
      </c>
      <c r="F78" s="59">
        <v>895233.34</v>
      </c>
      <c r="G78" s="59">
        <v>1399597.84</v>
      </c>
      <c r="H78" s="59">
        <v>254500</v>
      </c>
      <c r="I78" s="59">
        <v>100725</v>
      </c>
      <c r="J78" s="59">
        <v>18500</v>
      </c>
      <c r="K78" s="59">
        <v>3281768</v>
      </c>
      <c r="L78" s="59">
        <v>585901</v>
      </c>
      <c r="M78" s="59">
        <v>76219.350000000006</v>
      </c>
      <c r="N78" s="59">
        <v>1652193</v>
      </c>
      <c r="O78" s="59">
        <v>88500</v>
      </c>
      <c r="P78" s="59">
        <v>122200.48</v>
      </c>
      <c r="Q78" s="59">
        <v>668000</v>
      </c>
      <c r="R78" s="59">
        <v>629848</v>
      </c>
      <c r="S78" s="59">
        <v>23500</v>
      </c>
      <c r="T78" s="59">
        <v>75000</v>
      </c>
      <c r="U78" s="59">
        <v>117743</v>
      </c>
      <c r="V78" s="59">
        <v>74724</v>
      </c>
      <c r="W78" s="59">
        <v>421416</v>
      </c>
      <c r="X78" s="59">
        <v>467315</v>
      </c>
      <c r="Y78" s="59">
        <v>607500</v>
      </c>
      <c r="Z78" s="59">
        <v>621037.48</v>
      </c>
      <c r="AA78" s="59">
        <v>135500</v>
      </c>
      <c r="AB78" s="59">
        <v>87000</v>
      </c>
      <c r="AC78" s="59">
        <v>618850</v>
      </c>
      <c r="AD78" s="59">
        <v>74500</v>
      </c>
      <c r="AE78" s="59">
        <v>83150</v>
      </c>
      <c r="AF78" s="59">
        <v>3651532</v>
      </c>
      <c r="AG78" s="59">
        <v>105147.39</v>
      </c>
      <c r="AH78" s="59">
        <v>30872</v>
      </c>
      <c r="AI78" s="59">
        <v>106111.1</v>
      </c>
      <c r="AJ78" s="59">
        <v>96193.56</v>
      </c>
      <c r="AK78" s="59">
        <v>83000</v>
      </c>
      <c r="AL78" s="59">
        <v>82000</v>
      </c>
      <c r="AM78" s="59">
        <v>63133</v>
      </c>
      <c r="AN78" s="59">
        <v>127266</v>
      </c>
      <c r="AO78" s="59">
        <v>73000</v>
      </c>
      <c r="AP78" s="59">
        <v>125700</v>
      </c>
      <c r="AQ78" s="59">
        <v>45000</v>
      </c>
      <c r="AR78" s="59">
        <v>662566</v>
      </c>
      <c r="AS78" s="59">
        <v>172000</v>
      </c>
      <c r="AT78" s="59">
        <v>79000</v>
      </c>
      <c r="AU78" s="59">
        <v>84000</v>
      </c>
      <c r="AV78" s="59">
        <v>77500</v>
      </c>
      <c r="AW78" s="59">
        <v>49500</v>
      </c>
      <c r="AX78" s="59">
        <v>58233.33</v>
      </c>
      <c r="AY78" s="59">
        <v>804259.23</v>
      </c>
      <c r="AZ78" s="59">
        <v>69000</v>
      </c>
      <c r="BA78" s="59">
        <v>138574.72</v>
      </c>
      <c r="BB78" s="59">
        <v>147500</v>
      </c>
      <c r="BC78" s="59">
        <v>169353</v>
      </c>
      <c r="BD78" s="59">
        <v>173166</v>
      </c>
      <c r="BE78" s="59">
        <v>405169.82</v>
      </c>
      <c r="BF78" s="59">
        <v>352403</v>
      </c>
      <c r="BG78" s="59">
        <v>107193</v>
      </c>
      <c r="BH78" s="59">
        <v>31500</v>
      </c>
      <c r="BI78" s="59">
        <v>31026</v>
      </c>
      <c r="BJ78" s="59">
        <v>1225304</v>
      </c>
      <c r="BK78" s="59">
        <v>2520000</v>
      </c>
      <c r="BL78" s="59">
        <v>75000</v>
      </c>
      <c r="BM78" s="59">
        <v>9000</v>
      </c>
      <c r="BN78" s="59">
        <v>0</v>
      </c>
      <c r="BO78" s="59">
        <v>28206</v>
      </c>
      <c r="BP78" s="59">
        <v>0</v>
      </c>
      <c r="BQ78" s="59">
        <v>1274000</v>
      </c>
      <c r="BR78" s="59">
        <v>58386.78</v>
      </c>
      <c r="BS78" s="59">
        <v>69000</v>
      </c>
      <c r="BT78" s="59">
        <v>97000</v>
      </c>
      <c r="BU78" s="59">
        <v>247000</v>
      </c>
      <c r="BV78" s="59">
        <v>563307</v>
      </c>
      <c r="BW78" s="59">
        <v>106000</v>
      </c>
      <c r="BX78" s="59">
        <v>115500</v>
      </c>
      <c r="BY78" s="59">
        <v>73000</v>
      </c>
      <c r="BZ78" s="60"/>
    </row>
    <row r="79" spans="1:78" x14ac:dyDescent="0.2">
      <c r="A79" s="57" t="s">
        <v>299</v>
      </c>
      <c r="B79" s="57" t="s">
        <v>356</v>
      </c>
      <c r="C79" s="58" t="s">
        <v>365</v>
      </c>
      <c r="D79" s="57" t="s">
        <v>366</v>
      </c>
      <c r="E79" s="59">
        <v>6922918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6487596</v>
      </c>
      <c r="L79" s="59">
        <v>0</v>
      </c>
      <c r="M79" s="59">
        <v>0</v>
      </c>
      <c r="N79" s="59">
        <v>4725949.5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v>0</v>
      </c>
      <c r="V79" s="59">
        <v>0</v>
      </c>
      <c r="W79" s="59">
        <v>7769191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59">
        <v>7729634</v>
      </c>
      <c r="AG79" s="59">
        <v>0</v>
      </c>
      <c r="AH79" s="59">
        <v>0</v>
      </c>
      <c r="AI79" s="59">
        <v>0</v>
      </c>
      <c r="AJ79" s="59">
        <v>0</v>
      </c>
      <c r="AK79" s="59">
        <v>0</v>
      </c>
      <c r="AL79" s="59">
        <v>0</v>
      </c>
      <c r="AM79" s="59">
        <v>0</v>
      </c>
      <c r="AN79" s="59">
        <v>0</v>
      </c>
      <c r="AO79" s="59">
        <v>0</v>
      </c>
      <c r="AP79" s="59">
        <v>0</v>
      </c>
      <c r="AQ79" s="59">
        <v>0</v>
      </c>
      <c r="AR79" s="59">
        <v>3647390</v>
      </c>
      <c r="AS79" s="59">
        <v>0</v>
      </c>
      <c r="AT79" s="59">
        <v>0</v>
      </c>
      <c r="AU79" s="59">
        <v>0</v>
      </c>
      <c r="AV79" s="59">
        <v>0</v>
      </c>
      <c r="AW79" s="59">
        <v>0</v>
      </c>
      <c r="AX79" s="59">
        <v>0</v>
      </c>
      <c r="AY79" s="59">
        <v>5270472</v>
      </c>
      <c r="AZ79" s="59">
        <v>0</v>
      </c>
      <c r="BA79" s="59">
        <v>0</v>
      </c>
      <c r="BB79" s="59">
        <v>0</v>
      </c>
      <c r="BC79" s="59">
        <v>0</v>
      </c>
      <c r="BD79" s="59">
        <v>718300</v>
      </c>
      <c r="BE79" s="59">
        <v>0</v>
      </c>
      <c r="BF79" s="59">
        <v>0</v>
      </c>
      <c r="BG79" s="59">
        <v>0</v>
      </c>
      <c r="BH79" s="59">
        <v>0</v>
      </c>
      <c r="BI79" s="59">
        <v>0</v>
      </c>
      <c r="BJ79" s="59">
        <v>23225113</v>
      </c>
      <c r="BK79" s="59">
        <v>0</v>
      </c>
      <c r="BL79" s="59">
        <v>0</v>
      </c>
      <c r="BM79" s="59">
        <v>0</v>
      </c>
      <c r="BN79" s="59">
        <v>0</v>
      </c>
      <c r="BO79" s="59">
        <v>0</v>
      </c>
      <c r="BP79" s="59">
        <v>32504</v>
      </c>
      <c r="BQ79" s="59">
        <v>2079254</v>
      </c>
      <c r="BR79" s="59">
        <v>0</v>
      </c>
      <c r="BS79" s="59">
        <v>0</v>
      </c>
      <c r="BT79" s="59">
        <v>0</v>
      </c>
      <c r="BU79" s="59">
        <v>0</v>
      </c>
      <c r="BV79" s="59">
        <v>0</v>
      </c>
      <c r="BW79" s="59">
        <v>0</v>
      </c>
      <c r="BX79" s="59">
        <v>0</v>
      </c>
      <c r="BY79" s="59">
        <v>0</v>
      </c>
      <c r="BZ79" s="60">
        <v>35632709.469999991</v>
      </c>
    </row>
    <row r="80" spans="1:78" x14ac:dyDescent="0.2">
      <c r="A80" s="57" t="s">
        <v>299</v>
      </c>
      <c r="B80" s="57" t="s">
        <v>356</v>
      </c>
      <c r="C80" s="58" t="s">
        <v>367</v>
      </c>
      <c r="D80" s="57" t="s">
        <v>368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488314</v>
      </c>
      <c r="L80" s="59">
        <v>0</v>
      </c>
      <c r="M80" s="59">
        <v>0</v>
      </c>
      <c r="N80" s="59">
        <v>57749.5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0</v>
      </c>
      <c r="AF80" s="59">
        <v>1436506</v>
      </c>
      <c r="AG80" s="59">
        <v>0</v>
      </c>
      <c r="AH80" s="59">
        <v>0</v>
      </c>
      <c r="AI80" s="59">
        <v>0</v>
      </c>
      <c r="AJ80" s="59">
        <v>0</v>
      </c>
      <c r="AK80" s="59">
        <v>0</v>
      </c>
      <c r="AL80" s="59">
        <v>0</v>
      </c>
      <c r="AM80" s="59">
        <v>0</v>
      </c>
      <c r="AN80" s="59">
        <v>0</v>
      </c>
      <c r="AO80" s="59">
        <v>0</v>
      </c>
      <c r="AP80" s="59">
        <v>0</v>
      </c>
      <c r="AQ80" s="59">
        <v>0</v>
      </c>
      <c r="AR80" s="59">
        <v>97027</v>
      </c>
      <c r="AS80" s="59">
        <v>0</v>
      </c>
      <c r="AT80" s="59">
        <v>0</v>
      </c>
      <c r="AU80" s="59">
        <v>0</v>
      </c>
      <c r="AV80" s="59">
        <v>0</v>
      </c>
      <c r="AW80" s="59">
        <v>0</v>
      </c>
      <c r="AX80" s="59">
        <v>0</v>
      </c>
      <c r="AY80" s="59">
        <v>0</v>
      </c>
      <c r="AZ80" s="59">
        <v>0</v>
      </c>
      <c r="BA80" s="59">
        <v>0</v>
      </c>
      <c r="BB80" s="59">
        <v>0</v>
      </c>
      <c r="BC80" s="59">
        <v>0</v>
      </c>
      <c r="BD80" s="59">
        <v>0</v>
      </c>
      <c r="BE80" s="59">
        <v>0</v>
      </c>
      <c r="BF80" s="59">
        <v>0</v>
      </c>
      <c r="BG80" s="59">
        <v>0</v>
      </c>
      <c r="BH80" s="59">
        <v>0</v>
      </c>
      <c r="BI80" s="59">
        <v>0</v>
      </c>
      <c r="BJ80" s="59">
        <v>2890090</v>
      </c>
      <c r="BK80" s="59">
        <v>0</v>
      </c>
      <c r="BL80" s="59">
        <v>0</v>
      </c>
      <c r="BM80" s="59">
        <v>0</v>
      </c>
      <c r="BN80" s="59">
        <v>0</v>
      </c>
      <c r="BO80" s="59">
        <v>0</v>
      </c>
      <c r="BP80" s="59">
        <v>69662</v>
      </c>
      <c r="BQ80" s="59">
        <v>158902</v>
      </c>
      <c r="BR80" s="59">
        <v>0</v>
      </c>
      <c r="BS80" s="59">
        <v>0</v>
      </c>
      <c r="BT80" s="59">
        <v>0</v>
      </c>
      <c r="BU80" s="59">
        <v>0</v>
      </c>
      <c r="BV80" s="59">
        <v>0</v>
      </c>
      <c r="BW80" s="59">
        <v>0</v>
      </c>
      <c r="BX80" s="59">
        <v>0</v>
      </c>
      <c r="BY80" s="59">
        <v>0</v>
      </c>
      <c r="BZ80" s="60">
        <v>52951041.100000001</v>
      </c>
    </row>
    <row r="81" spans="1:78" x14ac:dyDescent="0.2">
      <c r="A81" s="57" t="s">
        <v>299</v>
      </c>
      <c r="B81" s="57" t="s">
        <v>356</v>
      </c>
      <c r="C81" s="58" t="s">
        <v>369</v>
      </c>
      <c r="D81" s="57" t="s">
        <v>370</v>
      </c>
      <c r="E81" s="59">
        <v>0</v>
      </c>
      <c r="F81" s="59">
        <v>3849700</v>
      </c>
      <c r="G81" s="59">
        <v>3357300</v>
      </c>
      <c r="H81" s="59">
        <v>2572600</v>
      </c>
      <c r="I81" s="59">
        <v>2904500</v>
      </c>
      <c r="J81" s="59">
        <v>1642300</v>
      </c>
      <c r="K81" s="59">
        <v>0</v>
      </c>
      <c r="L81" s="59">
        <v>6093200</v>
      </c>
      <c r="M81" s="59">
        <v>1659225</v>
      </c>
      <c r="N81" s="59">
        <v>0</v>
      </c>
      <c r="O81" s="59">
        <v>557000</v>
      </c>
      <c r="P81" s="59">
        <v>3331834</v>
      </c>
      <c r="Q81" s="59">
        <v>5741036</v>
      </c>
      <c r="R81" s="59">
        <v>5202658</v>
      </c>
      <c r="S81" s="59">
        <v>2220200</v>
      </c>
      <c r="T81" s="59">
        <v>2584185</v>
      </c>
      <c r="U81" s="59">
        <v>2861578</v>
      </c>
      <c r="V81" s="59">
        <v>924750</v>
      </c>
      <c r="W81" s="59">
        <v>0</v>
      </c>
      <c r="X81" s="59">
        <v>3209621</v>
      </c>
      <c r="Y81" s="59">
        <v>717600</v>
      </c>
      <c r="Z81" s="59">
        <v>1624737</v>
      </c>
      <c r="AA81" s="59">
        <v>0</v>
      </c>
      <c r="AB81" s="59">
        <v>0</v>
      </c>
      <c r="AC81" s="59">
        <v>0</v>
      </c>
      <c r="AD81" s="59">
        <v>4791503.46</v>
      </c>
      <c r="AE81" s="59">
        <v>0</v>
      </c>
      <c r="AF81" s="59">
        <v>0</v>
      </c>
      <c r="AG81" s="59">
        <v>1337251</v>
      </c>
      <c r="AH81" s="59">
        <v>973252</v>
      </c>
      <c r="AI81" s="59">
        <v>1134229</v>
      </c>
      <c r="AJ81" s="59">
        <v>935574</v>
      </c>
      <c r="AK81" s="59">
        <v>1634487</v>
      </c>
      <c r="AL81" s="59">
        <v>0</v>
      </c>
      <c r="AM81" s="59">
        <v>1123878</v>
      </c>
      <c r="AN81" s="59">
        <v>2267150</v>
      </c>
      <c r="AO81" s="59">
        <v>1392599</v>
      </c>
      <c r="AP81" s="59">
        <v>1516824</v>
      </c>
      <c r="AQ81" s="59">
        <v>1258210</v>
      </c>
      <c r="AR81" s="59">
        <v>0</v>
      </c>
      <c r="AS81" s="59">
        <v>1067554</v>
      </c>
      <c r="AT81" s="59">
        <v>589051</v>
      </c>
      <c r="AU81" s="59">
        <v>681254</v>
      </c>
      <c r="AV81" s="59">
        <v>699036</v>
      </c>
      <c r="AW81" s="59">
        <v>554596</v>
      </c>
      <c r="AX81" s="59">
        <v>537192</v>
      </c>
      <c r="AY81" s="59">
        <v>0</v>
      </c>
      <c r="AZ81" s="59">
        <v>1628000</v>
      </c>
      <c r="BA81" s="59">
        <v>1630961</v>
      </c>
      <c r="BB81" s="59">
        <v>2932566</v>
      </c>
      <c r="BC81" s="59">
        <v>0</v>
      </c>
      <c r="BD81" s="59">
        <v>368832</v>
      </c>
      <c r="BE81" s="59">
        <v>5145553</v>
      </c>
      <c r="BF81" s="59">
        <v>2645860</v>
      </c>
      <c r="BG81" s="59">
        <v>1555292</v>
      </c>
      <c r="BH81" s="59">
        <v>2335600</v>
      </c>
      <c r="BI81" s="59">
        <v>686600</v>
      </c>
      <c r="BJ81" s="59">
        <v>0</v>
      </c>
      <c r="BK81" s="59">
        <v>13603188</v>
      </c>
      <c r="BL81" s="59">
        <v>0</v>
      </c>
      <c r="BM81" s="59">
        <v>2848555.12</v>
      </c>
      <c r="BN81" s="59">
        <v>3970428.5</v>
      </c>
      <c r="BO81" s="59">
        <v>1270740</v>
      </c>
      <c r="BP81" s="59">
        <v>3115863</v>
      </c>
      <c r="BQ81" s="59">
        <v>0</v>
      </c>
      <c r="BR81" s="59">
        <v>1359087</v>
      </c>
      <c r="BS81" s="59">
        <v>1609600</v>
      </c>
      <c r="BT81" s="59">
        <v>1499122</v>
      </c>
      <c r="BU81" s="59">
        <v>2168784</v>
      </c>
      <c r="BV81" s="59">
        <v>1774308</v>
      </c>
      <c r="BW81" s="59">
        <v>1802400</v>
      </c>
      <c r="BX81" s="59">
        <v>787934</v>
      </c>
      <c r="BY81" s="59">
        <v>812600</v>
      </c>
      <c r="BZ81" s="60">
        <v>4362912.2800000021</v>
      </c>
    </row>
    <row r="82" spans="1:78" x14ac:dyDescent="0.2">
      <c r="A82" s="57" t="s">
        <v>299</v>
      </c>
      <c r="B82" s="57" t="s">
        <v>356</v>
      </c>
      <c r="C82" s="58" t="s">
        <v>371</v>
      </c>
      <c r="D82" s="57" t="s">
        <v>372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30625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  <c r="U82" s="59">
        <v>94500</v>
      </c>
      <c r="V82" s="59">
        <v>18400</v>
      </c>
      <c r="W82" s="59">
        <v>0</v>
      </c>
      <c r="X82" s="59">
        <v>332221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637300</v>
      </c>
      <c r="AE82" s="59">
        <v>0</v>
      </c>
      <c r="AF82" s="59">
        <v>0</v>
      </c>
      <c r="AG82" s="59">
        <v>478000</v>
      </c>
      <c r="AH82" s="59">
        <v>0</v>
      </c>
      <c r="AI82" s="59">
        <v>0</v>
      </c>
      <c r="AJ82" s="59">
        <v>0</v>
      </c>
      <c r="AK82" s="59">
        <v>0</v>
      </c>
      <c r="AL82" s="59">
        <v>0</v>
      </c>
      <c r="AM82" s="59">
        <v>28800</v>
      </c>
      <c r="AN82" s="59">
        <v>0</v>
      </c>
      <c r="AO82" s="59">
        <v>0</v>
      </c>
      <c r="AP82" s="59">
        <v>0</v>
      </c>
      <c r="AQ82" s="59">
        <v>0</v>
      </c>
      <c r="AR82" s="59">
        <v>0</v>
      </c>
      <c r="AS82" s="59">
        <v>0</v>
      </c>
      <c r="AT82" s="59">
        <v>0</v>
      </c>
      <c r="AU82" s="59">
        <v>0</v>
      </c>
      <c r="AV82" s="59">
        <v>0</v>
      </c>
      <c r="AW82" s="59">
        <v>0</v>
      </c>
      <c r="AX82" s="59">
        <v>0</v>
      </c>
      <c r="AY82" s="59">
        <v>0</v>
      </c>
      <c r="AZ82" s="59">
        <v>0</v>
      </c>
      <c r="BA82" s="59">
        <v>0</v>
      </c>
      <c r="BB82" s="59">
        <v>0</v>
      </c>
      <c r="BC82" s="59">
        <v>0</v>
      </c>
      <c r="BD82" s="59">
        <v>0</v>
      </c>
      <c r="BE82" s="59">
        <v>0</v>
      </c>
      <c r="BF82" s="59">
        <v>0</v>
      </c>
      <c r="BG82" s="59">
        <v>281100</v>
      </c>
      <c r="BH82" s="59">
        <v>0</v>
      </c>
      <c r="BI82" s="59">
        <v>0</v>
      </c>
      <c r="BJ82" s="59">
        <v>0</v>
      </c>
      <c r="BK82" s="59">
        <v>0</v>
      </c>
      <c r="BL82" s="59">
        <v>0</v>
      </c>
      <c r="BM82" s="59">
        <v>0</v>
      </c>
      <c r="BN82" s="59">
        <v>184800</v>
      </c>
      <c r="BO82" s="59">
        <v>0</v>
      </c>
      <c r="BP82" s="59">
        <v>54100</v>
      </c>
      <c r="BQ82" s="59">
        <v>0</v>
      </c>
      <c r="BR82" s="59">
        <v>0</v>
      </c>
      <c r="BS82" s="59">
        <v>0</v>
      </c>
      <c r="BT82" s="59">
        <v>0</v>
      </c>
      <c r="BU82" s="59">
        <v>0</v>
      </c>
      <c r="BV82" s="59">
        <v>0</v>
      </c>
      <c r="BW82" s="59">
        <v>0</v>
      </c>
      <c r="BX82" s="59">
        <v>0</v>
      </c>
      <c r="BY82" s="59">
        <v>0</v>
      </c>
      <c r="BZ82" s="60">
        <v>44750627.140000001</v>
      </c>
    </row>
    <row r="83" spans="1:78" x14ac:dyDescent="0.2">
      <c r="A83" s="57" t="s">
        <v>299</v>
      </c>
      <c r="B83" s="57" t="s">
        <v>356</v>
      </c>
      <c r="C83" s="58" t="s">
        <v>373</v>
      </c>
      <c r="D83" s="57" t="s">
        <v>374</v>
      </c>
      <c r="E83" s="59">
        <v>40537693.149999999</v>
      </c>
      <c r="F83" s="59">
        <v>0</v>
      </c>
      <c r="G83" s="59">
        <v>6234594.4900000002</v>
      </c>
      <c r="H83" s="59">
        <v>0</v>
      </c>
      <c r="I83" s="59">
        <v>0</v>
      </c>
      <c r="J83" s="59">
        <v>0</v>
      </c>
      <c r="K83" s="59">
        <v>55885218.640000001</v>
      </c>
      <c r="L83" s="59">
        <v>4232647.5</v>
      </c>
      <c r="M83" s="59">
        <v>0</v>
      </c>
      <c r="N83" s="59">
        <v>18289055.43</v>
      </c>
      <c r="O83" s="59">
        <v>0</v>
      </c>
      <c r="P83" s="59">
        <v>3214479.8</v>
      </c>
      <c r="Q83" s="59">
        <v>3500348</v>
      </c>
      <c r="R83" s="59">
        <v>3609925</v>
      </c>
      <c r="S83" s="59">
        <v>0</v>
      </c>
      <c r="T83" s="59">
        <v>1250000</v>
      </c>
      <c r="U83" s="59">
        <v>0</v>
      </c>
      <c r="V83" s="59">
        <v>0</v>
      </c>
      <c r="W83" s="59">
        <v>23166521.890000001</v>
      </c>
      <c r="X83" s="59">
        <v>0</v>
      </c>
      <c r="Y83" s="59">
        <v>975353</v>
      </c>
      <c r="Z83" s="59">
        <v>0</v>
      </c>
      <c r="AA83" s="59">
        <v>0</v>
      </c>
      <c r="AB83" s="59">
        <v>968755.61</v>
      </c>
      <c r="AC83" s="59">
        <v>2687000</v>
      </c>
      <c r="AD83" s="59">
        <v>396096.7</v>
      </c>
      <c r="AE83" s="59">
        <v>312192</v>
      </c>
      <c r="AF83" s="59">
        <v>60420742</v>
      </c>
      <c r="AG83" s="59">
        <v>0</v>
      </c>
      <c r="AH83" s="59">
        <v>0</v>
      </c>
      <c r="AI83" s="59">
        <v>0</v>
      </c>
      <c r="AJ83" s="59">
        <v>0</v>
      </c>
      <c r="AK83" s="59">
        <v>0</v>
      </c>
      <c r="AL83" s="59">
        <v>0</v>
      </c>
      <c r="AM83" s="59">
        <v>0</v>
      </c>
      <c r="AN83" s="59">
        <v>0</v>
      </c>
      <c r="AO83" s="59">
        <v>0</v>
      </c>
      <c r="AP83" s="59">
        <v>0</v>
      </c>
      <c r="AQ83" s="59">
        <v>4276</v>
      </c>
      <c r="AR83" s="59">
        <v>7898875.1299999999</v>
      </c>
      <c r="AS83" s="59">
        <v>0</v>
      </c>
      <c r="AT83" s="59">
        <v>0</v>
      </c>
      <c r="AU83" s="59">
        <v>0</v>
      </c>
      <c r="AV83" s="59">
        <v>0</v>
      </c>
      <c r="AW83" s="59">
        <v>0</v>
      </c>
      <c r="AX83" s="59">
        <v>0</v>
      </c>
      <c r="AY83" s="59">
        <v>30890235.5</v>
      </c>
      <c r="AZ83" s="59">
        <v>7036888</v>
      </c>
      <c r="BA83" s="59">
        <v>1278577</v>
      </c>
      <c r="BB83" s="59">
        <v>0</v>
      </c>
      <c r="BC83" s="59">
        <v>0</v>
      </c>
      <c r="BD83" s="59">
        <v>0</v>
      </c>
      <c r="BE83" s="59">
        <v>6209910</v>
      </c>
      <c r="BF83" s="59">
        <v>0</v>
      </c>
      <c r="BG83" s="59">
        <v>706410</v>
      </c>
      <c r="BH83" s="59">
        <v>0</v>
      </c>
      <c r="BI83" s="59">
        <v>0</v>
      </c>
      <c r="BJ83" s="59">
        <v>0</v>
      </c>
      <c r="BK83" s="59">
        <v>0</v>
      </c>
      <c r="BL83" s="59">
        <v>0</v>
      </c>
      <c r="BM83" s="59">
        <v>0</v>
      </c>
      <c r="BN83" s="59">
        <v>0</v>
      </c>
      <c r="BO83" s="59">
        <v>0</v>
      </c>
      <c r="BP83" s="59">
        <v>0</v>
      </c>
      <c r="BQ83" s="59">
        <v>16706647.23</v>
      </c>
      <c r="BR83" s="59">
        <v>0</v>
      </c>
      <c r="BS83" s="59">
        <v>0</v>
      </c>
      <c r="BT83" s="59">
        <v>0</v>
      </c>
      <c r="BU83" s="59">
        <v>0</v>
      </c>
      <c r="BV83" s="59">
        <v>0</v>
      </c>
      <c r="BW83" s="59">
        <v>0</v>
      </c>
      <c r="BX83" s="59">
        <v>0</v>
      </c>
      <c r="BY83" s="59">
        <v>0</v>
      </c>
      <c r="BZ83" s="60">
        <v>365639.83999999997</v>
      </c>
    </row>
    <row r="84" spans="1:78" x14ac:dyDescent="0.2">
      <c r="A84" s="57" t="s">
        <v>299</v>
      </c>
      <c r="B84" s="57" t="s">
        <v>356</v>
      </c>
      <c r="C84" s="58" t="s">
        <v>375</v>
      </c>
      <c r="D84" s="57" t="s">
        <v>376</v>
      </c>
      <c r="E84" s="59">
        <v>0</v>
      </c>
      <c r="F84" s="59">
        <v>0</v>
      </c>
      <c r="G84" s="59">
        <v>15805.38</v>
      </c>
      <c r="H84" s="59">
        <v>0</v>
      </c>
      <c r="I84" s="59">
        <v>0</v>
      </c>
      <c r="J84" s="59">
        <v>0</v>
      </c>
      <c r="K84" s="59">
        <v>4206419.3600000003</v>
      </c>
      <c r="L84" s="59">
        <v>0</v>
      </c>
      <c r="M84" s="59">
        <v>0</v>
      </c>
      <c r="N84" s="59">
        <v>3037169.73</v>
      </c>
      <c r="O84" s="59">
        <v>0</v>
      </c>
      <c r="P84" s="59">
        <v>0</v>
      </c>
      <c r="Q84" s="59">
        <v>43125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4476461.9400000004</v>
      </c>
      <c r="X84" s="59">
        <v>0</v>
      </c>
      <c r="Y84" s="59">
        <v>63000</v>
      </c>
      <c r="Z84" s="59">
        <v>0</v>
      </c>
      <c r="AA84" s="59">
        <v>0</v>
      </c>
      <c r="AB84" s="59">
        <v>0</v>
      </c>
      <c r="AC84" s="59">
        <v>0</v>
      </c>
      <c r="AD84" s="59">
        <v>0</v>
      </c>
      <c r="AE84" s="59">
        <v>132450</v>
      </c>
      <c r="AF84" s="59">
        <v>8460127</v>
      </c>
      <c r="AG84" s="59">
        <v>0</v>
      </c>
      <c r="AH84" s="59">
        <v>0</v>
      </c>
      <c r="AI84" s="59">
        <v>0</v>
      </c>
      <c r="AJ84" s="59">
        <v>0</v>
      </c>
      <c r="AK84" s="59">
        <v>0</v>
      </c>
      <c r="AL84" s="59">
        <v>0</v>
      </c>
      <c r="AM84" s="59">
        <v>0</v>
      </c>
      <c r="AN84" s="59">
        <v>0</v>
      </c>
      <c r="AO84" s="59">
        <v>0</v>
      </c>
      <c r="AP84" s="59">
        <v>0</v>
      </c>
      <c r="AQ84" s="59">
        <v>0</v>
      </c>
      <c r="AR84" s="59">
        <v>1421724.87</v>
      </c>
      <c r="AS84" s="59">
        <v>0</v>
      </c>
      <c r="AT84" s="59">
        <v>0</v>
      </c>
      <c r="AU84" s="59">
        <v>0</v>
      </c>
      <c r="AV84" s="59">
        <v>0</v>
      </c>
      <c r="AW84" s="59">
        <v>0</v>
      </c>
      <c r="AX84" s="59">
        <v>0</v>
      </c>
      <c r="AY84" s="59">
        <v>0</v>
      </c>
      <c r="AZ84" s="59">
        <v>976252</v>
      </c>
      <c r="BA84" s="59">
        <v>0</v>
      </c>
      <c r="BB84" s="59">
        <v>0</v>
      </c>
      <c r="BC84" s="59">
        <v>0</v>
      </c>
      <c r="BD84" s="59">
        <v>0</v>
      </c>
      <c r="BE84" s="59">
        <v>0</v>
      </c>
      <c r="BF84" s="59">
        <v>0</v>
      </c>
      <c r="BG84" s="59">
        <v>140816</v>
      </c>
      <c r="BH84" s="59">
        <v>0</v>
      </c>
      <c r="BI84" s="59">
        <v>0</v>
      </c>
      <c r="BJ84" s="59">
        <v>0</v>
      </c>
      <c r="BK84" s="59">
        <v>0</v>
      </c>
      <c r="BL84" s="59">
        <v>0</v>
      </c>
      <c r="BM84" s="59">
        <v>0</v>
      </c>
      <c r="BN84" s="59">
        <v>0</v>
      </c>
      <c r="BO84" s="59">
        <v>0</v>
      </c>
      <c r="BP84" s="59">
        <v>0</v>
      </c>
      <c r="BQ84" s="59">
        <v>1468931.13</v>
      </c>
      <c r="BR84" s="59">
        <v>0</v>
      </c>
      <c r="BS84" s="59">
        <v>0</v>
      </c>
      <c r="BT84" s="59">
        <v>0</v>
      </c>
      <c r="BU84" s="59">
        <v>0</v>
      </c>
      <c r="BV84" s="59">
        <v>0</v>
      </c>
      <c r="BW84" s="59">
        <v>0</v>
      </c>
      <c r="BX84" s="59">
        <v>0</v>
      </c>
      <c r="BY84" s="59">
        <v>0</v>
      </c>
      <c r="BZ84" s="60">
        <v>4451734.669999999</v>
      </c>
    </row>
    <row r="85" spans="1:78" x14ac:dyDescent="0.2">
      <c r="A85" s="57" t="s">
        <v>299</v>
      </c>
      <c r="B85" s="57" t="s">
        <v>356</v>
      </c>
      <c r="C85" s="58" t="s">
        <v>377</v>
      </c>
      <c r="D85" s="57" t="s">
        <v>378</v>
      </c>
      <c r="E85" s="59">
        <v>0</v>
      </c>
      <c r="F85" s="59">
        <v>7626900</v>
      </c>
      <c r="G85" s="59">
        <v>15207000</v>
      </c>
      <c r="H85" s="59">
        <v>5533700</v>
      </c>
      <c r="I85" s="59">
        <v>2423400</v>
      </c>
      <c r="J85" s="59">
        <v>1872000</v>
      </c>
      <c r="K85" s="59">
        <v>0</v>
      </c>
      <c r="L85" s="59">
        <v>4236383.3</v>
      </c>
      <c r="M85" s="59">
        <v>1783750</v>
      </c>
      <c r="N85" s="59">
        <v>0</v>
      </c>
      <c r="O85" s="59">
        <v>0</v>
      </c>
      <c r="P85" s="59">
        <v>4620000</v>
      </c>
      <c r="Q85" s="59">
        <v>7189064</v>
      </c>
      <c r="R85" s="59">
        <v>7899042</v>
      </c>
      <c r="S85" s="59">
        <v>0</v>
      </c>
      <c r="T85" s="59">
        <v>3575815</v>
      </c>
      <c r="U85" s="59">
        <v>2653100</v>
      </c>
      <c r="V85" s="59">
        <v>2578150</v>
      </c>
      <c r="W85" s="59">
        <v>0</v>
      </c>
      <c r="X85" s="59">
        <v>12200658</v>
      </c>
      <c r="Y85" s="59">
        <v>5188800</v>
      </c>
      <c r="Z85" s="59">
        <v>758863</v>
      </c>
      <c r="AA85" s="59">
        <v>4341100</v>
      </c>
      <c r="AB85" s="59">
        <v>5627324.8200000003</v>
      </c>
      <c r="AC85" s="59">
        <v>4263700</v>
      </c>
      <c r="AD85" s="59">
        <v>0</v>
      </c>
      <c r="AE85" s="59">
        <v>3188514</v>
      </c>
      <c r="AF85" s="59">
        <v>2360000</v>
      </c>
      <c r="AG85" s="59">
        <v>2678149</v>
      </c>
      <c r="AH85" s="59">
        <v>2842624</v>
      </c>
      <c r="AI85" s="59">
        <v>1638471</v>
      </c>
      <c r="AJ85" s="59">
        <v>2351726</v>
      </c>
      <c r="AK85" s="59">
        <v>3931513</v>
      </c>
      <c r="AL85" s="59">
        <v>3777243.5</v>
      </c>
      <c r="AM85" s="59">
        <v>2262922</v>
      </c>
      <c r="AN85" s="59">
        <v>2354850</v>
      </c>
      <c r="AO85" s="59">
        <v>1716701</v>
      </c>
      <c r="AP85" s="59">
        <v>2751976</v>
      </c>
      <c r="AQ85" s="59">
        <v>1817790</v>
      </c>
      <c r="AR85" s="59">
        <v>0</v>
      </c>
      <c r="AS85" s="59">
        <v>2512946</v>
      </c>
      <c r="AT85" s="59">
        <v>2094849</v>
      </c>
      <c r="AU85" s="59">
        <v>2468246</v>
      </c>
      <c r="AV85" s="59">
        <v>1922964</v>
      </c>
      <c r="AW85" s="59">
        <v>1463704</v>
      </c>
      <c r="AX85" s="59">
        <v>2279108</v>
      </c>
      <c r="AY85" s="59">
        <v>0</v>
      </c>
      <c r="AZ85" s="59">
        <v>4589800</v>
      </c>
      <c r="BA85" s="59">
        <v>3594738.5</v>
      </c>
      <c r="BB85" s="59">
        <v>4360634</v>
      </c>
      <c r="BC85" s="59">
        <v>7471500</v>
      </c>
      <c r="BD85" s="59">
        <v>3505268</v>
      </c>
      <c r="BE85" s="59">
        <v>3787247</v>
      </c>
      <c r="BF85" s="59">
        <v>7883240</v>
      </c>
      <c r="BG85" s="59">
        <v>2651708</v>
      </c>
      <c r="BH85" s="59">
        <v>226700</v>
      </c>
      <c r="BI85" s="59">
        <v>1109000</v>
      </c>
      <c r="BJ85" s="59">
        <v>0</v>
      </c>
      <c r="BK85" s="59">
        <v>10342561.08</v>
      </c>
      <c r="BL85" s="59">
        <v>5070900</v>
      </c>
      <c r="BM85" s="59">
        <v>537400</v>
      </c>
      <c r="BN85" s="59">
        <v>0</v>
      </c>
      <c r="BO85" s="59">
        <v>5162360</v>
      </c>
      <c r="BP85" s="59">
        <v>0</v>
      </c>
      <c r="BQ85" s="59">
        <v>0</v>
      </c>
      <c r="BR85" s="59">
        <v>1300913</v>
      </c>
      <c r="BS85" s="59">
        <v>3581900</v>
      </c>
      <c r="BT85" s="59">
        <v>5973189</v>
      </c>
      <c r="BU85" s="59">
        <v>4708016</v>
      </c>
      <c r="BV85" s="59">
        <v>8634162</v>
      </c>
      <c r="BW85" s="59">
        <v>2300200</v>
      </c>
      <c r="BX85" s="59">
        <v>2124000</v>
      </c>
      <c r="BY85" s="59">
        <v>645594</v>
      </c>
      <c r="BZ85" s="60">
        <v>123565504.26000001</v>
      </c>
    </row>
    <row r="86" spans="1:78" x14ac:dyDescent="0.2">
      <c r="A86" s="66" t="s">
        <v>299</v>
      </c>
      <c r="B86" s="66" t="s">
        <v>356</v>
      </c>
      <c r="C86" s="67" t="s">
        <v>379</v>
      </c>
      <c r="D86" s="66" t="s">
        <v>380</v>
      </c>
      <c r="E86" s="59">
        <v>0</v>
      </c>
      <c r="F86" s="59">
        <v>282500</v>
      </c>
      <c r="G86" s="59">
        <v>50000</v>
      </c>
      <c r="H86" s="59">
        <v>498900</v>
      </c>
      <c r="I86" s="59">
        <v>1083100</v>
      </c>
      <c r="J86" s="59">
        <v>871800</v>
      </c>
      <c r="K86" s="59">
        <v>0</v>
      </c>
      <c r="L86" s="59">
        <v>0</v>
      </c>
      <c r="M86" s="59">
        <v>703300</v>
      </c>
      <c r="N86" s="59">
        <v>0</v>
      </c>
      <c r="O86" s="59">
        <v>4064400</v>
      </c>
      <c r="P86" s="59">
        <v>0</v>
      </c>
      <c r="Q86" s="59">
        <v>24600</v>
      </c>
      <c r="R86" s="59">
        <v>0</v>
      </c>
      <c r="S86" s="59">
        <v>0</v>
      </c>
      <c r="T86" s="59">
        <v>0</v>
      </c>
      <c r="U86" s="59">
        <v>93500</v>
      </c>
      <c r="V86" s="59">
        <v>559100</v>
      </c>
      <c r="W86" s="59">
        <v>0</v>
      </c>
      <c r="X86" s="59">
        <v>0</v>
      </c>
      <c r="Y86" s="59">
        <v>0</v>
      </c>
      <c r="Z86" s="59">
        <v>0</v>
      </c>
      <c r="AA86" s="59">
        <v>337100</v>
      </c>
      <c r="AB86" s="59">
        <v>0</v>
      </c>
      <c r="AC86" s="59">
        <v>0</v>
      </c>
      <c r="AD86" s="59">
        <v>0</v>
      </c>
      <c r="AE86" s="59">
        <v>0</v>
      </c>
      <c r="AF86" s="59">
        <v>0</v>
      </c>
      <c r="AG86" s="59">
        <v>842500</v>
      </c>
      <c r="AH86" s="59">
        <v>0</v>
      </c>
      <c r="AI86" s="59">
        <v>1247209</v>
      </c>
      <c r="AJ86" s="59">
        <v>0</v>
      </c>
      <c r="AK86" s="59">
        <v>271000</v>
      </c>
      <c r="AL86" s="59">
        <v>861300</v>
      </c>
      <c r="AM86" s="59">
        <v>580000</v>
      </c>
      <c r="AN86" s="59">
        <v>485800</v>
      </c>
      <c r="AO86" s="59">
        <v>664500</v>
      </c>
      <c r="AP86" s="59">
        <v>248400</v>
      </c>
      <c r="AQ86" s="59">
        <v>326000</v>
      </c>
      <c r="AR86" s="59">
        <v>0</v>
      </c>
      <c r="AS86" s="59">
        <v>1009400</v>
      </c>
      <c r="AT86" s="59">
        <v>868800</v>
      </c>
      <c r="AU86" s="59">
        <v>806100</v>
      </c>
      <c r="AV86" s="59">
        <v>728300</v>
      </c>
      <c r="AW86" s="59">
        <v>536300</v>
      </c>
      <c r="AX86" s="59">
        <v>568400</v>
      </c>
      <c r="AY86" s="59">
        <v>0</v>
      </c>
      <c r="AZ86" s="59">
        <v>344700</v>
      </c>
      <c r="BA86" s="59">
        <v>0</v>
      </c>
      <c r="BB86" s="59">
        <v>0</v>
      </c>
      <c r="BC86" s="59">
        <v>0</v>
      </c>
      <c r="BD86" s="59">
        <v>0</v>
      </c>
      <c r="BE86" s="59">
        <v>791100</v>
      </c>
      <c r="BF86" s="59">
        <v>0</v>
      </c>
      <c r="BG86" s="59">
        <v>645500</v>
      </c>
      <c r="BH86" s="59">
        <v>0</v>
      </c>
      <c r="BI86" s="59">
        <v>0</v>
      </c>
      <c r="BJ86" s="59">
        <v>0</v>
      </c>
      <c r="BK86" s="59">
        <v>0</v>
      </c>
      <c r="BL86" s="59">
        <v>0</v>
      </c>
      <c r="BM86" s="59">
        <v>79700</v>
      </c>
      <c r="BN86" s="59">
        <v>3200</v>
      </c>
      <c r="BO86" s="59">
        <v>0</v>
      </c>
      <c r="BP86" s="59">
        <v>0</v>
      </c>
      <c r="BQ86" s="59">
        <v>0</v>
      </c>
      <c r="BR86" s="59">
        <v>0</v>
      </c>
      <c r="BS86" s="59">
        <v>0</v>
      </c>
      <c r="BT86" s="59">
        <v>0</v>
      </c>
      <c r="BU86" s="59">
        <v>0</v>
      </c>
      <c r="BV86" s="59">
        <v>0</v>
      </c>
      <c r="BW86" s="59">
        <v>741400</v>
      </c>
      <c r="BX86" s="59">
        <v>0</v>
      </c>
      <c r="BY86" s="59">
        <v>0</v>
      </c>
      <c r="BZ86" s="60"/>
    </row>
    <row r="87" spans="1:78" x14ac:dyDescent="0.2">
      <c r="A87" s="66" t="s">
        <v>299</v>
      </c>
      <c r="B87" s="66" t="s">
        <v>356</v>
      </c>
      <c r="C87" s="67" t="s">
        <v>381</v>
      </c>
      <c r="D87" s="66" t="s">
        <v>382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5600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59">
        <v>0</v>
      </c>
      <c r="AI87" s="59">
        <v>0</v>
      </c>
      <c r="AJ87" s="59">
        <v>0</v>
      </c>
      <c r="AK87" s="59">
        <v>0</v>
      </c>
      <c r="AL87" s="59">
        <v>0</v>
      </c>
      <c r="AM87" s="59">
        <v>0</v>
      </c>
      <c r="AN87" s="59">
        <v>0</v>
      </c>
      <c r="AO87" s="59">
        <v>0</v>
      </c>
      <c r="AP87" s="59">
        <v>0</v>
      </c>
      <c r="AQ87" s="59">
        <v>0</v>
      </c>
      <c r="AR87" s="59">
        <v>0</v>
      </c>
      <c r="AS87" s="59">
        <v>0</v>
      </c>
      <c r="AT87" s="59">
        <v>0</v>
      </c>
      <c r="AU87" s="59">
        <v>0</v>
      </c>
      <c r="AV87" s="59">
        <v>0</v>
      </c>
      <c r="AW87" s="59">
        <v>0</v>
      </c>
      <c r="AX87" s="59">
        <v>0</v>
      </c>
      <c r="AY87" s="59">
        <v>5800</v>
      </c>
      <c r="AZ87" s="59">
        <v>0</v>
      </c>
      <c r="BA87" s="59">
        <v>0</v>
      </c>
      <c r="BB87" s="59">
        <v>16900</v>
      </c>
      <c r="BC87" s="59">
        <v>0</v>
      </c>
      <c r="BD87" s="59">
        <v>0</v>
      </c>
      <c r="BE87" s="59">
        <v>0</v>
      </c>
      <c r="BF87" s="59">
        <v>0</v>
      </c>
      <c r="BG87" s="59">
        <v>0</v>
      </c>
      <c r="BH87" s="59">
        <v>0</v>
      </c>
      <c r="BI87" s="59">
        <v>0</v>
      </c>
      <c r="BJ87" s="59">
        <v>0</v>
      </c>
      <c r="BK87" s="59">
        <v>0</v>
      </c>
      <c r="BL87" s="59">
        <v>0</v>
      </c>
      <c r="BM87" s="59">
        <v>0</v>
      </c>
      <c r="BN87" s="59">
        <v>0</v>
      </c>
      <c r="BO87" s="59">
        <v>0</v>
      </c>
      <c r="BP87" s="59">
        <v>0</v>
      </c>
      <c r="BQ87" s="59">
        <v>0</v>
      </c>
      <c r="BR87" s="59">
        <v>0</v>
      </c>
      <c r="BS87" s="59">
        <v>0</v>
      </c>
      <c r="BT87" s="59">
        <v>0</v>
      </c>
      <c r="BU87" s="59">
        <v>0</v>
      </c>
      <c r="BV87" s="59">
        <v>0</v>
      </c>
      <c r="BW87" s="59">
        <v>0</v>
      </c>
      <c r="BX87" s="59">
        <v>0</v>
      </c>
      <c r="BY87" s="59">
        <v>0</v>
      </c>
      <c r="BZ87" s="60"/>
    </row>
    <row r="88" spans="1:78" x14ac:dyDescent="0.2">
      <c r="A88" s="57" t="s">
        <v>299</v>
      </c>
      <c r="B88" s="57" t="s">
        <v>356</v>
      </c>
      <c r="C88" s="58" t="s">
        <v>383</v>
      </c>
      <c r="D88" s="57" t="s">
        <v>384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10600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13400</v>
      </c>
      <c r="S88" s="59">
        <v>0</v>
      </c>
      <c r="T88" s="59">
        <v>0</v>
      </c>
      <c r="U88" s="59">
        <v>0</v>
      </c>
      <c r="V88" s="59">
        <v>0</v>
      </c>
      <c r="W88" s="59">
        <v>31431.5</v>
      </c>
      <c r="X88" s="59">
        <v>18000</v>
      </c>
      <c r="Y88" s="59">
        <v>0</v>
      </c>
      <c r="Z88" s="59">
        <v>12500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59">
        <v>0</v>
      </c>
      <c r="AI88" s="59">
        <v>0</v>
      </c>
      <c r="AJ88" s="59">
        <v>0</v>
      </c>
      <c r="AK88" s="59">
        <v>0</v>
      </c>
      <c r="AL88" s="59">
        <v>0</v>
      </c>
      <c r="AM88" s="59">
        <v>0</v>
      </c>
      <c r="AN88" s="59">
        <v>2800</v>
      </c>
      <c r="AO88" s="59">
        <v>0</v>
      </c>
      <c r="AP88" s="59">
        <v>0</v>
      </c>
      <c r="AQ88" s="59">
        <v>0</v>
      </c>
      <c r="AR88" s="59">
        <v>9900</v>
      </c>
      <c r="AS88" s="59">
        <v>6200</v>
      </c>
      <c r="AT88" s="59">
        <v>0</v>
      </c>
      <c r="AU88" s="59">
        <v>0</v>
      </c>
      <c r="AV88" s="59">
        <v>0</v>
      </c>
      <c r="AW88" s="59">
        <v>24000</v>
      </c>
      <c r="AX88" s="59">
        <v>0</v>
      </c>
      <c r="AY88" s="59">
        <v>0</v>
      </c>
      <c r="AZ88" s="59">
        <v>0</v>
      </c>
      <c r="BA88" s="59">
        <v>0</v>
      </c>
      <c r="BB88" s="59">
        <v>0</v>
      </c>
      <c r="BC88" s="59">
        <v>0</v>
      </c>
      <c r="BD88" s="59">
        <v>0</v>
      </c>
      <c r="BE88" s="59">
        <v>0</v>
      </c>
      <c r="BF88" s="59">
        <v>0</v>
      </c>
      <c r="BG88" s="59">
        <v>0</v>
      </c>
      <c r="BH88" s="59">
        <v>0</v>
      </c>
      <c r="BI88" s="59">
        <v>0</v>
      </c>
      <c r="BJ88" s="59">
        <v>0</v>
      </c>
      <c r="BK88" s="59">
        <v>0</v>
      </c>
      <c r="BL88" s="59">
        <v>13000</v>
      </c>
      <c r="BM88" s="59">
        <v>0</v>
      </c>
      <c r="BN88" s="59">
        <v>16500</v>
      </c>
      <c r="BO88" s="59">
        <v>0</v>
      </c>
      <c r="BP88" s="59">
        <v>0</v>
      </c>
      <c r="BQ88" s="59">
        <v>25500</v>
      </c>
      <c r="BR88" s="59">
        <v>0</v>
      </c>
      <c r="BS88" s="59">
        <v>0</v>
      </c>
      <c r="BT88" s="59">
        <v>0</v>
      </c>
      <c r="BU88" s="59">
        <v>0</v>
      </c>
      <c r="BV88" s="59">
        <v>0</v>
      </c>
      <c r="BW88" s="59">
        <v>0</v>
      </c>
      <c r="BX88" s="59">
        <v>0</v>
      </c>
      <c r="BY88" s="59">
        <v>0</v>
      </c>
      <c r="BZ88" s="60">
        <v>17509668.450000003</v>
      </c>
    </row>
    <row r="89" spans="1:78" x14ac:dyDescent="0.2">
      <c r="A89" s="57" t="s">
        <v>299</v>
      </c>
      <c r="B89" s="57" t="s">
        <v>356</v>
      </c>
      <c r="C89" s="58" t="s">
        <v>385</v>
      </c>
      <c r="D89" s="57" t="s">
        <v>386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0">
        <v>197891638.76999998</v>
      </c>
    </row>
    <row r="90" spans="1:78" x14ac:dyDescent="0.2">
      <c r="A90" s="57" t="s">
        <v>299</v>
      </c>
      <c r="B90" s="57" t="s">
        <v>356</v>
      </c>
      <c r="C90" s="58" t="s">
        <v>387</v>
      </c>
      <c r="D90" s="57" t="s">
        <v>388</v>
      </c>
      <c r="E90" s="59">
        <v>91662064.799999997</v>
      </c>
      <c r="F90" s="59">
        <v>30565485.010000002</v>
      </c>
      <c r="G90" s="59">
        <v>42030389</v>
      </c>
      <c r="H90" s="59">
        <v>7137253.9400000004</v>
      </c>
      <c r="I90" s="59">
        <v>14677979.17</v>
      </c>
      <c r="J90" s="59">
        <v>7035087.5</v>
      </c>
      <c r="K90" s="59">
        <v>131722974</v>
      </c>
      <c r="L90" s="59">
        <v>25594766</v>
      </c>
      <c r="M90" s="59">
        <v>6475050.6399999997</v>
      </c>
      <c r="N90" s="59">
        <v>75339814.530000001</v>
      </c>
      <c r="O90" s="59">
        <v>5093681.0999999996</v>
      </c>
      <c r="P90" s="59">
        <v>14039233.68</v>
      </c>
      <c r="Q90" s="59">
        <v>28270327.5</v>
      </c>
      <c r="R90" s="59">
        <v>26790109.420000002</v>
      </c>
      <c r="S90" s="59">
        <v>5131628</v>
      </c>
      <c r="T90" s="59">
        <v>8994675.2300000004</v>
      </c>
      <c r="U90" s="59">
        <v>9292948.1699999999</v>
      </c>
      <c r="V90" s="59">
        <v>6636787</v>
      </c>
      <c r="W90" s="59">
        <v>80034516.069999993</v>
      </c>
      <c r="X90" s="59">
        <v>21011994</v>
      </c>
      <c r="Y90" s="59">
        <v>6238107.5</v>
      </c>
      <c r="Z90" s="59">
        <v>28283654.399999999</v>
      </c>
      <c r="AA90" s="59">
        <v>6770969.25</v>
      </c>
      <c r="AB90" s="59">
        <v>6433706.5</v>
      </c>
      <c r="AC90" s="59">
        <v>13067160.5</v>
      </c>
      <c r="AD90" s="59">
        <v>4747033.75</v>
      </c>
      <c r="AE90" s="59">
        <v>3489296.5</v>
      </c>
      <c r="AF90" s="59">
        <v>90956639.5</v>
      </c>
      <c r="AG90" s="59">
        <v>6875706.6799999997</v>
      </c>
      <c r="AH90" s="59">
        <v>3338295.75</v>
      </c>
      <c r="AI90" s="59">
        <v>3866888.25</v>
      </c>
      <c r="AJ90" s="59">
        <v>3151389.75</v>
      </c>
      <c r="AK90" s="59">
        <v>7126964.5</v>
      </c>
      <c r="AL90" s="59">
        <v>4594776</v>
      </c>
      <c r="AM90" s="59">
        <v>4778209.75</v>
      </c>
      <c r="AN90" s="59">
        <v>10767951.5</v>
      </c>
      <c r="AO90" s="59">
        <v>6630855.5</v>
      </c>
      <c r="AP90" s="59">
        <v>6194301</v>
      </c>
      <c r="AQ90" s="59">
        <v>4277719</v>
      </c>
      <c r="AR90" s="59">
        <v>28472106</v>
      </c>
      <c r="AS90" s="59">
        <v>1644792</v>
      </c>
      <c r="AT90" s="59">
        <v>4224883</v>
      </c>
      <c r="AU90" s="59">
        <v>5053900</v>
      </c>
      <c r="AV90" s="59">
        <v>3425933.5</v>
      </c>
      <c r="AW90" s="59">
        <v>1800379</v>
      </c>
      <c r="AX90" s="59">
        <v>4194385</v>
      </c>
      <c r="AY90" s="59">
        <v>96204800.5</v>
      </c>
      <c r="AZ90" s="59">
        <v>677004</v>
      </c>
      <c r="BA90" s="59">
        <v>9126678.25</v>
      </c>
      <c r="BB90" s="59">
        <v>14821988</v>
      </c>
      <c r="BC90" s="59">
        <v>0</v>
      </c>
      <c r="BD90" s="59">
        <v>4919538</v>
      </c>
      <c r="BE90" s="59">
        <v>20435105</v>
      </c>
      <c r="BF90" s="59">
        <v>14453401.5</v>
      </c>
      <c r="BG90" s="59">
        <v>6398412</v>
      </c>
      <c r="BH90" s="59">
        <v>4310785</v>
      </c>
      <c r="BI90" s="59">
        <v>2369434</v>
      </c>
      <c r="BJ90" s="59">
        <v>54764189.549999997</v>
      </c>
      <c r="BK90" s="59">
        <v>7123686.5</v>
      </c>
      <c r="BL90" s="59">
        <v>6689363.1600000001</v>
      </c>
      <c r="BM90" s="59">
        <v>3477361.25</v>
      </c>
      <c r="BN90" s="59">
        <v>3677664.75</v>
      </c>
      <c r="BO90" s="59">
        <v>7993297.25</v>
      </c>
      <c r="BP90" s="59">
        <v>4309998.75</v>
      </c>
      <c r="BQ90" s="59">
        <v>64311114</v>
      </c>
      <c r="BR90" s="59">
        <v>4446796</v>
      </c>
      <c r="BS90" s="59">
        <v>4704310</v>
      </c>
      <c r="BT90" s="59">
        <v>9355270</v>
      </c>
      <c r="BU90" s="59">
        <v>6653207.5</v>
      </c>
      <c r="BV90" s="59">
        <v>22693040</v>
      </c>
      <c r="BW90" s="59">
        <v>6467465</v>
      </c>
      <c r="BX90" s="59">
        <v>3909700</v>
      </c>
      <c r="BY90" s="59">
        <v>3791938.5</v>
      </c>
      <c r="BZ90" s="60">
        <v>14986212.75</v>
      </c>
    </row>
    <row r="91" spans="1:78" x14ac:dyDescent="0.2">
      <c r="A91" s="57" t="s">
        <v>299</v>
      </c>
      <c r="B91" s="57" t="s">
        <v>356</v>
      </c>
      <c r="C91" s="58" t="s">
        <v>389</v>
      </c>
      <c r="D91" s="57" t="s">
        <v>390</v>
      </c>
      <c r="E91" s="59">
        <v>8916191.6300000008</v>
      </c>
      <c r="F91" s="59">
        <v>2397216.98</v>
      </c>
      <c r="G91" s="59">
        <v>2913700</v>
      </c>
      <c r="H91" s="59">
        <v>56710</v>
      </c>
      <c r="I91" s="59">
        <v>71515.72</v>
      </c>
      <c r="J91" s="59">
        <v>0</v>
      </c>
      <c r="K91" s="59">
        <v>37562893</v>
      </c>
      <c r="L91" s="59">
        <v>0</v>
      </c>
      <c r="M91" s="59">
        <v>532295</v>
      </c>
      <c r="N91" s="59">
        <v>0</v>
      </c>
      <c r="O91" s="59">
        <v>500754.05</v>
      </c>
      <c r="P91" s="59">
        <v>4389658.3499999996</v>
      </c>
      <c r="Q91" s="59">
        <v>3945202.5</v>
      </c>
      <c r="R91" s="59">
        <v>0</v>
      </c>
      <c r="S91" s="59">
        <v>70430</v>
      </c>
      <c r="T91" s="59">
        <v>0</v>
      </c>
      <c r="U91" s="59">
        <v>40760</v>
      </c>
      <c r="V91" s="59">
        <v>1725463</v>
      </c>
      <c r="W91" s="59">
        <v>9992906.8900000006</v>
      </c>
      <c r="X91" s="59">
        <v>957610</v>
      </c>
      <c r="Y91" s="59">
        <v>5570</v>
      </c>
      <c r="Z91" s="59">
        <v>4649154.5999999996</v>
      </c>
      <c r="AA91" s="59">
        <v>70190</v>
      </c>
      <c r="AB91" s="59">
        <v>0</v>
      </c>
      <c r="AC91" s="59">
        <v>2298655</v>
      </c>
      <c r="AD91" s="59">
        <v>137425</v>
      </c>
      <c r="AE91" s="59">
        <v>368478</v>
      </c>
      <c r="AF91" s="59">
        <v>7654915.5</v>
      </c>
      <c r="AG91" s="59">
        <v>929803.32</v>
      </c>
      <c r="AH91" s="59">
        <v>0</v>
      </c>
      <c r="AI91" s="59">
        <v>210487</v>
      </c>
      <c r="AJ91" s="59">
        <v>0</v>
      </c>
      <c r="AK91" s="59">
        <v>1821916</v>
      </c>
      <c r="AL91" s="59">
        <v>1179001.5</v>
      </c>
      <c r="AM91" s="59">
        <v>67506</v>
      </c>
      <c r="AN91" s="59">
        <v>2660008</v>
      </c>
      <c r="AO91" s="59">
        <v>439063</v>
      </c>
      <c r="AP91" s="59">
        <v>243105</v>
      </c>
      <c r="AQ91" s="59">
        <v>131867</v>
      </c>
      <c r="AR91" s="59">
        <v>4524798</v>
      </c>
      <c r="AS91" s="59">
        <v>1988949.75</v>
      </c>
      <c r="AT91" s="59">
        <v>183305</v>
      </c>
      <c r="AU91" s="59">
        <v>151542</v>
      </c>
      <c r="AV91" s="59">
        <v>195988</v>
      </c>
      <c r="AW91" s="59">
        <v>859582</v>
      </c>
      <c r="AX91" s="59">
        <v>92158</v>
      </c>
      <c r="AY91" s="59">
        <v>0</v>
      </c>
      <c r="AZ91" s="59">
        <v>55170</v>
      </c>
      <c r="BA91" s="59">
        <v>0</v>
      </c>
      <c r="BB91" s="59">
        <v>0</v>
      </c>
      <c r="BC91" s="59">
        <v>0</v>
      </c>
      <c r="BD91" s="59">
        <v>0</v>
      </c>
      <c r="BE91" s="59">
        <v>656207</v>
      </c>
      <c r="BF91" s="59">
        <v>0</v>
      </c>
      <c r="BG91" s="59">
        <v>1299977</v>
      </c>
      <c r="BH91" s="59">
        <v>4620</v>
      </c>
      <c r="BI91" s="59">
        <v>4450</v>
      </c>
      <c r="BJ91" s="59">
        <v>10138271.949999999</v>
      </c>
      <c r="BK91" s="59">
        <v>0</v>
      </c>
      <c r="BL91" s="59">
        <v>0</v>
      </c>
      <c r="BM91" s="59">
        <v>217860</v>
      </c>
      <c r="BN91" s="59">
        <v>495748.5</v>
      </c>
      <c r="BO91" s="59">
        <v>1333690</v>
      </c>
      <c r="BP91" s="59">
        <v>97428</v>
      </c>
      <c r="BQ91" s="59">
        <v>6998589</v>
      </c>
      <c r="BR91" s="59">
        <v>563100</v>
      </c>
      <c r="BS91" s="59">
        <v>1118376.5</v>
      </c>
      <c r="BT91" s="59">
        <v>2400420</v>
      </c>
      <c r="BU91" s="59">
        <v>544890.5</v>
      </c>
      <c r="BV91" s="59">
        <v>0</v>
      </c>
      <c r="BW91" s="59">
        <v>1168505</v>
      </c>
      <c r="BX91" s="59">
        <v>1482800</v>
      </c>
      <c r="BY91" s="59">
        <v>20560</v>
      </c>
      <c r="BZ91" s="60">
        <v>14025699.23</v>
      </c>
    </row>
    <row r="92" spans="1:78" x14ac:dyDescent="0.2">
      <c r="A92" s="57" t="s">
        <v>299</v>
      </c>
      <c r="B92" s="57" t="s">
        <v>356</v>
      </c>
      <c r="C92" s="58" t="s">
        <v>391</v>
      </c>
      <c r="D92" s="57" t="s">
        <v>392</v>
      </c>
      <c r="E92" s="59">
        <v>0</v>
      </c>
      <c r="F92" s="59">
        <v>0</v>
      </c>
      <c r="G92" s="59">
        <v>333115</v>
      </c>
      <c r="H92" s="59">
        <v>0</v>
      </c>
      <c r="I92" s="59">
        <v>0</v>
      </c>
      <c r="J92" s="59">
        <v>0</v>
      </c>
      <c r="K92" s="59">
        <v>11848676</v>
      </c>
      <c r="L92" s="59">
        <v>0</v>
      </c>
      <c r="M92" s="59">
        <v>0</v>
      </c>
      <c r="N92" s="59">
        <v>0</v>
      </c>
      <c r="O92" s="59">
        <v>70200</v>
      </c>
      <c r="P92" s="59">
        <v>0</v>
      </c>
      <c r="Q92" s="59">
        <v>1283672</v>
      </c>
      <c r="R92" s="59">
        <v>3287180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238455</v>
      </c>
      <c r="Y92" s="59">
        <v>54787.5</v>
      </c>
      <c r="Z92" s="59">
        <v>0</v>
      </c>
      <c r="AA92" s="59">
        <v>61610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67000</v>
      </c>
      <c r="AH92" s="59">
        <v>0</v>
      </c>
      <c r="AI92" s="59">
        <v>0</v>
      </c>
      <c r="AJ92" s="59">
        <v>0</v>
      </c>
      <c r="AK92" s="59">
        <v>0</v>
      </c>
      <c r="AL92" s="59">
        <v>188931</v>
      </c>
      <c r="AM92" s="59">
        <v>0</v>
      </c>
      <c r="AN92" s="59">
        <v>34810</v>
      </c>
      <c r="AO92" s="59">
        <v>0</v>
      </c>
      <c r="AP92" s="59">
        <v>0</v>
      </c>
      <c r="AQ92" s="59">
        <v>0</v>
      </c>
      <c r="AR92" s="59">
        <v>0</v>
      </c>
      <c r="AS92" s="59">
        <v>0</v>
      </c>
      <c r="AT92" s="59">
        <v>0</v>
      </c>
      <c r="AU92" s="59">
        <v>0</v>
      </c>
      <c r="AV92" s="59">
        <v>0</v>
      </c>
      <c r="AW92" s="59">
        <v>0</v>
      </c>
      <c r="AX92" s="59">
        <v>0</v>
      </c>
      <c r="AY92" s="59">
        <v>368585</v>
      </c>
      <c r="AZ92" s="59">
        <v>0</v>
      </c>
      <c r="BA92" s="59">
        <v>4500</v>
      </c>
      <c r="BB92" s="59">
        <v>0</v>
      </c>
      <c r="BC92" s="59">
        <v>0</v>
      </c>
      <c r="BD92" s="59">
        <v>0</v>
      </c>
      <c r="BE92" s="59">
        <v>463910</v>
      </c>
      <c r="BF92" s="59">
        <v>0</v>
      </c>
      <c r="BG92" s="59">
        <v>635587</v>
      </c>
      <c r="BH92" s="59">
        <v>0</v>
      </c>
      <c r="BI92" s="59">
        <v>0</v>
      </c>
      <c r="BJ92" s="59">
        <v>1610420</v>
      </c>
      <c r="BK92" s="59">
        <v>0</v>
      </c>
      <c r="BL92" s="59">
        <v>0</v>
      </c>
      <c r="BM92" s="59">
        <v>0</v>
      </c>
      <c r="BN92" s="59">
        <v>0</v>
      </c>
      <c r="BO92" s="59">
        <v>0</v>
      </c>
      <c r="BP92" s="59">
        <v>0</v>
      </c>
      <c r="BQ92" s="59">
        <v>2477888.25</v>
      </c>
      <c r="BR92" s="59">
        <v>0</v>
      </c>
      <c r="BS92" s="59">
        <v>0</v>
      </c>
      <c r="BT92" s="59">
        <v>0</v>
      </c>
      <c r="BU92" s="59">
        <v>0</v>
      </c>
      <c r="BV92" s="59">
        <v>0</v>
      </c>
      <c r="BW92" s="59">
        <v>0</v>
      </c>
      <c r="BX92" s="59">
        <v>0</v>
      </c>
      <c r="BY92" s="59">
        <v>0</v>
      </c>
      <c r="BZ92" s="60">
        <v>238430</v>
      </c>
    </row>
    <row r="93" spans="1:78" x14ac:dyDescent="0.2">
      <c r="A93" s="57" t="s">
        <v>299</v>
      </c>
      <c r="B93" s="57" t="s">
        <v>356</v>
      </c>
      <c r="C93" s="58" t="s">
        <v>393</v>
      </c>
      <c r="D93" s="57" t="s">
        <v>394</v>
      </c>
      <c r="E93" s="59">
        <v>0</v>
      </c>
      <c r="F93" s="59">
        <v>9150</v>
      </c>
      <c r="G93" s="59">
        <v>0</v>
      </c>
      <c r="H93" s="59">
        <v>664800</v>
      </c>
      <c r="I93" s="59">
        <v>74650</v>
      </c>
      <c r="J93" s="59">
        <v>9750</v>
      </c>
      <c r="K93" s="59">
        <v>1165425</v>
      </c>
      <c r="L93" s="59">
        <v>72300</v>
      </c>
      <c r="M93" s="59">
        <v>10950</v>
      </c>
      <c r="N93" s="59">
        <v>255450</v>
      </c>
      <c r="O93" s="59">
        <v>0</v>
      </c>
      <c r="P93" s="59">
        <v>45300</v>
      </c>
      <c r="Q93" s="59">
        <v>69750</v>
      </c>
      <c r="R93" s="59">
        <v>69700</v>
      </c>
      <c r="S93" s="59">
        <v>9600</v>
      </c>
      <c r="T93" s="59">
        <v>4200</v>
      </c>
      <c r="U93" s="59">
        <v>40650</v>
      </c>
      <c r="V93" s="59">
        <v>5000</v>
      </c>
      <c r="W93" s="59">
        <v>344000</v>
      </c>
      <c r="X93" s="59">
        <v>8100</v>
      </c>
      <c r="Y93" s="59">
        <v>0</v>
      </c>
      <c r="Z93" s="59">
        <v>21000</v>
      </c>
      <c r="AA93" s="59">
        <v>8550</v>
      </c>
      <c r="AB93" s="59">
        <v>0</v>
      </c>
      <c r="AC93" s="59">
        <v>0</v>
      </c>
      <c r="AD93" s="59">
        <v>0</v>
      </c>
      <c r="AE93" s="59">
        <v>0</v>
      </c>
      <c r="AF93" s="59">
        <v>340400</v>
      </c>
      <c r="AG93" s="59">
        <v>12060</v>
      </c>
      <c r="AH93" s="59">
        <v>8250</v>
      </c>
      <c r="AI93" s="59">
        <v>7650</v>
      </c>
      <c r="AJ93" s="59">
        <v>0</v>
      </c>
      <c r="AK93" s="59">
        <v>0</v>
      </c>
      <c r="AL93" s="59">
        <v>3000</v>
      </c>
      <c r="AM93" s="59">
        <v>9900</v>
      </c>
      <c r="AN93" s="59">
        <v>28950</v>
      </c>
      <c r="AO93" s="59">
        <v>16800</v>
      </c>
      <c r="AP93" s="59">
        <v>20250</v>
      </c>
      <c r="AQ93" s="59">
        <v>0</v>
      </c>
      <c r="AR93" s="59">
        <v>23200</v>
      </c>
      <c r="AS93" s="59">
        <v>0</v>
      </c>
      <c r="AT93" s="59">
        <v>0</v>
      </c>
      <c r="AU93" s="59">
        <v>5700</v>
      </c>
      <c r="AV93" s="59">
        <v>4650</v>
      </c>
      <c r="AW93" s="59">
        <v>0</v>
      </c>
      <c r="AX93" s="59">
        <v>0</v>
      </c>
      <c r="AY93" s="59">
        <v>712350</v>
      </c>
      <c r="AZ93" s="59">
        <v>0</v>
      </c>
      <c r="BA93" s="59">
        <v>7200</v>
      </c>
      <c r="BB93" s="59">
        <v>0</v>
      </c>
      <c r="BC93" s="59">
        <v>0</v>
      </c>
      <c r="BD93" s="59">
        <v>0</v>
      </c>
      <c r="BE93" s="59">
        <v>50700</v>
      </c>
      <c r="BF93" s="59">
        <v>20700</v>
      </c>
      <c r="BG93" s="59">
        <v>0</v>
      </c>
      <c r="BH93" s="59">
        <v>7500</v>
      </c>
      <c r="BI93" s="59">
        <v>0</v>
      </c>
      <c r="BJ93" s="59">
        <v>551900</v>
      </c>
      <c r="BK93" s="59">
        <v>147000</v>
      </c>
      <c r="BL93" s="59">
        <v>46200</v>
      </c>
      <c r="BM93" s="59">
        <v>0</v>
      </c>
      <c r="BN93" s="59">
        <v>25800</v>
      </c>
      <c r="BO93" s="59">
        <v>34000</v>
      </c>
      <c r="BP93" s="59">
        <v>24600</v>
      </c>
      <c r="BQ93" s="59">
        <v>83100</v>
      </c>
      <c r="BR93" s="59">
        <v>5250</v>
      </c>
      <c r="BS93" s="59">
        <v>9000</v>
      </c>
      <c r="BT93" s="59">
        <v>0</v>
      </c>
      <c r="BU93" s="59">
        <v>27000</v>
      </c>
      <c r="BV93" s="59">
        <v>19000</v>
      </c>
      <c r="BW93" s="59">
        <v>4200</v>
      </c>
      <c r="BX93" s="59">
        <v>31600</v>
      </c>
      <c r="BY93" s="59">
        <v>6900</v>
      </c>
      <c r="BZ93" s="60">
        <v>171437666</v>
      </c>
    </row>
    <row r="94" spans="1:78" x14ac:dyDescent="0.2">
      <c r="A94" s="57" t="s">
        <v>299</v>
      </c>
      <c r="B94" s="57" t="s">
        <v>356</v>
      </c>
      <c r="C94" s="58" t="s">
        <v>395</v>
      </c>
      <c r="D94" s="57" t="s">
        <v>396</v>
      </c>
      <c r="E94" s="59">
        <v>0</v>
      </c>
      <c r="F94" s="59">
        <v>727590</v>
      </c>
      <c r="G94" s="59">
        <v>0</v>
      </c>
      <c r="H94" s="59">
        <v>0</v>
      </c>
      <c r="I94" s="59">
        <v>0</v>
      </c>
      <c r="J94" s="59">
        <v>0</v>
      </c>
      <c r="K94" s="59">
        <v>1295000</v>
      </c>
      <c r="L94" s="59">
        <v>0</v>
      </c>
      <c r="M94" s="59">
        <v>0</v>
      </c>
      <c r="N94" s="59">
        <v>150000</v>
      </c>
      <c r="O94" s="59">
        <v>0</v>
      </c>
      <c r="P94" s="59">
        <v>0</v>
      </c>
      <c r="Q94" s="59">
        <v>100000</v>
      </c>
      <c r="R94" s="59">
        <v>50000</v>
      </c>
      <c r="S94" s="59">
        <v>0</v>
      </c>
      <c r="T94" s="59">
        <v>0</v>
      </c>
      <c r="U94" s="59">
        <v>0</v>
      </c>
      <c r="V94" s="59">
        <v>0</v>
      </c>
      <c r="W94" s="59">
        <v>355000</v>
      </c>
      <c r="X94" s="59">
        <v>0</v>
      </c>
      <c r="Y94" s="59">
        <v>0</v>
      </c>
      <c r="Z94" s="59">
        <v>50000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215000</v>
      </c>
      <c r="AG94" s="59">
        <v>0</v>
      </c>
      <c r="AH94" s="59">
        <v>0</v>
      </c>
      <c r="AI94" s="59">
        <v>0</v>
      </c>
      <c r="AJ94" s="59">
        <v>0</v>
      </c>
      <c r="AK94" s="59">
        <v>0</v>
      </c>
      <c r="AL94" s="59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59">
        <v>200000</v>
      </c>
      <c r="AS94" s="59">
        <v>0</v>
      </c>
      <c r="AT94" s="59">
        <v>0</v>
      </c>
      <c r="AU94" s="59">
        <v>0</v>
      </c>
      <c r="AV94" s="59">
        <v>0</v>
      </c>
      <c r="AW94" s="59">
        <v>0</v>
      </c>
      <c r="AX94" s="59">
        <v>0</v>
      </c>
      <c r="AY94" s="59">
        <v>200000</v>
      </c>
      <c r="AZ94" s="59">
        <v>0</v>
      </c>
      <c r="BA94" s="59">
        <v>0</v>
      </c>
      <c r="BB94" s="59">
        <v>55000</v>
      </c>
      <c r="BC94" s="59">
        <v>0</v>
      </c>
      <c r="BD94" s="59">
        <v>0</v>
      </c>
      <c r="BE94" s="59">
        <v>0</v>
      </c>
      <c r="BF94" s="59">
        <v>50000</v>
      </c>
      <c r="BG94" s="59">
        <v>0</v>
      </c>
      <c r="BH94" s="59">
        <v>0</v>
      </c>
      <c r="BI94" s="59">
        <v>66800</v>
      </c>
      <c r="BJ94" s="59">
        <v>40000</v>
      </c>
      <c r="BK94" s="59">
        <v>0</v>
      </c>
      <c r="BL94" s="59">
        <v>0</v>
      </c>
      <c r="BM94" s="59">
        <v>0</v>
      </c>
      <c r="BN94" s="59">
        <v>0</v>
      </c>
      <c r="BO94" s="59">
        <v>0</v>
      </c>
      <c r="BP94" s="59">
        <v>17500</v>
      </c>
      <c r="BQ94" s="59">
        <v>1070000</v>
      </c>
      <c r="BR94" s="59">
        <v>0</v>
      </c>
      <c r="BS94" s="59">
        <v>0</v>
      </c>
      <c r="BT94" s="59">
        <v>0</v>
      </c>
      <c r="BU94" s="59">
        <v>50000</v>
      </c>
      <c r="BV94" s="59">
        <v>0</v>
      </c>
      <c r="BW94" s="59">
        <v>0</v>
      </c>
      <c r="BX94" s="59">
        <v>0</v>
      </c>
      <c r="BY94" s="59">
        <v>0</v>
      </c>
      <c r="BZ94" s="60">
        <v>6702290</v>
      </c>
    </row>
    <row r="95" spans="1:78" x14ac:dyDescent="0.2">
      <c r="A95" s="57" t="s">
        <v>299</v>
      </c>
      <c r="B95" s="57" t="s">
        <v>356</v>
      </c>
      <c r="C95" s="58" t="s">
        <v>397</v>
      </c>
      <c r="D95" s="57" t="s">
        <v>398</v>
      </c>
      <c r="E95" s="59">
        <v>4510000</v>
      </c>
      <c r="F95" s="59">
        <v>540000</v>
      </c>
      <c r="G95" s="59">
        <v>1090000</v>
      </c>
      <c r="H95" s="59">
        <v>600000</v>
      </c>
      <c r="I95" s="59">
        <v>610000</v>
      </c>
      <c r="J95" s="59">
        <v>290000</v>
      </c>
      <c r="K95" s="59">
        <v>10070000</v>
      </c>
      <c r="L95" s="59">
        <v>950000</v>
      </c>
      <c r="M95" s="59">
        <v>280000</v>
      </c>
      <c r="N95" s="59">
        <v>3490000</v>
      </c>
      <c r="O95" s="59">
        <v>320000</v>
      </c>
      <c r="P95" s="59">
        <v>680000</v>
      </c>
      <c r="Q95" s="59">
        <v>1230000</v>
      </c>
      <c r="R95" s="59">
        <v>1450000</v>
      </c>
      <c r="S95" s="59">
        <v>110000</v>
      </c>
      <c r="T95" s="59">
        <v>340000</v>
      </c>
      <c r="U95" s="59">
        <v>500000</v>
      </c>
      <c r="V95" s="59">
        <v>420000</v>
      </c>
      <c r="W95" s="59">
        <v>4120000</v>
      </c>
      <c r="X95" s="59">
        <v>718000</v>
      </c>
      <c r="Y95" s="59">
        <v>360000</v>
      </c>
      <c r="Z95" s="59">
        <v>1370000</v>
      </c>
      <c r="AA95" s="59">
        <v>330000</v>
      </c>
      <c r="AB95" s="59">
        <v>320000</v>
      </c>
      <c r="AC95" s="59">
        <v>350000</v>
      </c>
      <c r="AD95" s="59">
        <v>380000</v>
      </c>
      <c r="AE95" s="59">
        <v>130000</v>
      </c>
      <c r="AF95" s="59">
        <v>7600000</v>
      </c>
      <c r="AG95" s="59">
        <v>525000</v>
      </c>
      <c r="AH95" s="59">
        <v>320000</v>
      </c>
      <c r="AI95" s="59">
        <v>410000</v>
      </c>
      <c r="AJ95" s="59">
        <v>280000</v>
      </c>
      <c r="AK95" s="59">
        <v>240000</v>
      </c>
      <c r="AL95" s="59">
        <v>260000</v>
      </c>
      <c r="AM95" s="59">
        <v>320000</v>
      </c>
      <c r="AN95" s="59">
        <v>190000</v>
      </c>
      <c r="AO95" s="59">
        <v>500000</v>
      </c>
      <c r="AP95" s="59">
        <v>530000</v>
      </c>
      <c r="AQ95" s="59">
        <v>300000</v>
      </c>
      <c r="AR95" s="59">
        <v>1810000</v>
      </c>
      <c r="AS95" s="59">
        <v>360000</v>
      </c>
      <c r="AT95" s="59">
        <v>280000</v>
      </c>
      <c r="AU95" s="59">
        <v>450000</v>
      </c>
      <c r="AV95" s="59">
        <v>270000</v>
      </c>
      <c r="AW95" s="59">
        <v>200000</v>
      </c>
      <c r="AX95" s="59">
        <v>120000</v>
      </c>
      <c r="AY95" s="59">
        <v>6050000</v>
      </c>
      <c r="AZ95" s="59">
        <v>600000</v>
      </c>
      <c r="BA95" s="59">
        <v>705000</v>
      </c>
      <c r="BB95" s="59">
        <v>790000</v>
      </c>
      <c r="BC95" s="59">
        <v>0</v>
      </c>
      <c r="BD95" s="59">
        <v>1546483</v>
      </c>
      <c r="BE95" s="59">
        <v>750000</v>
      </c>
      <c r="BF95" s="59">
        <v>780000</v>
      </c>
      <c r="BG95" s="59">
        <v>290000</v>
      </c>
      <c r="BH95" s="59">
        <v>200000</v>
      </c>
      <c r="BI95" s="59">
        <v>300000</v>
      </c>
      <c r="BJ95" s="59">
        <v>5901870.7199999997</v>
      </c>
      <c r="BK95" s="59">
        <v>1850000</v>
      </c>
      <c r="BL95" s="59">
        <v>935000</v>
      </c>
      <c r="BM95" s="59">
        <v>280000</v>
      </c>
      <c r="BN95" s="59">
        <v>220000</v>
      </c>
      <c r="BO95" s="59">
        <v>870000</v>
      </c>
      <c r="BP95" s="59">
        <v>230000</v>
      </c>
      <c r="BQ95" s="59">
        <v>2960000</v>
      </c>
      <c r="BR95" s="59">
        <v>400000</v>
      </c>
      <c r="BS95" s="59">
        <v>480000</v>
      </c>
      <c r="BT95" s="59">
        <v>670000</v>
      </c>
      <c r="BU95" s="59">
        <v>790000</v>
      </c>
      <c r="BV95" s="59">
        <v>1960000</v>
      </c>
      <c r="BW95" s="59">
        <v>480000</v>
      </c>
      <c r="BX95" s="59">
        <v>300000</v>
      </c>
      <c r="BY95" s="59">
        <v>290000</v>
      </c>
      <c r="BZ95" s="60">
        <v>16980</v>
      </c>
    </row>
    <row r="96" spans="1:78" x14ac:dyDescent="0.2">
      <c r="A96" s="57" t="s">
        <v>299</v>
      </c>
      <c r="B96" s="57" t="s">
        <v>356</v>
      </c>
      <c r="C96" s="58" t="s">
        <v>399</v>
      </c>
      <c r="D96" s="57" t="s">
        <v>400</v>
      </c>
      <c r="E96" s="59">
        <v>800000</v>
      </c>
      <c r="F96" s="59">
        <v>0</v>
      </c>
      <c r="G96" s="59">
        <v>290000</v>
      </c>
      <c r="H96" s="59">
        <v>100000</v>
      </c>
      <c r="I96" s="59">
        <v>220000</v>
      </c>
      <c r="J96" s="59">
        <v>100000</v>
      </c>
      <c r="K96" s="59">
        <v>240000</v>
      </c>
      <c r="L96" s="59">
        <v>90000</v>
      </c>
      <c r="M96" s="59">
        <v>30000</v>
      </c>
      <c r="N96" s="59">
        <v>0</v>
      </c>
      <c r="O96" s="59">
        <v>0</v>
      </c>
      <c r="P96" s="59">
        <v>100000</v>
      </c>
      <c r="Q96" s="59">
        <v>190000</v>
      </c>
      <c r="R96" s="59">
        <v>330000</v>
      </c>
      <c r="S96" s="59">
        <v>20000</v>
      </c>
      <c r="T96" s="59">
        <v>200000</v>
      </c>
      <c r="U96" s="59">
        <v>60000</v>
      </c>
      <c r="V96" s="59">
        <v>0</v>
      </c>
      <c r="W96" s="59">
        <v>220000</v>
      </c>
      <c r="X96" s="59">
        <v>0</v>
      </c>
      <c r="Y96" s="59">
        <v>100000</v>
      </c>
      <c r="Z96" s="59">
        <v>115000</v>
      </c>
      <c r="AA96" s="59">
        <v>150000</v>
      </c>
      <c r="AB96" s="59">
        <v>130000</v>
      </c>
      <c r="AC96" s="59">
        <v>110000</v>
      </c>
      <c r="AD96" s="59">
        <v>100000</v>
      </c>
      <c r="AE96" s="59">
        <v>0</v>
      </c>
      <c r="AF96" s="59">
        <v>690000</v>
      </c>
      <c r="AG96" s="59">
        <v>0</v>
      </c>
      <c r="AH96" s="59">
        <v>170000</v>
      </c>
      <c r="AI96" s="59">
        <v>0</v>
      </c>
      <c r="AJ96" s="59">
        <v>70000</v>
      </c>
      <c r="AK96" s="59">
        <v>220000</v>
      </c>
      <c r="AL96" s="59">
        <v>120000</v>
      </c>
      <c r="AM96" s="59">
        <v>200000</v>
      </c>
      <c r="AN96" s="59">
        <v>120000</v>
      </c>
      <c r="AO96" s="59">
        <v>220000</v>
      </c>
      <c r="AP96" s="59">
        <v>220000</v>
      </c>
      <c r="AQ96" s="59">
        <v>130000</v>
      </c>
      <c r="AR96" s="59">
        <v>350000</v>
      </c>
      <c r="AS96" s="59">
        <v>300000</v>
      </c>
      <c r="AT96" s="59">
        <v>0</v>
      </c>
      <c r="AU96" s="59">
        <v>120000</v>
      </c>
      <c r="AV96" s="59">
        <v>30000</v>
      </c>
      <c r="AW96" s="59">
        <v>120000</v>
      </c>
      <c r="AX96" s="59">
        <v>120000</v>
      </c>
      <c r="AY96" s="59">
        <v>150000</v>
      </c>
      <c r="AZ96" s="59">
        <v>210000</v>
      </c>
      <c r="BA96" s="59">
        <v>0</v>
      </c>
      <c r="BB96" s="59">
        <v>110000</v>
      </c>
      <c r="BC96" s="59">
        <v>0</v>
      </c>
      <c r="BD96" s="59">
        <v>0</v>
      </c>
      <c r="BE96" s="59">
        <v>280000</v>
      </c>
      <c r="BF96" s="59">
        <v>40000</v>
      </c>
      <c r="BG96" s="59">
        <v>280000</v>
      </c>
      <c r="BH96" s="59">
        <v>0</v>
      </c>
      <c r="BI96" s="59">
        <v>0</v>
      </c>
      <c r="BJ96" s="59">
        <v>580000</v>
      </c>
      <c r="BK96" s="59">
        <v>110000</v>
      </c>
      <c r="BL96" s="59">
        <v>0</v>
      </c>
      <c r="BM96" s="59">
        <v>270000</v>
      </c>
      <c r="BN96" s="59">
        <v>200000</v>
      </c>
      <c r="BO96" s="59">
        <v>0</v>
      </c>
      <c r="BP96" s="59">
        <v>20000</v>
      </c>
      <c r="BQ96" s="59">
        <v>430000</v>
      </c>
      <c r="BR96" s="59">
        <v>190000</v>
      </c>
      <c r="BS96" s="59">
        <v>280000</v>
      </c>
      <c r="BT96" s="59">
        <v>140000</v>
      </c>
      <c r="BU96" s="59">
        <v>260000</v>
      </c>
      <c r="BV96" s="59">
        <v>310000</v>
      </c>
      <c r="BW96" s="59">
        <v>200000</v>
      </c>
      <c r="BX96" s="59">
        <v>220000</v>
      </c>
      <c r="BY96" s="59">
        <v>200000</v>
      </c>
      <c r="BZ96" s="60">
        <v>43850</v>
      </c>
    </row>
    <row r="97" spans="1:78" x14ac:dyDescent="0.2">
      <c r="A97" s="57" t="s">
        <v>299</v>
      </c>
      <c r="B97" s="57" t="s">
        <v>356</v>
      </c>
      <c r="C97" s="58" t="s">
        <v>401</v>
      </c>
      <c r="D97" s="57" t="s">
        <v>402</v>
      </c>
      <c r="E97" s="59">
        <v>1595000</v>
      </c>
      <c r="F97" s="59">
        <v>240000</v>
      </c>
      <c r="G97" s="59">
        <v>530000</v>
      </c>
      <c r="H97" s="59">
        <v>395000</v>
      </c>
      <c r="I97" s="59">
        <v>260000</v>
      </c>
      <c r="J97" s="59">
        <v>100000</v>
      </c>
      <c r="K97" s="59">
        <v>2065000</v>
      </c>
      <c r="L97" s="59">
        <v>105000</v>
      </c>
      <c r="M97" s="59">
        <v>0</v>
      </c>
      <c r="N97" s="59">
        <v>70000</v>
      </c>
      <c r="O97" s="59">
        <v>145000</v>
      </c>
      <c r="P97" s="59">
        <v>150000</v>
      </c>
      <c r="Q97" s="59">
        <v>275000</v>
      </c>
      <c r="R97" s="59">
        <v>270000</v>
      </c>
      <c r="S97" s="59">
        <v>100000</v>
      </c>
      <c r="T97" s="59">
        <v>150000</v>
      </c>
      <c r="U97" s="59">
        <v>90000</v>
      </c>
      <c r="V97" s="59">
        <v>50000</v>
      </c>
      <c r="W97" s="59">
        <v>1495000</v>
      </c>
      <c r="X97" s="59">
        <v>162000</v>
      </c>
      <c r="Y97" s="59">
        <v>250000</v>
      </c>
      <c r="Z97" s="59">
        <v>550000</v>
      </c>
      <c r="AA97" s="59">
        <v>120000</v>
      </c>
      <c r="AB97" s="59">
        <v>180000</v>
      </c>
      <c r="AC97" s="59">
        <v>0</v>
      </c>
      <c r="AD97" s="59">
        <v>90000</v>
      </c>
      <c r="AE97" s="59">
        <v>85000</v>
      </c>
      <c r="AF97" s="59">
        <v>1370000</v>
      </c>
      <c r="AG97" s="59">
        <v>450000</v>
      </c>
      <c r="AH97" s="59">
        <v>165000</v>
      </c>
      <c r="AI97" s="59">
        <v>200000</v>
      </c>
      <c r="AJ97" s="59">
        <v>200000</v>
      </c>
      <c r="AK97" s="59">
        <v>255000</v>
      </c>
      <c r="AL97" s="59">
        <v>40000</v>
      </c>
      <c r="AM97" s="59">
        <v>215000</v>
      </c>
      <c r="AN97" s="59">
        <v>359900</v>
      </c>
      <c r="AO97" s="59">
        <v>200000</v>
      </c>
      <c r="AP97" s="59">
        <v>260000</v>
      </c>
      <c r="AQ97" s="59">
        <v>130000</v>
      </c>
      <c r="AR97" s="59">
        <v>385000</v>
      </c>
      <c r="AS97" s="59">
        <v>185000</v>
      </c>
      <c r="AT97" s="59">
        <v>150000</v>
      </c>
      <c r="AU97" s="59">
        <v>100000</v>
      </c>
      <c r="AV97" s="59">
        <v>200000</v>
      </c>
      <c r="AW97" s="59">
        <v>100000</v>
      </c>
      <c r="AX97" s="59">
        <v>130000</v>
      </c>
      <c r="AY97" s="59">
        <v>800000</v>
      </c>
      <c r="AZ97" s="59">
        <v>160000</v>
      </c>
      <c r="BA97" s="59">
        <v>0</v>
      </c>
      <c r="BB97" s="59">
        <v>335000</v>
      </c>
      <c r="BC97" s="59">
        <v>0</v>
      </c>
      <c r="BD97" s="59">
        <v>0</v>
      </c>
      <c r="BE97" s="59">
        <v>300000</v>
      </c>
      <c r="BF97" s="59">
        <v>380000</v>
      </c>
      <c r="BG97" s="59">
        <v>250000</v>
      </c>
      <c r="BH97" s="59">
        <v>150000</v>
      </c>
      <c r="BI97" s="59">
        <v>50000</v>
      </c>
      <c r="BJ97" s="59">
        <v>1065000</v>
      </c>
      <c r="BK97" s="59">
        <v>260000</v>
      </c>
      <c r="BL97" s="59">
        <v>0</v>
      </c>
      <c r="BM97" s="59">
        <v>45000</v>
      </c>
      <c r="BN97" s="59">
        <v>0</v>
      </c>
      <c r="BO97" s="59">
        <v>50000</v>
      </c>
      <c r="BP97" s="59">
        <v>90000</v>
      </c>
      <c r="BQ97" s="59">
        <v>830000</v>
      </c>
      <c r="BR97" s="59">
        <v>150000</v>
      </c>
      <c r="BS97" s="59">
        <v>175000</v>
      </c>
      <c r="BT97" s="59">
        <v>190000</v>
      </c>
      <c r="BU97" s="59">
        <v>200000</v>
      </c>
      <c r="BV97" s="59">
        <v>465000</v>
      </c>
      <c r="BW97" s="59">
        <v>95000</v>
      </c>
      <c r="BX97" s="59">
        <v>50000</v>
      </c>
      <c r="BY97" s="59">
        <v>50000</v>
      </c>
      <c r="BZ97" s="60"/>
    </row>
    <row r="98" spans="1:78" x14ac:dyDescent="0.2">
      <c r="A98" s="57" t="s">
        <v>299</v>
      </c>
      <c r="B98" s="57" t="s">
        <v>356</v>
      </c>
      <c r="C98" s="58" t="s">
        <v>403</v>
      </c>
      <c r="D98" s="57" t="s">
        <v>404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46910</v>
      </c>
      <c r="P98" s="59">
        <v>0</v>
      </c>
      <c r="Q98" s="59">
        <v>112878</v>
      </c>
      <c r="R98" s="59">
        <v>361179.5</v>
      </c>
      <c r="S98" s="59">
        <v>0</v>
      </c>
      <c r="T98" s="59">
        <v>0</v>
      </c>
      <c r="U98" s="59">
        <v>75889.52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15696</v>
      </c>
      <c r="AI98" s="59">
        <v>0</v>
      </c>
      <c r="AJ98" s="59">
        <v>0</v>
      </c>
      <c r="AK98" s="59">
        <v>0</v>
      </c>
      <c r="AL98" s="59">
        <v>0</v>
      </c>
      <c r="AM98" s="59">
        <v>0</v>
      </c>
      <c r="AN98" s="59">
        <v>0</v>
      </c>
      <c r="AO98" s="59">
        <v>0</v>
      </c>
      <c r="AP98" s="59">
        <v>0</v>
      </c>
      <c r="AQ98" s="59">
        <v>198186</v>
      </c>
      <c r="AR98" s="59">
        <v>0</v>
      </c>
      <c r="AS98" s="59">
        <v>0</v>
      </c>
      <c r="AT98" s="59">
        <v>0</v>
      </c>
      <c r="AU98" s="59">
        <v>0</v>
      </c>
      <c r="AV98" s="59">
        <v>0</v>
      </c>
      <c r="AW98" s="59">
        <v>0</v>
      </c>
      <c r="AX98" s="59">
        <v>0</v>
      </c>
      <c r="AY98" s="59">
        <v>0</v>
      </c>
      <c r="AZ98" s="59">
        <v>0</v>
      </c>
      <c r="BA98" s="59">
        <v>197884</v>
      </c>
      <c r="BB98" s="59">
        <v>0</v>
      </c>
      <c r="BC98" s="59">
        <v>0</v>
      </c>
      <c r="BD98" s="59">
        <v>0</v>
      </c>
      <c r="BE98" s="59">
        <v>0</v>
      </c>
      <c r="BF98" s="59">
        <v>790814</v>
      </c>
      <c r="BG98" s="59">
        <v>221928</v>
      </c>
      <c r="BH98" s="59">
        <v>0</v>
      </c>
      <c r="BI98" s="59">
        <v>0</v>
      </c>
      <c r="BJ98" s="59">
        <v>0</v>
      </c>
      <c r="BK98" s="59">
        <v>0</v>
      </c>
      <c r="BL98" s="59">
        <v>1440</v>
      </c>
      <c r="BM98" s="59">
        <v>0</v>
      </c>
      <c r="BN98" s="59">
        <v>0</v>
      </c>
      <c r="BO98" s="59">
        <v>0</v>
      </c>
      <c r="BP98" s="59">
        <v>0</v>
      </c>
      <c r="BQ98" s="59">
        <v>0</v>
      </c>
      <c r="BR98" s="59">
        <v>0</v>
      </c>
      <c r="BS98" s="59">
        <v>0</v>
      </c>
      <c r="BT98" s="59">
        <v>0</v>
      </c>
      <c r="BU98" s="59">
        <v>191030</v>
      </c>
      <c r="BV98" s="59">
        <v>0</v>
      </c>
      <c r="BW98" s="59">
        <v>0</v>
      </c>
      <c r="BX98" s="59">
        <v>31500</v>
      </c>
      <c r="BY98" s="59">
        <v>0</v>
      </c>
      <c r="BZ98" s="60">
        <v>16470336.949999999</v>
      </c>
    </row>
    <row r="99" spans="1:78" x14ac:dyDescent="0.2">
      <c r="A99" s="57" t="s">
        <v>299</v>
      </c>
      <c r="B99" s="57" t="s">
        <v>356</v>
      </c>
      <c r="C99" s="58" t="s">
        <v>405</v>
      </c>
      <c r="D99" s="57" t="s">
        <v>406</v>
      </c>
      <c r="E99" s="59">
        <v>3975522.5</v>
      </c>
      <c r="F99" s="59">
        <v>657250</v>
      </c>
      <c r="G99" s="59">
        <v>3279430</v>
      </c>
      <c r="H99" s="59">
        <v>510750</v>
      </c>
      <c r="I99" s="59">
        <v>342725</v>
      </c>
      <c r="J99" s="59">
        <v>1012150</v>
      </c>
      <c r="K99" s="59">
        <v>1543062.5</v>
      </c>
      <c r="L99" s="59">
        <v>976860.5</v>
      </c>
      <c r="M99" s="59">
        <v>279062.5</v>
      </c>
      <c r="N99" s="59">
        <v>2631428.5</v>
      </c>
      <c r="O99" s="59">
        <v>474215</v>
      </c>
      <c r="P99" s="59">
        <v>491562.5</v>
      </c>
      <c r="Q99" s="59">
        <v>169950</v>
      </c>
      <c r="R99" s="59">
        <v>1618050</v>
      </c>
      <c r="S99" s="59">
        <v>45973</v>
      </c>
      <c r="T99" s="59">
        <v>621800</v>
      </c>
      <c r="U99" s="59">
        <v>75000</v>
      </c>
      <c r="V99" s="59">
        <v>21937.5</v>
      </c>
      <c r="W99" s="59">
        <v>91375</v>
      </c>
      <c r="X99" s="59">
        <v>445562.5</v>
      </c>
      <c r="Y99" s="59">
        <v>572907.5</v>
      </c>
      <c r="Z99" s="59">
        <v>102812.5</v>
      </c>
      <c r="AA99" s="59">
        <v>434707.5</v>
      </c>
      <c r="AB99" s="59">
        <v>706385</v>
      </c>
      <c r="AC99" s="59">
        <v>2400</v>
      </c>
      <c r="AD99" s="59">
        <v>306620</v>
      </c>
      <c r="AE99" s="59">
        <v>1412400</v>
      </c>
      <c r="AF99" s="59">
        <v>4213828.75</v>
      </c>
      <c r="AG99" s="59">
        <v>15000</v>
      </c>
      <c r="AH99" s="59">
        <v>528252.5</v>
      </c>
      <c r="AI99" s="59">
        <v>1900</v>
      </c>
      <c r="AJ99" s="59">
        <v>124020</v>
      </c>
      <c r="AK99" s="59">
        <v>720135.78</v>
      </c>
      <c r="AL99" s="59">
        <v>264450</v>
      </c>
      <c r="AM99" s="59">
        <v>716075</v>
      </c>
      <c r="AN99" s="59">
        <v>382680</v>
      </c>
      <c r="AO99" s="59">
        <v>352850</v>
      </c>
      <c r="AP99" s="59">
        <v>76812.5</v>
      </c>
      <c r="AQ99" s="59">
        <v>532958</v>
      </c>
      <c r="AR99" s="59">
        <v>725137.5</v>
      </c>
      <c r="AS99" s="59">
        <v>0</v>
      </c>
      <c r="AT99" s="59">
        <v>149690</v>
      </c>
      <c r="AU99" s="59">
        <v>316700</v>
      </c>
      <c r="AV99" s="59">
        <v>59700</v>
      </c>
      <c r="AW99" s="59">
        <v>0</v>
      </c>
      <c r="AX99" s="59">
        <v>239687.5</v>
      </c>
      <c r="AY99" s="59">
        <v>65364</v>
      </c>
      <c r="AZ99" s="59">
        <v>522200</v>
      </c>
      <c r="BA99" s="59">
        <v>243250</v>
      </c>
      <c r="BB99" s="59">
        <v>394100</v>
      </c>
      <c r="BC99" s="59">
        <v>325440</v>
      </c>
      <c r="BD99" s="59">
        <v>5272012</v>
      </c>
      <c r="BE99" s="59">
        <v>762000</v>
      </c>
      <c r="BF99" s="59">
        <v>127750</v>
      </c>
      <c r="BG99" s="59">
        <v>553100</v>
      </c>
      <c r="BH99" s="59">
        <v>202625</v>
      </c>
      <c r="BI99" s="59">
        <v>183000</v>
      </c>
      <c r="BJ99" s="59">
        <v>1891410</v>
      </c>
      <c r="BK99" s="59">
        <v>990263</v>
      </c>
      <c r="BL99" s="59">
        <v>268100</v>
      </c>
      <c r="BM99" s="59">
        <v>389300</v>
      </c>
      <c r="BN99" s="59">
        <v>190475</v>
      </c>
      <c r="BO99" s="59">
        <v>1128270</v>
      </c>
      <c r="BP99" s="59">
        <v>178524</v>
      </c>
      <c r="BQ99" s="59">
        <v>26400</v>
      </c>
      <c r="BR99" s="59">
        <v>45737.5</v>
      </c>
      <c r="BS99" s="59">
        <v>112687.5</v>
      </c>
      <c r="BT99" s="59">
        <v>275275</v>
      </c>
      <c r="BU99" s="59">
        <v>2079960</v>
      </c>
      <c r="BV99" s="59">
        <v>2525165</v>
      </c>
      <c r="BW99" s="59">
        <v>48750</v>
      </c>
      <c r="BX99" s="59">
        <v>37150</v>
      </c>
      <c r="BY99" s="59">
        <v>260567</v>
      </c>
      <c r="BZ99" s="60">
        <v>13179946.550000001</v>
      </c>
    </row>
    <row r="100" spans="1:78" x14ac:dyDescent="0.2">
      <c r="A100" s="57" t="s">
        <v>299</v>
      </c>
      <c r="B100" s="57" t="s">
        <v>356</v>
      </c>
      <c r="C100" s="58" t="s">
        <v>407</v>
      </c>
      <c r="D100" s="57" t="s">
        <v>408</v>
      </c>
      <c r="E100" s="59">
        <v>0</v>
      </c>
      <c r="F100" s="59">
        <v>0</v>
      </c>
      <c r="G100" s="59">
        <v>0</v>
      </c>
      <c r="H100" s="59">
        <v>0</v>
      </c>
      <c r="I100" s="59">
        <v>37575</v>
      </c>
      <c r="J100" s="59">
        <v>0</v>
      </c>
      <c r="K100" s="59">
        <v>0</v>
      </c>
      <c r="L100" s="59">
        <v>55200</v>
      </c>
      <c r="M100" s="59">
        <v>0</v>
      </c>
      <c r="N100" s="59">
        <v>416850</v>
      </c>
      <c r="O100" s="59">
        <v>0</v>
      </c>
      <c r="P100" s="59">
        <v>0</v>
      </c>
      <c r="Q100" s="59">
        <v>0</v>
      </c>
      <c r="R100" s="59">
        <v>276950</v>
      </c>
      <c r="S100" s="59">
        <v>3150</v>
      </c>
      <c r="T100" s="59">
        <v>44250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10200</v>
      </c>
      <c r="AD100" s="59">
        <v>0</v>
      </c>
      <c r="AE100" s="59">
        <v>5500</v>
      </c>
      <c r="AF100" s="59">
        <v>297975</v>
      </c>
      <c r="AG100" s="59">
        <v>0</v>
      </c>
      <c r="AH100" s="59">
        <v>12750</v>
      </c>
      <c r="AI100" s="59">
        <v>9150</v>
      </c>
      <c r="AJ100" s="59">
        <v>10950</v>
      </c>
      <c r="AK100" s="59">
        <v>12750</v>
      </c>
      <c r="AL100" s="59">
        <v>300</v>
      </c>
      <c r="AM100" s="59">
        <v>6300</v>
      </c>
      <c r="AN100" s="59">
        <v>43200</v>
      </c>
      <c r="AO100" s="59">
        <v>8100</v>
      </c>
      <c r="AP100" s="59">
        <v>0</v>
      </c>
      <c r="AQ100" s="59">
        <v>0</v>
      </c>
      <c r="AR100" s="59">
        <v>0</v>
      </c>
      <c r="AS100" s="59">
        <v>0</v>
      </c>
      <c r="AT100" s="59">
        <v>15450</v>
      </c>
      <c r="AU100" s="59">
        <v>0</v>
      </c>
      <c r="AV100" s="59">
        <v>0</v>
      </c>
      <c r="AW100" s="59">
        <v>0</v>
      </c>
      <c r="AX100" s="59">
        <v>12000</v>
      </c>
      <c r="AY100" s="59">
        <v>0</v>
      </c>
      <c r="AZ100" s="59">
        <v>0</v>
      </c>
      <c r="BA100" s="59">
        <v>5700</v>
      </c>
      <c r="BB100" s="59">
        <v>0</v>
      </c>
      <c r="BC100" s="59">
        <v>0</v>
      </c>
      <c r="BD100" s="59">
        <v>0</v>
      </c>
      <c r="BE100" s="59">
        <v>1950</v>
      </c>
      <c r="BF100" s="59">
        <v>0</v>
      </c>
      <c r="BG100" s="59">
        <v>0</v>
      </c>
      <c r="BH100" s="59">
        <v>0</v>
      </c>
      <c r="BI100" s="59">
        <v>0</v>
      </c>
      <c r="BJ100" s="59">
        <v>413500</v>
      </c>
      <c r="BK100" s="59">
        <v>355800</v>
      </c>
      <c r="BL100" s="59">
        <v>0</v>
      </c>
      <c r="BM100" s="59">
        <v>15000</v>
      </c>
      <c r="BN100" s="59">
        <v>0</v>
      </c>
      <c r="BO100" s="59">
        <v>86900</v>
      </c>
      <c r="BP100" s="59">
        <v>0</v>
      </c>
      <c r="BQ100" s="59">
        <v>134255</v>
      </c>
      <c r="BR100" s="59">
        <v>3750</v>
      </c>
      <c r="BS100" s="59">
        <v>6750</v>
      </c>
      <c r="BT100" s="59">
        <v>0</v>
      </c>
      <c r="BU100" s="59">
        <v>9000</v>
      </c>
      <c r="BV100" s="59">
        <v>32150</v>
      </c>
      <c r="BW100" s="59">
        <v>10200</v>
      </c>
      <c r="BX100" s="59">
        <v>8000</v>
      </c>
      <c r="BY100" s="59">
        <v>5250</v>
      </c>
      <c r="BZ100" s="60">
        <v>420929.93</v>
      </c>
    </row>
    <row r="101" spans="1:78" x14ac:dyDescent="0.2">
      <c r="A101" s="57" t="s">
        <v>299</v>
      </c>
      <c r="B101" s="57" t="s">
        <v>409</v>
      </c>
      <c r="C101" s="58" t="s">
        <v>410</v>
      </c>
      <c r="D101" s="57" t="s">
        <v>411</v>
      </c>
      <c r="E101" s="59">
        <v>0</v>
      </c>
      <c r="F101" s="59">
        <v>0</v>
      </c>
      <c r="G101" s="59">
        <v>40710</v>
      </c>
      <c r="H101" s="59">
        <v>0</v>
      </c>
      <c r="I101" s="59">
        <v>0</v>
      </c>
      <c r="J101" s="59">
        <v>0</v>
      </c>
      <c r="K101" s="59">
        <v>132540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30270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33540</v>
      </c>
      <c r="AB101" s="59">
        <v>0</v>
      </c>
      <c r="AC101" s="59">
        <v>0</v>
      </c>
      <c r="AD101" s="59">
        <v>0</v>
      </c>
      <c r="AE101" s="59">
        <v>0</v>
      </c>
      <c r="AF101" s="59">
        <v>351930</v>
      </c>
      <c r="AG101" s="59">
        <v>0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0</v>
      </c>
      <c r="AN101" s="59">
        <v>0</v>
      </c>
      <c r="AO101" s="59">
        <v>0</v>
      </c>
      <c r="AP101" s="59">
        <v>0</v>
      </c>
      <c r="AQ101" s="59">
        <v>0</v>
      </c>
      <c r="AR101" s="59">
        <v>22770</v>
      </c>
      <c r="AS101" s="59">
        <v>0</v>
      </c>
      <c r="AT101" s="59">
        <v>0</v>
      </c>
      <c r="AU101" s="59">
        <v>0</v>
      </c>
      <c r="AV101" s="59">
        <v>0</v>
      </c>
      <c r="AW101" s="59">
        <v>0</v>
      </c>
      <c r="AX101" s="59">
        <v>0</v>
      </c>
      <c r="AY101" s="59">
        <v>0</v>
      </c>
      <c r="AZ101" s="59">
        <v>0</v>
      </c>
      <c r="BA101" s="59">
        <v>0</v>
      </c>
      <c r="BB101" s="59">
        <v>0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59">
        <v>0</v>
      </c>
      <c r="BI101" s="59">
        <v>0</v>
      </c>
      <c r="BJ101" s="59">
        <v>0</v>
      </c>
      <c r="BK101" s="59">
        <v>0</v>
      </c>
      <c r="BL101" s="59">
        <v>0</v>
      </c>
      <c r="BM101" s="59">
        <v>0</v>
      </c>
      <c r="BN101" s="59">
        <v>34770</v>
      </c>
      <c r="BO101" s="59">
        <v>0</v>
      </c>
      <c r="BP101" s="59">
        <v>0</v>
      </c>
      <c r="BQ101" s="59">
        <v>33930</v>
      </c>
      <c r="BR101" s="59">
        <v>0</v>
      </c>
      <c r="BS101" s="59">
        <v>0</v>
      </c>
      <c r="BT101" s="59">
        <v>0</v>
      </c>
      <c r="BU101" s="59">
        <v>0</v>
      </c>
      <c r="BV101" s="59">
        <v>99870</v>
      </c>
      <c r="BW101" s="59">
        <v>0</v>
      </c>
      <c r="BX101" s="59">
        <v>0</v>
      </c>
      <c r="BY101" s="59">
        <v>0</v>
      </c>
      <c r="BZ101" s="60">
        <v>189790</v>
      </c>
    </row>
    <row r="102" spans="1:78" x14ac:dyDescent="0.2">
      <c r="A102" s="57" t="s">
        <v>299</v>
      </c>
      <c r="B102" s="57" t="s">
        <v>409</v>
      </c>
      <c r="C102" s="58" t="s">
        <v>412</v>
      </c>
      <c r="D102" s="57" t="s">
        <v>413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3000</v>
      </c>
      <c r="X102" s="59">
        <v>0</v>
      </c>
      <c r="Y102" s="59">
        <v>0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>
        <v>0</v>
      </c>
      <c r="AF102" s="59">
        <v>0</v>
      </c>
      <c r="AG102" s="59">
        <v>0</v>
      </c>
      <c r="AH102" s="59">
        <v>0</v>
      </c>
      <c r="AI102" s="59">
        <v>0</v>
      </c>
      <c r="AJ102" s="59">
        <v>0</v>
      </c>
      <c r="AK102" s="59">
        <v>0</v>
      </c>
      <c r="AL102" s="59">
        <v>0</v>
      </c>
      <c r="AM102" s="59">
        <v>0</v>
      </c>
      <c r="AN102" s="59">
        <v>0</v>
      </c>
      <c r="AO102" s="59">
        <v>0</v>
      </c>
      <c r="AP102" s="59">
        <v>0</v>
      </c>
      <c r="AQ102" s="59">
        <v>0</v>
      </c>
      <c r="AR102" s="59">
        <v>0</v>
      </c>
      <c r="AS102" s="59">
        <v>0</v>
      </c>
      <c r="AT102" s="59">
        <v>0</v>
      </c>
      <c r="AU102" s="59">
        <v>0</v>
      </c>
      <c r="AV102" s="59">
        <v>0</v>
      </c>
      <c r="AW102" s="59">
        <v>0</v>
      </c>
      <c r="AX102" s="59">
        <v>0</v>
      </c>
      <c r="AY102" s="59">
        <v>0</v>
      </c>
      <c r="AZ102" s="59">
        <v>0</v>
      </c>
      <c r="BA102" s="59">
        <v>0</v>
      </c>
      <c r="BB102" s="59">
        <v>0</v>
      </c>
      <c r="BC102" s="59">
        <v>0</v>
      </c>
      <c r="BD102" s="59">
        <v>0</v>
      </c>
      <c r="BE102" s="59">
        <v>0</v>
      </c>
      <c r="BF102" s="59">
        <v>0</v>
      </c>
      <c r="BG102" s="59">
        <v>0</v>
      </c>
      <c r="BH102" s="59">
        <v>0</v>
      </c>
      <c r="BI102" s="59">
        <v>0</v>
      </c>
      <c r="BJ102" s="59">
        <v>0</v>
      </c>
      <c r="BK102" s="59">
        <v>0</v>
      </c>
      <c r="BL102" s="59">
        <v>0</v>
      </c>
      <c r="BM102" s="59">
        <v>0</v>
      </c>
      <c r="BN102" s="59">
        <v>0</v>
      </c>
      <c r="BO102" s="59">
        <v>0</v>
      </c>
      <c r="BP102" s="59">
        <v>0</v>
      </c>
      <c r="BQ102" s="59">
        <v>0</v>
      </c>
      <c r="BR102" s="59">
        <v>0</v>
      </c>
      <c r="BS102" s="59">
        <v>0</v>
      </c>
      <c r="BT102" s="59">
        <v>0</v>
      </c>
      <c r="BU102" s="59">
        <v>0</v>
      </c>
      <c r="BV102" s="59">
        <v>0</v>
      </c>
      <c r="BW102" s="59">
        <v>0</v>
      </c>
      <c r="BX102" s="59">
        <v>0</v>
      </c>
      <c r="BY102" s="59">
        <v>0</v>
      </c>
      <c r="BZ102" s="60">
        <v>57667.53</v>
      </c>
    </row>
    <row r="103" spans="1:78" x14ac:dyDescent="0.2">
      <c r="A103" s="57" t="s">
        <v>299</v>
      </c>
      <c r="B103" s="57" t="s">
        <v>409</v>
      </c>
      <c r="C103" s="58" t="s">
        <v>414</v>
      </c>
      <c r="D103" s="57" t="s">
        <v>415</v>
      </c>
      <c r="E103" s="59">
        <v>4140264.59</v>
      </c>
      <c r="F103" s="59">
        <v>1112305.6000000001</v>
      </c>
      <c r="G103" s="59">
        <v>1395485.21</v>
      </c>
      <c r="H103" s="59">
        <v>786702.39</v>
      </c>
      <c r="I103" s="59">
        <v>510803.93</v>
      </c>
      <c r="J103" s="59">
        <v>216778.87</v>
      </c>
      <c r="K103" s="59">
        <v>7088162.6600000001</v>
      </c>
      <c r="L103" s="59">
        <v>0</v>
      </c>
      <c r="M103" s="59">
        <v>346943.85</v>
      </c>
      <c r="N103" s="59">
        <v>2131059.0699999998</v>
      </c>
      <c r="O103" s="59">
        <v>280680.14</v>
      </c>
      <c r="P103" s="59">
        <v>1036640.28</v>
      </c>
      <c r="Q103" s="59">
        <v>3550179.84</v>
      </c>
      <c r="R103" s="59">
        <v>1531153.81</v>
      </c>
      <c r="S103" s="59">
        <v>178778.15</v>
      </c>
      <c r="T103" s="59">
        <v>0</v>
      </c>
      <c r="U103" s="59">
        <v>600538.76</v>
      </c>
      <c r="V103" s="59">
        <v>206605.4</v>
      </c>
      <c r="W103" s="59">
        <v>5345587.01</v>
      </c>
      <c r="X103" s="59">
        <v>1638924.36</v>
      </c>
      <c r="Y103" s="59">
        <v>725770.1</v>
      </c>
      <c r="Z103" s="59">
        <v>1259612</v>
      </c>
      <c r="AA103" s="59">
        <v>494503.2</v>
      </c>
      <c r="AB103" s="59">
        <v>724204</v>
      </c>
      <c r="AC103" s="59">
        <v>395597.73</v>
      </c>
      <c r="AD103" s="59">
        <v>290197.3</v>
      </c>
      <c r="AE103" s="59">
        <v>198339.28</v>
      </c>
      <c r="AF103" s="59">
        <v>6356917.2300000004</v>
      </c>
      <c r="AG103" s="59">
        <v>439666.2</v>
      </c>
      <c r="AH103" s="59">
        <v>289970.92</v>
      </c>
      <c r="AI103" s="59">
        <v>309927.40000000002</v>
      </c>
      <c r="AJ103" s="59">
        <v>324040.53000000003</v>
      </c>
      <c r="AK103" s="59">
        <v>303459.90000000002</v>
      </c>
      <c r="AL103" s="59">
        <v>339540.18</v>
      </c>
      <c r="AM103" s="59">
        <v>312279.82</v>
      </c>
      <c r="AN103" s="59">
        <v>481695.86</v>
      </c>
      <c r="AO103" s="59">
        <v>286196.75</v>
      </c>
      <c r="AP103" s="59">
        <v>371679.11</v>
      </c>
      <c r="AQ103" s="59">
        <v>221238.72</v>
      </c>
      <c r="AR103" s="59">
        <v>1589468.04</v>
      </c>
      <c r="AS103" s="59">
        <v>3053.1</v>
      </c>
      <c r="AT103" s="59">
        <v>274633</v>
      </c>
      <c r="AU103" s="59">
        <v>261642.4</v>
      </c>
      <c r="AV103" s="59">
        <v>233109.4</v>
      </c>
      <c r="AW103" s="59">
        <v>81146</v>
      </c>
      <c r="AX103" s="59">
        <v>206064.2</v>
      </c>
      <c r="AY103" s="59">
        <v>4385481.91</v>
      </c>
      <c r="AZ103" s="59">
        <v>368775.02</v>
      </c>
      <c r="BA103" s="59">
        <v>226757.1</v>
      </c>
      <c r="BB103" s="59">
        <v>713355.77</v>
      </c>
      <c r="BC103" s="59">
        <v>0</v>
      </c>
      <c r="BD103" s="59">
        <v>0</v>
      </c>
      <c r="BE103" s="59">
        <v>0</v>
      </c>
      <c r="BF103" s="59">
        <v>795627.32</v>
      </c>
      <c r="BG103" s="59">
        <v>420906.62</v>
      </c>
      <c r="BH103" s="59">
        <v>289588.8</v>
      </c>
      <c r="BI103" s="59">
        <v>130789.15</v>
      </c>
      <c r="BJ103" s="59">
        <v>4126481.72</v>
      </c>
      <c r="BK103" s="59">
        <v>1220491.67</v>
      </c>
      <c r="BL103" s="59">
        <v>496879.64</v>
      </c>
      <c r="BM103" s="59">
        <v>168504.8</v>
      </c>
      <c r="BN103" s="59">
        <v>498315.4</v>
      </c>
      <c r="BO103" s="59">
        <v>634964.80000000005</v>
      </c>
      <c r="BP103" s="59">
        <v>323947.90000000002</v>
      </c>
      <c r="BQ103" s="59">
        <v>2465759.7999999998</v>
      </c>
      <c r="BR103" s="59">
        <v>275226.5</v>
      </c>
      <c r="BS103" s="59">
        <v>297059.96000000002</v>
      </c>
      <c r="BT103" s="59">
        <v>505983.19</v>
      </c>
      <c r="BU103" s="59">
        <v>496384.98</v>
      </c>
      <c r="BV103" s="59">
        <v>961975.81</v>
      </c>
      <c r="BW103" s="59">
        <v>386271</v>
      </c>
      <c r="BX103" s="59">
        <v>150558.74</v>
      </c>
      <c r="BY103" s="59">
        <v>171690.23</v>
      </c>
      <c r="BZ103" s="60">
        <v>3000</v>
      </c>
    </row>
    <row r="104" spans="1:78" x14ac:dyDescent="0.2">
      <c r="A104" s="57" t="s">
        <v>299</v>
      </c>
      <c r="B104" s="57" t="s">
        <v>409</v>
      </c>
      <c r="C104" s="58" t="s">
        <v>416</v>
      </c>
      <c r="D104" s="57" t="s">
        <v>417</v>
      </c>
      <c r="E104" s="59">
        <v>6210396.8899999997</v>
      </c>
      <c r="F104" s="59">
        <v>1501948.8</v>
      </c>
      <c r="G104" s="59">
        <v>2093227.81</v>
      </c>
      <c r="H104" s="59">
        <v>1179733.5</v>
      </c>
      <c r="I104" s="59">
        <v>769859.89</v>
      </c>
      <c r="J104" s="59">
        <v>325168.31</v>
      </c>
      <c r="K104" s="59">
        <v>10641037.57</v>
      </c>
      <c r="L104" s="59">
        <v>2012072</v>
      </c>
      <c r="M104" s="59">
        <v>570246.97</v>
      </c>
      <c r="N104" s="59">
        <v>3196588.61</v>
      </c>
      <c r="O104" s="59">
        <v>398046.66</v>
      </c>
      <c r="P104" s="59">
        <v>1554960.41</v>
      </c>
      <c r="Q104" s="59">
        <v>1336037.8</v>
      </c>
      <c r="R104" s="59">
        <v>1805072.73</v>
      </c>
      <c r="S104" s="59">
        <v>262574.77</v>
      </c>
      <c r="T104" s="59">
        <v>1065803.21</v>
      </c>
      <c r="U104" s="59">
        <v>900808.18</v>
      </c>
      <c r="V104" s="59">
        <v>343319.6</v>
      </c>
      <c r="W104" s="59">
        <v>8018380.54</v>
      </c>
      <c r="X104" s="59">
        <v>2458386.54</v>
      </c>
      <c r="Y104" s="59">
        <v>1088655.1399999999</v>
      </c>
      <c r="Z104" s="59">
        <v>1889418.01</v>
      </c>
      <c r="AA104" s="59">
        <v>674934.62</v>
      </c>
      <c r="AB104" s="59">
        <v>1086306</v>
      </c>
      <c r="AC104" s="59">
        <v>592281.63</v>
      </c>
      <c r="AD104" s="59">
        <v>435295.94</v>
      </c>
      <c r="AE104" s="59">
        <v>297508.93</v>
      </c>
      <c r="AF104" s="59">
        <v>9756639.6500000004</v>
      </c>
      <c r="AG104" s="59">
        <v>606183.30000000005</v>
      </c>
      <c r="AH104" s="59">
        <v>434956.38</v>
      </c>
      <c r="AI104" s="59">
        <v>464891.1</v>
      </c>
      <c r="AJ104" s="59">
        <v>486060.78</v>
      </c>
      <c r="AK104" s="59">
        <v>455189.85</v>
      </c>
      <c r="AL104" s="59">
        <v>493716.27</v>
      </c>
      <c r="AM104" s="59">
        <v>468419.73</v>
      </c>
      <c r="AN104" s="59">
        <v>855624.29</v>
      </c>
      <c r="AO104" s="59">
        <v>427163.33</v>
      </c>
      <c r="AP104" s="59">
        <v>555388.67000000004</v>
      </c>
      <c r="AQ104" s="59">
        <v>331858.06</v>
      </c>
      <c r="AR104" s="59">
        <v>2384202.1</v>
      </c>
      <c r="AS104" s="59">
        <v>409002.9</v>
      </c>
      <c r="AT104" s="59">
        <v>411949.5</v>
      </c>
      <c r="AU104" s="59">
        <v>392463.8</v>
      </c>
      <c r="AV104" s="59">
        <v>349664.1</v>
      </c>
      <c r="AW104" s="59">
        <v>121717.5</v>
      </c>
      <c r="AX104" s="59">
        <v>309096.3</v>
      </c>
      <c r="AY104" s="59">
        <v>6578222.9000000004</v>
      </c>
      <c r="AZ104" s="59">
        <v>614830.11</v>
      </c>
      <c r="BA104" s="59">
        <v>519069</v>
      </c>
      <c r="BB104" s="59">
        <v>1070033.05</v>
      </c>
      <c r="BC104" s="59">
        <v>1102489.98</v>
      </c>
      <c r="BD104" s="59">
        <v>0</v>
      </c>
      <c r="BE104" s="59">
        <v>0</v>
      </c>
      <c r="BF104" s="59">
        <v>1193440.97</v>
      </c>
      <c r="BG104" s="59">
        <v>631329.93000000005</v>
      </c>
      <c r="BH104" s="59">
        <v>431785.2</v>
      </c>
      <c r="BI104" s="59">
        <v>196183.72</v>
      </c>
      <c r="BJ104" s="59">
        <v>6189722.5300000003</v>
      </c>
      <c r="BK104" s="59">
        <v>1830737.49</v>
      </c>
      <c r="BL104" s="59">
        <v>745319.47</v>
      </c>
      <c r="BM104" s="59">
        <v>252757.14</v>
      </c>
      <c r="BN104" s="59">
        <v>747473.1</v>
      </c>
      <c r="BO104" s="59">
        <v>952447.2</v>
      </c>
      <c r="BP104" s="59">
        <v>485921.85</v>
      </c>
      <c r="BQ104" s="59">
        <v>3698639.71</v>
      </c>
      <c r="BR104" s="59">
        <v>412839.75</v>
      </c>
      <c r="BS104" s="59">
        <v>445589.93</v>
      </c>
      <c r="BT104" s="59">
        <v>758974.78</v>
      </c>
      <c r="BU104" s="59">
        <v>744578.07</v>
      </c>
      <c r="BV104" s="59">
        <v>1442963.72</v>
      </c>
      <c r="BW104" s="59">
        <v>579406.5</v>
      </c>
      <c r="BX104" s="59">
        <v>225838.11</v>
      </c>
      <c r="BY104" s="59">
        <v>257535.34</v>
      </c>
      <c r="BZ104" s="60">
        <v>6832500</v>
      </c>
    </row>
    <row r="105" spans="1:78" x14ac:dyDescent="0.2">
      <c r="A105" s="57" t="s">
        <v>299</v>
      </c>
      <c r="B105" s="57" t="s">
        <v>409</v>
      </c>
      <c r="C105" s="58" t="s">
        <v>418</v>
      </c>
      <c r="D105" s="57" t="s">
        <v>419</v>
      </c>
      <c r="E105" s="59">
        <v>397203</v>
      </c>
      <c r="F105" s="59">
        <v>118298.4</v>
      </c>
      <c r="G105" s="59">
        <v>75304.800000000003</v>
      </c>
      <c r="H105" s="59">
        <v>48394.8</v>
      </c>
      <c r="I105" s="59">
        <v>51285.599999999999</v>
      </c>
      <c r="J105" s="59">
        <v>0</v>
      </c>
      <c r="K105" s="59">
        <v>787469.4</v>
      </c>
      <c r="L105" s="59">
        <v>140839.79999999999</v>
      </c>
      <c r="M105" s="59">
        <v>143251.79999999999</v>
      </c>
      <c r="N105" s="59">
        <v>104882.81</v>
      </c>
      <c r="O105" s="59">
        <v>72611.100000000006</v>
      </c>
      <c r="P105" s="59">
        <v>83916.27</v>
      </c>
      <c r="Q105" s="59">
        <v>206658.1</v>
      </c>
      <c r="R105" s="59">
        <v>46180.86</v>
      </c>
      <c r="S105" s="59">
        <v>18790.2</v>
      </c>
      <c r="T105" s="59">
        <v>114990</v>
      </c>
      <c r="U105" s="59">
        <v>65471.5</v>
      </c>
      <c r="V105" s="59">
        <v>0</v>
      </c>
      <c r="W105" s="59">
        <v>416839.36</v>
      </c>
      <c r="X105" s="59">
        <v>11646.9</v>
      </c>
      <c r="Y105" s="59">
        <v>109800</v>
      </c>
      <c r="Z105" s="59">
        <v>116838.14</v>
      </c>
      <c r="AA105" s="59">
        <v>33850.36</v>
      </c>
      <c r="AB105" s="59">
        <v>56835</v>
      </c>
      <c r="AC105" s="59">
        <v>30371.4</v>
      </c>
      <c r="AD105" s="59">
        <v>0</v>
      </c>
      <c r="AE105" s="59">
        <v>0</v>
      </c>
      <c r="AF105" s="59">
        <v>517255.8</v>
      </c>
      <c r="AG105" s="59">
        <v>35279.4</v>
      </c>
      <c r="AH105" s="59">
        <v>55932.2</v>
      </c>
      <c r="AI105" s="59">
        <v>58450.2</v>
      </c>
      <c r="AJ105" s="59">
        <v>13426.8</v>
      </c>
      <c r="AK105" s="59">
        <v>76620.19</v>
      </c>
      <c r="AL105" s="59">
        <v>8373.6</v>
      </c>
      <c r="AM105" s="59">
        <v>38022</v>
      </c>
      <c r="AN105" s="59">
        <v>54799.199999999997</v>
      </c>
      <c r="AO105" s="59">
        <v>42841.2</v>
      </c>
      <c r="AP105" s="59">
        <v>35037</v>
      </c>
      <c r="AQ105" s="59">
        <v>27513</v>
      </c>
      <c r="AR105" s="59">
        <v>430475.75</v>
      </c>
      <c r="AS105" s="59">
        <v>22819.200000000001</v>
      </c>
      <c r="AT105" s="59">
        <v>20017.2</v>
      </c>
      <c r="AU105" s="59">
        <v>57646.8</v>
      </c>
      <c r="AV105" s="59">
        <v>13652.4</v>
      </c>
      <c r="AW105" s="59">
        <v>573</v>
      </c>
      <c r="AX105" s="59">
        <v>12508.2</v>
      </c>
      <c r="AY105" s="59">
        <v>422047.2</v>
      </c>
      <c r="AZ105" s="59">
        <v>27790.799999999999</v>
      </c>
      <c r="BA105" s="59">
        <v>43699</v>
      </c>
      <c r="BB105" s="59">
        <v>56418.6</v>
      </c>
      <c r="BC105" s="59">
        <v>42150</v>
      </c>
      <c r="BD105" s="59">
        <v>34170</v>
      </c>
      <c r="BE105" s="59">
        <v>0</v>
      </c>
      <c r="BF105" s="59">
        <v>87855.6</v>
      </c>
      <c r="BG105" s="59">
        <v>47732.9</v>
      </c>
      <c r="BH105" s="59">
        <v>41921.4</v>
      </c>
      <c r="BI105" s="59">
        <v>0</v>
      </c>
      <c r="BJ105" s="59">
        <v>472186.2</v>
      </c>
      <c r="BK105" s="59">
        <v>25587.9</v>
      </c>
      <c r="BL105" s="59">
        <v>57456</v>
      </c>
      <c r="BM105" s="59">
        <v>22514.22</v>
      </c>
      <c r="BN105" s="59">
        <v>0</v>
      </c>
      <c r="BO105" s="59">
        <v>29415</v>
      </c>
      <c r="BP105" s="59">
        <v>35283</v>
      </c>
      <c r="BQ105" s="59">
        <v>126743.7</v>
      </c>
      <c r="BR105" s="59">
        <v>63066.15</v>
      </c>
      <c r="BS105" s="59">
        <v>46094.400000000001</v>
      </c>
      <c r="BT105" s="59">
        <v>38135.4</v>
      </c>
      <c r="BU105" s="59">
        <v>44583</v>
      </c>
      <c r="BV105" s="59">
        <v>48494.400000000001</v>
      </c>
      <c r="BW105" s="59">
        <v>37723.800000000003</v>
      </c>
      <c r="BX105" s="59">
        <v>0</v>
      </c>
      <c r="BY105" s="59">
        <v>0</v>
      </c>
      <c r="BZ105" s="60">
        <v>26475164.129999995</v>
      </c>
    </row>
    <row r="106" spans="1:78" x14ac:dyDescent="0.2">
      <c r="A106" s="57" t="s">
        <v>299</v>
      </c>
      <c r="B106" s="57" t="s">
        <v>409</v>
      </c>
      <c r="C106" s="58" t="s">
        <v>420</v>
      </c>
      <c r="D106" s="57" t="s">
        <v>421</v>
      </c>
      <c r="E106" s="59">
        <v>794929</v>
      </c>
      <c r="F106" s="59">
        <v>0</v>
      </c>
      <c r="G106" s="59">
        <v>101191</v>
      </c>
      <c r="H106" s="59">
        <v>0</v>
      </c>
      <c r="I106" s="59">
        <v>0</v>
      </c>
      <c r="J106" s="59">
        <v>260038</v>
      </c>
      <c r="K106" s="59">
        <v>578985</v>
      </c>
      <c r="L106" s="59">
        <v>0</v>
      </c>
      <c r="M106" s="59">
        <v>14100</v>
      </c>
      <c r="N106" s="59">
        <v>92652.58</v>
      </c>
      <c r="O106" s="59">
        <v>13050</v>
      </c>
      <c r="P106" s="59">
        <v>14100</v>
      </c>
      <c r="Q106" s="59">
        <v>28200</v>
      </c>
      <c r="R106" s="59">
        <v>26700</v>
      </c>
      <c r="S106" s="59">
        <v>0</v>
      </c>
      <c r="T106" s="59">
        <v>3000</v>
      </c>
      <c r="U106" s="59">
        <v>16350</v>
      </c>
      <c r="V106" s="59">
        <v>7200</v>
      </c>
      <c r="W106" s="59">
        <v>360373</v>
      </c>
      <c r="X106" s="59">
        <v>0</v>
      </c>
      <c r="Y106" s="59">
        <v>0</v>
      </c>
      <c r="Z106" s="59">
        <v>0</v>
      </c>
      <c r="AA106" s="59">
        <v>9000</v>
      </c>
      <c r="AB106" s="59">
        <v>0</v>
      </c>
      <c r="AC106" s="59">
        <v>0</v>
      </c>
      <c r="AD106" s="59">
        <v>0</v>
      </c>
      <c r="AE106" s="59">
        <v>0</v>
      </c>
      <c r="AF106" s="59">
        <v>621926</v>
      </c>
      <c r="AG106" s="59">
        <v>18450</v>
      </c>
      <c r="AH106" s="59">
        <v>6150</v>
      </c>
      <c r="AI106" s="59">
        <v>6600</v>
      </c>
      <c r="AJ106" s="59">
        <v>7050</v>
      </c>
      <c r="AK106" s="59">
        <v>13500</v>
      </c>
      <c r="AL106" s="59">
        <v>6750</v>
      </c>
      <c r="AM106" s="59">
        <v>21150</v>
      </c>
      <c r="AN106" s="59">
        <v>21137</v>
      </c>
      <c r="AO106" s="59">
        <v>20087</v>
      </c>
      <c r="AP106" s="59">
        <v>12600</v>
      </c>
      <c r="AQ106" s="59">
        <v>13074.34</v>
      </c>
      <c r="AR106" s="59">
        <v>350234</v>
      </c>
      <c r="AS106" s="59">
        <v>24750</v>
      </c>
      <c r="AT106" s="59">
        <v>20772</v>
      </c>
      <c r="AU106" s="59">
        <v>29370</v>
      </c>
      <c r="AV106" s="59">
        <v>20700</v>
      </c>
      <c r="AW106" s="59">
        <v>22369</v>
      </c>
      <c r="AX106" s="59">
        <v>20014</v>
      </c>
      <c r="AY106" s="59">
        <v>440159</v>
      </c>
      <c r="AZ106" s="59">
        <v>28800</v>
      </c>
      <c r="BA106" s="59">
        <v>27300</v>
      </c>
      <c r="BB106" s="59">
        <v>18600</v>
      </c>
      <c r="BC106" s="59">
        <v>19350</v>
      </c>
      <c r="BD106" s="59">
        <v>18000</v>
      </c>
      <c r="BE106" s="59">
        <v>35034</v>
      </c>
      <c r="BF106" s="59">
        <v>6300</v>
      </c>
      <c r="BG106" s="59">
        <v>14100</v>
      </c>
      <c r="BH106" s="59">
        <v>6450</v>
      </c>
      <c r="BI106" s="59">
        <v>7200</v>
      </c>
      <c r="BJ106" s="59">
        <v>369627</v>
      </c>
      <c r="BK106" s="59">
        <v>110046.5</v>
      </c>
      <c r="BL106" s="59">
        <v>46497</v>
      </c>
      <c r="BM106" s="59">
        <v>18253</v>
      </c>
      <c r="BN106" s="59">
        <v>14100</v>
      </c>
      <c r="BO106" s="59">
        <v>31500</v>
      </c>
      <c r="BP106" s="59">
        <v>20790</v>
      </c>
      <c r="BQ106" s="59">
        <v>189239</v>
      </c>
      <c r="BR106" s="59">
        <v>0</v>
      </c>
      <c r="BS106" s="59">
        <v>0</v>
      </c>
      <c r="BT106" s="59">
        <v>0</v>
      </c>
      <c r="BU106" s="59">
        <v>0</v>
      </c>
      <c r="BV106" s="59">
        <v>0</v>
      </c>
      <c r="BW106" s="59">
        <v>0</v>
      </c>
      <c r="BX106" s="59">
        <v>0</v>
      </c>
      <c r="BY106" s="59">
        <v>0</v>
      </c>
      <c r="BZ106" s="60">
        <v>6881874</v>
      </c>
    </row>
    <row r="107" spans="1:78" x14ac:dyDescent="0.2">
      <c r="A107" s="57" t="s">
        <v>299</v>
      </c>
      <c r="B107" s="57" t="s">
        <v>409</v>
      </c>
      <c r="C107" s="58" t="s">
        <v>422</v>
      </c>
      <c r="D107" s="57" t="s">
        <v>423</v>
      </c>
      <c r="E107" s="59">
        <v>3898234.5</v>
      </c>
      <c r="F107" s="59">
        <v>1040247</v>
      </c>
      <c r="G107" s="59">
        <v>1731744</v>
      </c>
      <c r="H107" s="59">
        <v>701575</v>
      </c>
      <c r="I107" s="59">
        <v>447588</v>
      </c>
      <c r="J107" s="59">
        <v>30358</v>
      </c>
      <c r="K107" s="59">
        <v>7590807.1399999997</v>
      </c>
      <c r="L107" s="59">
        <v>1050085</v>
      </c>
      <c r="M107" s="59">
        <v>251068</v>
      </c>
      <c r="N107" s="59">
        <v>2991687</v>
      </c>
      <c r="O107" s="59">
        <v>270302</v>
      </c>
      <c r="P107" s="59">
        <v>863722</v>
      </c>
      <c r="Q107" s="59">
        <v>1787556</v>
      </c>
      <c r="R107" s="59">
        <v>1241018</v>
      </c>
      <c r="S107" s="59">
        <v>106441</v>
      </c>
      <c r="T107" s="59">
        <v>307777</v>
      </c>
      <c r="U107" s="59">
        <v>358350</v>
      </c>
      <c r="V107" s="59">
        <v>335430.5</v>
      </c>
      <c r="W107" s="59">
        <v>3520948.4</v>
      </c>
      <c r="X107" s="59">
        <v>1200376.8799999999</v>
      </c>
      <c r="Y107" s="59">
        <v>491742.4</v>
      </c>
      <c r="Z107" s="59">
        <v>1276535</v>
      </c>
      <c r="AA107" s="59">
        <v>411320</v>
      </c>
      <c r="AB107" s="59">
        <v>451806</v>
      </c>
      <c r="AC107" s="59">
        <v>672300</v>
      </c>
      <c r="AD107" s="59">
        <v>185031.4</v>
      </c>
      <c r="AE107" s="59">
        <v>290404.40000000002</v>
      </c>
      <c r="AF107" s="59">
        <v>6388809</v>
      </c>
      <c r="AG107" s="59">
        <v>426039</v>
      </c>
      <c r="AH107" s="59">
        <v>234591</v>
      </c>
      <c r="AI107" s="59">
        <v>269311</v>
      </c>
      <c r="AJ107" s="59">
        <v>237610</v>
      </c>
      <c r="AK107" s="59">
        <v>435318</v>
      </c>
      <c r="AL107" s="59">
        <v>428270</v>
      </c>
      <c r="AM107" s="59">
        <v>326277</v>
      </c>
      <c r="AN107" s="59">
        <v>527767</v>
      </c>
      <c r="AO107" s="59">
        <v>311834</v>
      </c>
      <c r="AP107" s="59">
        <v>310436</v>
      </c>
      <c r="AQ107" s="59">
        <v>179074</v>
      </c>
      <c r="AR107" s="59">
        <v>2027419</v>
      </c>
      <c r="AS107" s="59">
        <v>296414</v>
      </c>
      <c r="AT107" s="59">
        <v>368858</v>
      </c>
      <c r="AU107" s="59">
        <v>308900</v>
      </c>
      <c r="AV107" s="59">
        <v>280385</v>
      </c>
      <c r="AW107" s="59">
        <v>162118</v>
      </c>
      <c r="AX107" s="59">
        <v>260000</v>
      </c>
      <c r="AY107" s="59">
        <v>5780401</v>
      </c>
      <c r="AZ107" s="59">
        <v>501718</v>
      </c>
      <c r="BA107" s="59">
        <v>338219</v>
      </c>
      <c r="BB107" s="59">
        <v>738714.31</v>
      </c>
      <c r="BC107" s="59">
        <v>647689.84</v>
      </c>
      <c r="BD107" s="59">
        <v>386920.4</v>
      </c>
      <c r="BE107" s="59">
        <v>999863</v>
      </c>
      <c r="BF107" s="59">
        <v>771144</v>
      </c>
      <c r="BG107" s="59">
        <v>602090</v>
      </c>
      <c r="BH107" s="59">
        <v>133926</v>
      </c>
      <c r="BI107" s="59">
        <v>139127</v>
      </c>
      <c r="BJ107" s="59">
        <v>3078924</v>
      </c>
      <c r="BK107" s="59">
        <v>1791793</v>
      </c>
      <c r="BL107" s="59">
        <v>304349</v>
      </c>
      <c r="BM107" s="59">
        <v>209701</v>
      </c>
      <c r="BN107" s="59">
        <v>248875</v>
      </c>
      <c r="BO107" s="59">
        <v>461187</v>
      </c>
      <c r="BP107" s="59">
        <v>168188</v>
      </c>
      <c r="BQ107" s="59">
        <v>2968044</v>
      </c>
      <c r="BR107" s="59">
        <v>304519</v>
      </c>
      <c r="BS107" s="59">
        <v>378540</v>
      </c>
      <c r="BT107" s="59">
        <v>612294</v>
      </c>
      <c r="BU107" s="59">
        <v>602815</v>
      </c>
      <c r="BV107" s="59">
        <v>1114206</v>
      </c>
      <c r="BW107" s="59">
        <v>384404</v>
      </c>
      <c r="BX107" s="59">
        <v>265920</v>
      </c>
      <c r="BY107" s="59">
        <v>249319</v>
      </c>
      <c r="BZ107" s="60">
        <v>2091554.95</v>
      </c>
    </row>
    <row r="108" spans="1:78" x14ac:dyDescent="0.2">
      <c r="A108" s="57" t="s">
        <v>299</v>
      </c>
      <c r="B108" s="57" t="s">
        <v>409</v>
      </c>
      <c r="C108" s="58" t="s">
        <v>424</v>
      </c>
      <c r="D108" s="57" t="s">
        <v>425</v>
      </c>
      <c r="E108" s="59">
        <v>123800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140000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35000</v>
      </c>
      <c r="S108" s="59">
        <v>0</v>
      </c>
      <c r="T108" s="59">
        <v>0</v>
      </c>
      <c r="U108" s="59">
        <v>0</v>
      </c>
      <c r="V108" s="59">
        <v>0</v>
      </c>
      <c r="W108" s="59">
        <v>54000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106153</v>
      </c>
      <c r="AG108" s="59">
        <v>0</v>
      </c>
      <c r="AH108" s="59">
        <v>24000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0</v>
      </c>
      <c r="AS108" s="59">
        <v>0</v>
      </c>
      <c r="AT108" s="59">
        <v>0</v>
      </c>
      <c r="AU108" s="59">
        <v>0</v>
      </c>
      <c r="AV108" s="59">
        <v>0</v>
      </c>
      <c r="AW108" s="59">
        <v>0</v>
      </c>
      <c r="AX108" s="59">
        <v>0</v>
      </c>
      <c r="AY108" s="59">
        <v>27000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0</v>
      </c>
      <c r="BI108" s="59">
        <v>0</v>
      </c>
      <c r="BJ108" s="59">
        <v>60000</v>
      </c>
      <c r="BK108" s="59">
        <v>0</v>
      </c>
      <c r="BL108" s="59">
        <v>0</v>
      </c>
      <c r="BM108" s="59">
        <v>0</v>
      </c>
      <c r="BN108" s="59">
        <v>0</v>
      </c>
      <c r="BO108" s="59">
        <v>0</v>
      </c>
      <c r="BP108" s="59">
        <v>0</v>
      </c>
      <c r="BQ108" s="59">
        <v>306000</v>
      </c>
      <c r="BR108" s="59">
        <v>0</v>
      </c>
      <c r="BS108" s="59">
        <v>0</v>
      </c>
      <c r="BT108" s="59">
        <v>0</v>
      </c>
      <c r="BU108" s="59">
        <v>0</v>
      </c>
      <c r="BV108" s="59">
        <v>0</v>
      </c>
      <c r="BW108" s="59">
        <v>0</v>
      </c>
      <c r="BX108" s="59">
        <v>0</v>
      </c>
      <c r="BY108" s="59">
        <v>0</v>
      </c>
      <c r="BZ108" s="60">
        <v>3386225.1799999997</v>
      </c>
    </row>
    <row r="109" spans="1:78" x14ac:dyDescent="0.2">
      <c r="A109" s="57" t="s">
        <v>299</v>
      </c>
      <c r="B109" s="57" t="s">
        <v>409</v>
      </c>
      <c r="C109" s="58" t="s">
        <v>426</v>
      </c>
      <c r="D109" s="57" t="s">
        <v>427</v>
      </c>
      <c r="E109" s="59">
        <v>605727.72</v>
      </c>
      <c r="F109" s="59">
        <v>104946.09</v>
      </c>
      <c r="G109" s="59">
        <v>164857</v>
      </c>
      <c r="H109" s="59">
        <v>89655.8</v>
      </c>
      <c r="I109" s="59">
        <v>86195.8</v>
      </c>
      <c r="J109" s="59">
        <v>46944.82</v>
      </c>
      <c r="K109" s="59">
        <v>1084679.95</v>
      </c>
      <c r="L109" s="59">
        <v>83277.39</v>
      </c>
      <c r="M109" s="59">
        <v>0</v>
      </c>
      <c r="N109" s="59">
        <v>380543.94</v>
      </c>
      <c r="O109" s="59">
        <v>0</v>
      </c>
      <c r="P109" s="59">
        <v>200011.08</v>
      </c>
      <c r="Q109" s="59">
        <v>193492.2</v>
      </c>
      <c r="R109" s="59">
        <v>76338</v>
      </c>
      <c r="S109" s="59">
        <v>32759.200000000001</v>
      </c>
      <c r="T109" s="59">
        <v>9069.7999999999993</v>
      </c>
      <c r="U109" s="59">
        <v>0</v>
      </c>
      <c r="V109" s="59">
        <v>0</v>
      </c>
      <c r="W109" s="59">
        <v>363923.92</v>
      </c>
      <c r="X109" s="59">
        <v>27946.43</v>
      </c>
      <c r="Y109" s="59">
        <v>0</v>
      </c>
      <c r="Z109" s="59">
        <v>0</v>
      </c>
      <c r="AA109" s="59">
        <v>25459.599999999999</v>
      </c>
      <c r="AB109" s="59">
        <v>0</v>
      </c>
      <c r="AC109" s="59">
        <v>0</v>
      </c>
      <c r="AD109" s="59">
        <v>0</v>
      </c>
      <c r="AE109" s="59">
        <v>0</v>
      </c>
      <c r="AF109" s="59">
        <v>430673.7</v>
      </c>
      <c r="AG109" s="59">
        <v>4004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63371.199999999997</v>
      </c>
      <c r="AO109" s="59">
        <v>0</v>
      </c>
      <c r="AP109" s="59">
        <v>22038.89</v>
      </c>
      <c r="AQ109" s="59">
        <v>0</v>
      </c>
      <c r="AR109" s="59">
        <v>226100.62</v>
      </c>
      <c r="AS109" s="59">
        <v>0</v>
      </c>
      <c r="AT109" s="59">
        <v>0</v>
      </c>
      <c r="AU109" s="59">
        <v>9038</v>
      </c>
      <c r="AV109" s="59">
        <v>0</v>
      </c>
      <c r="AW109" s="59">
        <v>0</v>
      </c>
      <c r="AX109" s="59">
        <v>0</v>
      </c>
      <c r="AY109" s="59">
        <v>790701.6</v>
      </c>
      <c r="AZ109" s="59">
        <v>0</v>
      </c>
      <c r="BA109" s="59">
        <v>0</v>
      </c>
      <c r="BB109" s="59">
        <v>126112.6</v>
      </c>
      <c r="BC109" s="59">
        <v>124279.2</v>
      </c>
      <c r="BD109" s="59">
        <v>0</v>
      </c>
      <c r="BE109" s="59">
        <v>119249.5</v>
      </c>
      <c r="BF109" s="59">
        <v>12968</v>
      </c>
      <c r="BG109" s="59">
        <v>0</v>
      </c>
      <c r="BH109" s="59">
        <v>32241.4</v>
      </c>
      <c r="BI109" s="59">
        <v>0</v>
      </c>
      <c r="BJ109" s="59">
        <v>416324.66</v>
      </c>
      <c r="BK109" s="59">
        <v>446699.95</v>
      </c>
      <c r="BL109" s="59">
        <v>0</v>
      </c>
      <c r="BM109" s="59">
        <v>45678.07</v>
      </c>
      <c r="BN109" s="59">
        <v>0</v>
      </c>
      <c r="BO109" s="59">
        <v>81873.899999999994</v>
      </c>
      <c r="BP109" s="59">
        <v>0</v>
      </c>
      <c r="BQ109" s="59">
        <v>346722.12</v>
      </c>
      <c r="BR109" s="59">
        <v>4109.6000000000004</v>
      </c>
      <c r="BS109" s="59">
        <v>12396</v>
      </c>
      <c r="BT109" s="59">
        <v>31366.400000000001</v>
      </c>
      <c r="BU109" s="59">
        <v>74683.28</v>
      </c>
      <c r="BV109" s="59">
        <v>152474.92000000001</v>
      </c>
      <c r="BW109" s="59">
        <v>30372.799999999999</v>
      </c>
      <c r="BX109" s="59">
        <v>1868</v>
      </c>
      <c r="BY109" s="59">
        <v>0</v>
      </c>
      <c r="BZ109" s="60">
        <v>3733606.9899999998</v>
      </c>
    </row>
    <row r="110" spans="1:78" x14ac:dyDescent="0.2">
      <c r="A110" s="57" t="s">
        <v>299</v>
      </c>
      <c r="B110" s="57" t="s">
        <v>409</v>
      </c>
      <c r="C110" s="58" t="s">
        <v>428</v>
      </c>
      <c r="D110" s="57" t="s">
        <v>429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20844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36033</v>
      </c>
      <c r="AG110" s="59">
        <v>0</v>
      </c>
      <c r="AH110" s="59">
        <v>0</v>
      </c>
      <c r="AI110" s="59">
        <v>387.17</v>
      </c>
      <c r="AJ110" s="59">
        <v>387.17</v>
      </c>
      <c r="AK110" s="59">
        <v>0</v>
      </c>
      <c r="AL110" s="59">
        <v>387.17</v>
      </c>
      <c r="AM110" s="59">
        <v>1113.51</v>
      </c>
      <c r="AN110" s="59">
        <v>0</v>
      </c>
      <c r="AO110" s="59">
        <v>774.34</v>
      </c>
      <c r="AP110" s="59">
        <v>0</v>
      </c>
      <c r="AQ110" s="59">
        <v>0</v>
      </c>
      <c r="AR110" s="59">
        <v>22729</v>
      </c>
      <c r="AS110" s="59">
        <v>0</v>
      </c>
      <c r="AT110" s="59">
        <v>0</v>
      </c>
      <c r="AU110" s="59">
        <v>0</v>
      </c>
      <c r="AV110" s="59">
        <v>0</v>
      </c>
      <c r="AW110" s="59">
        <v>0</v>
      </c>
      <c r="AX110" s="59">
        <v>0</v>
      </c>
      <c r="AY110" s="59">
        <v>28644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0</v>
      </c>
      <c r="BI110" s="59">
        <v>0</v>
      </c>
      <c r="BJ110" s="59">
        <v>0</v>
      </c>
      <c r="BK110" s="59">
        <v>6260</v>
      </c>
      <c r="BL110" s="59">
        <v>0</v>
      </c>
      <c r="BM110" s="59">
        <v>0</v>
      </c>
      <c r="BN110" s="59">
        <v>0</v>
      </c>
      <c r="BO110" s="59">
        <v>2303</v>
      </c>
      <c r="BP110" s="59">
        <v>0</v>
      </c>
      <c r="BQ110" s="59">
        <v>0</v>
      </c>
      <c r="BR110" s="59">
        <v>0</v>
      </c>
      <c r="BS110" s="59">
        <v>0</v>
      </c>
      <c r="BT110" s="59">
        <v>0</v>
      </c>
      <c r="BU110" s="59">
        <v>0</v>
      </c>
      <c r="BV110" s="59">
        <v>0</v>
      </c>
      <c r="BW110" s="59">
        <v>0</v>
      </c>
      <c r="BX110" s="59">
        <v>0</v>
      </c>
      <c r="BY110" s="59">
        <v>0</v>
      </c>
      <c r="BZ110" s="60">
        <v>751601115.55000007</v>
      </c>
    </row>
    <row r="111" spans="1:78" x14ac:dyDescent="0.2">
      <c r="A111" s="57" t="s">
        <v>299</v>
      </c>
      <c r="B111" s="57" t="s">
        <v>409</v>
      </c>
      <c r="C111" s="58" t="s">
        <v>430</v>
      </c>
      <c r="D111" s="57" t="s">
        <v>431</v>
      </c>
      <c r="E111" s="59">
        <v>0</v>
      </c>
      <c r="F111" s="59">
        <v>68296</v>
      </c>
      <c r="G111" s="59">
        <v>34557</v>
      </c>
      <c r="H111" s="59">
        <v>39500</v>
      </c>
      <c r="I111" s="59">
        <v>23542</v>
      </c>
      <c r="J111" s="59">
        <v>19286</v>
      </c>
      <c r="K111" s="59">
        <v>406716</v>
      </c>
      <c r="L111" s="59">
        <v>3286</v>
      </c>
      <c r="M111" s="59">
        <v>12400</v>
      </c>
      <c r="N111" s="59">
        <v>170572</v>
      </c>
      <c r="O111" s="59">
        <v>13800</v>
      </c>
      <c r="P111" s="59">
        <v>38297</v>
      </c>
      <c r="Q111" s="59">
        <v>78525</v>
      </c>
      <c r="R111" s="59">
        <v>70994</v>
      </c>
      <c r="S111" s="59">
        <v>0</v>
      </c>
      <c r="T111" s="59">
        <v>16526</v>
      </c>
      <c r="U111" s="59">
        <v>3319</v>
      </c>
      <c r="V111" s="59">
        <v>5907</v>
      </c>
      <c r="W111" s="59">
        <v>221827.5</v>
      </c>
      <c r="X111" s="59">
        <v>59074</v>
      </c>
      <c r="Y111" s="59">
        <v>23494</v>
      </c>
      <c r="Z111" s="59">
        <v>63611</v>
      </c>
      <c r="AA111" s="59">
        <v>24161</v>
      </c>
      <c r="AB111" s="59">
        <v>208</v>
      </c>
      <c r="AC111" s="59">
        <v>31200</v>
      </c>
      <c r="AD111" s="59">
        <v>0</v>
      </c>
      <c r="AE111" s="59">
        <v>15600</v>
      </c>
      <c r="AF111" s="59">
        <v>332489</v>
      </c>
      <c r="AG111" s="59">
        <v>19400</v>
      </c>
      <c r="AH111" s="59">
        <v>11318</v>
      </c>
      <c r="AI111" s="59">
        <v>13868</v>
      </c>
      <c r="AJ111" s="59">
        <v>12151</v>
      </c>
      <c r="AK111" s="59">
        <v>21060</v>
      </c>
      <c r="AL111" s="59">
        <v>23802</v>
      </c>
      <c r="AM111" s="59">
        <v>4494.22</v>
      </c>
      <c r="AN111" s="59">
        <v>25227</v>
      </c>
      <c r="AO111" s="59">
        <v>16166</v>
      </c>
      <c r="AP111" s="59">
        <v>13798</v>
      </c>
      <c r="AQ111" s="59">
        <v>13000</v>
      </c>
      <c r="AR111" s="59">
        <v>96784</v>
      </c>
      <c r="AS111" s="59">
        <v>18606</v>
      </c>
      <c r="AT111" s="59">
        <v>18848</v>
      </c>
      <c r="AU111" s="59">
        <v>17362</v>
      </c>
      <c r="AV111" s="59">
        <v>15404</v>
      </c>
      <c r="AW111" s="59">
        <v>7400</v>
      </c>
      <c r="AX111" s="59">
        <v>13860</v>
      </c>
      <c r="AY111" s="59">
        <v>185356</v>
      </c>
      <c r="AZ111" s="59">
        <v>27436</v>
      </c>
      <c r="BA111" s="59">
        <v>19999</v>
      </c>
      <c r="BB111" s="59">
        <v>0</v>
      </c>
      <c r="BC111" s="59">
        <v>0</v>
      </c>
      <c r="BD111" s="59">
        <v>0</v>
      </c>
      <c r="BE111" s="59">
        <v>56451</v>
      </c>
      <c r="BF111" s="59">
        <v>41491</v>
      </c>
      <c r="BG111" s="59">
        <v>0</v>
      </c>
      <c r="BH111" s="59">
        <v>7472</v>
      </c>
      <c r="BI111" s="59">
        <v>6538</v>
      </c>
      <c r="BJ111" s="59">
        <v>0</v>
      </c>
      <c r="BK111" s="59">
        <v>0</v>
      </c>
      <c r="BL111" s="59">
        <v>0</v>
      </c>
      <c r="BM111" s="59">
        <v>9688</v>
      </c>
      <c r="BN111" s="59">
        <v>29620</v>
      </c>
      <c r="BO111" s="59">
        <v>24283</v>
      </c>
      <c r="BP111" s="59">
        <v>0</v>
      </c>
      <c r="BQ111" s="59">
        <v>171846</v>
      </c>
      <c r="BR111" s="59">
        <v>13742</v>
      </c>
      <c r="BS111" s="59">
        <v>17600</v>
      </c>
      <c r="BT111" s="59">
        <v>30000</v>
      </c>
      <c r="BU111" s="59">
        <v>33935</v>
      </c>
      <c r="BV111" s="59">
        <v>51888</v>
      </c>
      <c r="BW111" s="59">
        <v>20025</v>
      </c>
      <c r="BX111" s="59">
        <v>13319</v>
      </c>
      <c r="BY111" s="59">
        <v>13751</v>
      </c>
      <c r="BZ111" s="60">
        <v>71345524.960000008</v>
      </c>
    </row>
    <row r="112" spans="1:78" x14ac:dyDescent="0.2">
      <c r="A112" s="57" t="s">
        <v>299</v>
      </c>
      <c r="B112" s="57" t="s">
        <v>409</v>
      </c>
      <c r="C112" s="58" t="s">
        <v>432</v>
      </c>
      <c r="D112" s="57" t="s">
        <v>433</v>
      </c>
      <c r="E112" s="59">
        <v>1227805</v>
      </c>
      <c r="F112" s="59">
        <v>561011.5</v>
      </c>
      <c r="G112" s="59">
        <v>164490</v>
      </c>
      <c r="H112" s="59">
        <v>127050</v>
      </c>
      <c r="I112" s="59">
        <v>132250</v>
      </c>
      <c r="J112" s="59">
        <v>2400</v>
      </c>
      <c r="K112" s="59">
        <v>1579934</v>
      </c>
      <c r="L112" s="59">
        <v>289030</v>
      </c>
      <c r="M112" s="59">
        <v>86471</v>
      </c>
      <c r="N112" s="59">
        <v>402760</v>
      </c>
      <c r="O112" s="59">
        <v>95250</v>
      </c>
      <c r="P112" s="59">
        <v>279595</v>
      </c>
      <c r="Q112" s="59">
        <v>468920</v>
      </c>
      <c r="R112" s="59">
        <v>443370</v>
      </c>
      <c r="S112" s="59">
        <v>64870</v>
      </c>
      <c r="T112" s="59">
        <v>199050</v>
      </c>
      <c r="U112" s="59">
        <v>127687.5</v>
      </c>
      <c r="V112" s="59">
        <v>14604</v>
      </c>
      <c r="W112" s="59">
        <v>1678775</v>
      </c>
      <c r="X112" s="59">
        <v>527314</v>
      </c>
      <c r="Y112" s="59">
        <v>368450</v>
      </c>
      <c r="Z112" s="59">
        <v>371595</v>
      </c>
      <c r="AA112" s="59">
        <v>76050</v>
      </c>
      <c r="AB112" s="59">
        <v>0</v>
      </c>
      <c r="AC112" s="59">
        <v>52850</v>
      </c>
      <c r="AD112" s="59">
        <v>40600</v>
      </c>
      <c r="AE112" s="59">
        <v>55100</v>
      </c>
      <c r="AF112" s="59">
        <v>1462554</v>
      </c>
      <c r="AG112" s="59">
        <v>0</v>
      </c>
      <c r="AH112" s="59">
        <v>72027</v>
      </c>
      <c r="AI112" s="59">
        <v>48156</v>
      </c>
      <c r="AJ112" s="59">
        <v>123500</v>
      </c>
      <c r="AK112" s="59">
        <v>142777</v>
      </c>
      <c r="AL112" s="59">
        <v>0</v>
      </c>
      <c r="AM112" s="59">
        <v>30654</v>
      </c>
      <c r="AN112" s="59">
        <v>127608.5</v>
      </c>
      <c r="AO112" s="59">
        <v>17511.5</v>
      </c>
      <c r="AP112" s="59">
        <v>116823</v>
      </c>
      <c r="AQ112" s="59">
        <v>142130</v>
      </c>
      <c r="AR112" s="59">
        <v>1017910</v>
      </c>
      <c r="AS112" s="59">
        <v>78190</v>
      </c>
      <c r="AT112" s="59">
        <v>177579.75</v>
      </c>
      <c r="AU112" s="59">
        <v>106036.75</v>
      </c>
      <c r="AV112" s="59">
        <v>140653.5</v>
      </c>
      <c r="AW112" s="59">
        <v>5350</v>
      </c>
      <c r="AX112" s="59">
        <v>81085</v>
      </c>
      <c r="AY112" s="59">
        <v>1254029.5</v>
      </c>
      <c r="AZ112" s="59">
        <v>33560</v>
      </c>
      <c r="BA112" s="59">
        <v>223160</v>
      </c>
      <c r="BB112" s="59">
        <v>232309</v>
      </c>
      <c r="BC112" s="59">
        <v>424578.5</v>
      </c>
      <c r="BD112" s="59">
        <v>0</v>
      </c>
      <c r="BE112" s="59">
        <v>278850</v>
      </c>
      <c r="BF112" s="59">
        <v>28850</v>
      </c>
      <c r="BG112" s="59">
        <v>90420</v>
      </c>
      <c r="BH112" s="59">
        <v>64209</v>
      </c>
      <c r="BI112" s="59">
        <v>15750</v>
      </c>
      <c r="BJ112" s="59">
        <v>873438.75</v>
      </c>
      <c r="BK112" s="59">
        <v>282510</v>
      </c>
      <c r="BL112" s="59">
        <v>111194.75</v>
      </c>
      <c r="BM112" s="59">
        <v>65052</v>
      </c>
      <c r="BN112" s="59">
        <v>0</v>
      </c>
      <c r="BO112" s="59">
        <v>269500</v>
      </c>
      <c r="BP112" s="59">
        <v>134034.75</v>
      </c>
      <c r="BQ112" s="59">
        <v>707695</v>
      </c>
      <c r="BR112" s="59">
        <v>29810</v>
      </c>
      <c r="BS112" s="59">
        <v>120033</v>
      </c>
      <c r="BT112" s="59">
        <v>240840</v>
      </c>
      <c r="BU112" s="59">
        <v>203908</v>
      </c>
      <c r="BV112" s="59">
        <v>178521</v>
      </c>
      <c r="BW112" s="59">
        <v>128370</v>
      </c>
      <c r="BX112" s="59">
        <v>41500</v>
      </c>
      <c r="BY112" s="59">
        <v>44836</v>
      </c>
      <c r="BZ112" s="60">
        <v>13293470.92</v>
      </c>
    </row>
    <row r="113" spans="1:78" x14ac:dyDescent="0.2">
      <c r="A113" s="57" t="s">
        <v>299</v>
      </c>
      <c r="B113" s="57" t="s">
        <v>409</v>
      </c>
      <c r="C113" s="58" t="s">
        <v>434</v>
      </c>
      <c r="D113" s="57" t="s">
        <v>435</v>
      </c>
      <c r="E113" s="59">
        <v>781148.5</v>
      </c>
      <c r="F113" s="59">
        <v>476677.5</v>
      </c>
      <c r="G113" s="59">
        <v>265516</v>
      </c>
      <c r="H113" s="59">
        <v>179996</v>
      </c>
      <c r="I113" s="59">
        <v>113105</v>
      </c>
      <c r="J113" s="59">
        <v>8360</v>
      </c>
      <c r="K113" s="59">
        <v>3200777.5</v>
      </c>
      <c r="L113" s="59">
        <v>364565.5</v>
      </c>
      <c r="M113" s="59">
        <v>131332</v>
      </c>
      <c r="N113" s="59">
        <v>502290</v>
      </c>
      <c r="O113" s="59">
        <v>70780</v>
      </c>
      <c r="P113" s="59">
        <v>282197</v>
      </c>
      <c r="Q113" s="59">
        <v>398766</v>
      </c>
      <c r="R113" s="59">
        <v>378933</v>
      </c>
      <c r="S113" s="59">
        <v>9100</v>
      </c>
      <c r="T113" s="59">
        <v>60942</v>
      </c>
      <c r="U113" s="59">
        <v>195949.01</v>
      </c>
      <c r="V113" s="59">
        <v>0</v>
      </c>
      <c r="W113" s="59">
        <v>432505.5</v>
      </c>
      <c r="X113" s="59">
        <v>315441</v>
      </c>
      <c r="Y113" s="59">
        <v>139206</v>
      </c>
      <c r="Z113" s="59">
        <v>284508</v>
      </c>
      <c r="AA113" s="59">
        <v>48500</v>
      </c>
      <c r="AB113" s="59">
        <v>0</v>
      </c>
      <c r="AC113" s="59">
        <v>32140</v>
      </c>
      <c r="AD113" s="59">
        <v>1680</v>
      </c>
      <c r="AE113" s="59">
        <v>1700</v>
      </c>
      <c r="AF113" s="59">
        <v>1069251.75</v>
      </c>
      <c r="AG113" s="59">
        <v>166112.14000000001</v>
      </c>
      <c r="AH113" s="59">
        <v>68995</v>
      </c>
      <c r="AI113" s="59">
        <v>44410</v>
      </c>
      <c r="AJ113" s="59">
        <v>67158</v>
      </c>
      <c r="AK113" s="59">
        <v>108698</v>
      </c>
      <c r="AL113" s="59">
        <v>21750</v>
      </c>
      <c r="AM113" s="59">
        <v>24734.25</v>
      </c>
      <c r="AN113" s="59">
        <v>42336.5</v>
      </c>
      <c r="AO113" s="59">
        <v>39493</v>
      </c>
      <c r="AP113" s="59">
        <v>51810.5</v>
      </c>
      <c r="AQ113" s="59">
        <v>4380</v>
      </c>
      <c r="AR113" s="59">
        <v>640704</v>
      </c>
      <c r="AS113" s="59">
        <v>40021</v>
      </c>
      <c r="AT113" s="59">
        <v>17961</v>
      </c>
      <c r="AU113" s="59">
        <v>3345</v>
      </c>
      <c r="AV113" s="59">
        <v>10411</v>
      </c>
      <c r="AW113" s="59">
        <v>3695</v>
      </c>
      <c r="AX113" s="59">
        <v>928</v>
      </c>
      <c r="AY113" s="59">
        <v>819425.7</v>
      </c>
      <c r="AZ113" s="59">
        <v>46315</v>
      </c>
      <c r="BA113" s="59">
        <v>53250</v>
      </c>
      <c r="BB113" s="59">
        <v>72688</v>
      </c>
      <c r="BC113" s="59">
        <v>163509</v>
      </c>
      <c r="BD113" s="59">
        <v>197630</v>
      </c>
      <c r="BE113" s="59">
        <v>159646</v>
      </c>
      <c r="BF113" s="59">
        <v>402424.5</v>
      </c>
      <c r="BG113" s="59">
        <v>134231</v>
      </c>
      <c r="BH113" s="59">
        <v>36718</v>
      </c>
      <c r="BI113" s="59">
        <v>20738</v>
      </c>
      <c r="BJ113" s="59">
        <v>425601</v>
      </c>
      <c r="BK113" s="59">
        <v>322172</v>
      </c>
      <c r="BL113" s="59">
        <v>0</v>
      </c>
      <c r="BM113" s="59">
        <v>23052</v>
      </c>
      <c r="BN113" s="59">
        <v>40133.25</v>
      </c>
      <c r="BO113" s="59">
        <v>127174</v>
      </c>
      <c r="BP113" s="59">
        <v>59770</v>
      </c>
      <c r="BQ113" s="59">
        <v>660877.31999999995</v>
      </c>
      <c r="BR113" s="59">
        <v>59691</v>
      </c>
      <c r="BS113" s="59">
        <v>49900</v>
      </c>
      <c r="BT113" s="59">
        <v>12570</v>
      </c>
      <c r="BU113" s="59">
        <v>110366</v>
      </c>
      <c r="BV113" s="59">
        <v>172507.49</v>
      </c>
      <c r="BW113" s="59">
        <v>3926</v>
      </c>
      <c r="BX113" s="59">
        <v>5647</v>
      </c>
      <c r="BY113" s="59">
        <v>36630</v>
      </c>
      <c r="BZ113" s="60">
        <v>3070957.81</v>
      </c>
    </row>
    <row r="114" spans="1:78" x14ac:dyDescent="0.2">
      <c r="A114" s="57" t="s">
        <v>299</v>
      </c>
      <c r="B114" s="57" t="s">
        <v>409</v>
      </c>
      <c r="C114" s="58" t="s">
        <v>436</v>
      </c>
      <c r="D114" s="57" t="s">
        <v>437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7560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231563.42</v>
      </c>
      <c r="X114" s="59">
        <v>27914</v>
      </c>
      <c r="Y114" s="59">
        <v>0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59">
        <v>0</v>
      </c>
      <c r="AO114" s="59">
        <v>0</v>
      </c>
      <c r="AP114" s="59">
        <v>0</v>
      </c>
      <c r="AQ114" s="59">
        <v>0</v>
      </c>
      <c r="AR114" s="59">
        <v>0</v>
      </c>
      <c r="AS114" s="59">
        <v>0</v>
      </c>
      <c r="AT114" s="59">
        <v>0</v>
      </c>
      <c r="AU114" s="59">
        <v>0</v>
      </c>
      <c r="AV114" s="59">
        <v>32109.200000000001</v>
      </c>
      <c r="AW114" s="59">
        <v>0</v>
      </c>
      <c r="AX114" s="59">
        <v>0</v>
      </c>
      <c r="AY114" s="59">
        <v>0</v>
      </c>
      <c r="AZ114" s="59">
        <v>0</v>
      </c>
      <c r="BA114" s="59">
        <v>0</v>
      </c>
      <c r="BB114" s="59">
        <v>0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0</v>
      </c>
      <c r="BI114" s="59">
        <v>0</v>
      </c>
      <c r="BJ114" s="59">
        <v>0</v>
      </c>
      <c r="BK114" s="59">
        <v>0</v>
      </c>
      <c r="BL114" s="59">
        <v>0</v>
      </c>
      <c r="BM114" s="59">
        <v>0</v>
      </c>
      <c r="BN114" s="59">
        <v>0</v>
      </c>
      <c r="BO114" s="59">
        <v>0</v>
      </c>
      <c r="BP114" s="59">
        <v>0</v>
      </c>
      <c r="BQ114" s="59">
        <v>0</v>
      </c>
      <c r="BR114" s="59">
        <v>0</v>
      </c>
      <c r="BS114" s="59">
        <v>0</v>
      </c>
      <c r="BT114" s="59">
        <v>0</v>
      </c>
      <c r="BU114" s="59">
        <v>0</v>
      </c>
      <c r="BV114" s="59">
        <v>0</v>
      </c>
      <c r="BW114" s="59">
        <v>0</v>
      </c>
      <c r="BX114" s="59">
        <v>0</v>
      </c>
      <c r="BY114" s="59">
        <v>0</v>
      </c>
      <c r="BZ114" s="60">
        <v>2793250</v>
      </c>
    </row>
    <row r="115" spans="1:78" x14ac:dyDescent="0.2">
      <c r="A115" s="57" t="s">
        <v>299</v>
      </c>
      <c r="B115" s="57" t="s">
        <v>409</v>
      </c>
      <c r="C115" s="58" t="s">
        <v>438</v>
      </c>
      <c r="D115" s="57" t="s">
        <v>439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12950</v>
      </c>
      <c r="U115" s="59">
        <v>0</v>
      </c>
      <c r="V115" s="59">
        <v>0</v>
      </c>
      <c r="W115" s="59">
        <v>114326.78</v>
      </c>
      <c r="X115" s="59">
        <v>0</v>
      </c>
      <c r="Y115" s="59">
        <v>0</v>
      </c>
      <c r="Z115" s="59">
        <v>0</v>
      </c>
      <c r="AA115" s="59">
        <v>0</v>
      </c>
      <c r="AB115" s="59">
        <v>0</v>
      </c>
      <c r="AC115" s="59">
        <v>0</v>
      </c>
      <c r="AD115" s="59">
        <v>0</v>
      </c>
      <c r="AE115" s="59">
        <v>0</v>
      </c>
      <c r="AF115" s="59">
        <v>0</v>
      </c>
      <c r="AG115" s="59">
        <v>0</v>
      </c>
      <c r="AH115" s="59">
        <v>0</v>
      </c>
      <c r="AI115" s="59">
        <v>0</v>
      </c>
      <c r="AJ115" s="59">
        <v>0</v>
      </c>
      <c r="AK115" s="59">
        <v>0</v>
      </c>
      <c r="AL115" s="59">
        <v>0</v>
      </c>
      <c r="AM115" s="59">
        <v>9908.5</v>
      </c>
      <c r="AN115" s="59">
        <v>0</v>
      </c>
      <c r="AO115" s="59">
        <v>0</v>
      </c>
      <c r="AP115" s="59">
        <v>0</v>
      </c>
      <c r="AQ115" s="59">
        <v>0</v>
      </c>
      <c r="AR115" s="59">
        <v>0</v>
      </c>
      <c r="AS115" s="59">
        <v>0</v>
      </c>
      <c r="AT115" s="59">
        <v>0</v>
      </c>
      <c r="AU115" s="59">
        <v>0</v>
      </c>
      <c r="AV115" s="59">
        <v>0</v>
      </c>
      <c r="AW115" s="59">
        <v>0</v>
      </c>
      <c r="AX115" s="59">
        <v>0</v>
      </c>
      <c r="AY115" s="59">
        <v>0</v>
      </c>
      <c r="AZ115" s="59">
        <v>0</v>
      </c>
      <c r="BA115" s="59">
        <v>0</v>
      </c>
      <c r="BB115" s="59">
        <v>0</v>
      </c>
      <c r="BC115" s="59">
        <v>0</v>
      </c>
      <c r="BD115" s="59">
        <v>0</v>
      </c>
      <c r="BE115" s="59">
        <v>0</v>
      </c>
      <c r="BF115" s="59">
        <v>0</v>
      </c>
      <c r="BG115" s="59">
        <v>0</v>
      </c>
      <c r="BH115" s="59">
        <v>0</v>
      </c>
      <c r="BI115" s="59">
        <v>0</v>
      </c>
      <c r="BJ115" s="59">
        <v>0</v>
      </c>
      <c r="BK115" s="59">
        <v>0</v>
      </c>
      <c r="BL115" s="59">
        <v>0</v>
      </c>
      <c r="BM115" s="59">
        <v>0</v>
      </c>
      <c r="BN115" s="59">
        <v>0</v>
      </c>
      <c r="BO115" s="59">
        <v>0</v>
      </c>
      <c r="BP115" s="59">
        <v>0</v>
      </c>
      <c r="BQ115" s="59">
        <v>0</v>
      </c>
      <c r="BR115" s="59">
        <v>0</v>
      </c>
      <c r="BS115" s="59">
        <v>0</v>
      </c>
      <c r="BT115" s="59">
        <v>0</v>
      </c>
      <c r="BU115" s="59">
        <v>0</v>
      </c>
      <c r="BV115" s="59">
        <v>0</v>
      </c>
      <c r="BW115" s="59">
        <v>0</v>
      </c>
      <c r="BX115" s="59">
        <v>0</v>
      </c>
      <c r="BY115" s="59">
        <v>0</v>
      </c>
      <c r="BZ115" s="60">
        <v>41256500</v>
      </c>
    </row>
    <row r="116" spans="1:78" x14ac:dyDescent="0.2">
      <c r="A116" s="57" t="s">
        <v>299</v>
      </c>
      <c r="B116" s="57" t="s">
        <v>409</v>
      </c>
      <c r="C116" s="58" t="s">
        <v>440</v>
      </c>
      <c r="D116" s="57" t="s">
        <v>441</v>
      </c>
      <c r="E116" s="59">
        <v>244426.4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44851.3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9200</v>
      </c>
      <c r="X116" s="59">
        <v>14000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59">
        <v>30485.5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  <c r="AL116" s="59">
        <v>0</v>
      </c>
      <c r="AM116" s="59">
        <v>0</v>
      </c>
      <c r="AN116" s="59">
        <v>0</v>
      </c>
      <c r="AO116" s="59">
        <v>0</v>
      </c>
      <c r="AP116" s="59">
        <v>0</v>
      </c>
      <c r="AQ116" s="59">
        <v>0</v>
      </c>
      <c r="AR116" s="59">
        <v>17753.05</v>
      </c>
      <c r="AS116" s="59">
        <v>0</v>
      </c>
      <c r="AT116" s="59">
        <v>0</v>
      </c>
      <c r="AU116" s="59">
        <v>0</v>
      </c>
      <c r="AV116" s="59">
        <v>0</v>
      </c>
      <c r="AW116" s="59">
        <v>0</v>
      </c>
      <c r="AX116" s="59">
        <v>0</v>
      </c>
      <c r="AY116" s="59">
        <v>0</v>
      </c>
      <c r="AZ116" s="59">
        <v>0</v>
      </c>
      <c r="BA116" s="59">
        <v>0</v>
      </c>
      <c r="BB116" s="59">
        <v>0</v>
      </c>
      <c r="BC116" s="59">
        <v>0</v>
      </c>
      <c r="BD116" s="59">
        <v>0</v>
      </c>
      <c r="BE116" s="59">
        <v>0</v>
      </c>
      <c r="BF116" s="59">
        <v>0</v>
      </c>
      <c r="BG116" s="59">
        <v>0</v>
      </c>
      <c r="BH116" s="59">
        <v>0</v>
      </c>
      <c r="BI116" s="59">
        <v>0</v>
      </c>
      <c r="BJ116" s="59">
        <v>0</v>
      </c>
      <c r="BK116" s="59">
        <v>0</v>
      </c>
      <c r="BL116" s="59">
        <v>0</v>
      </c>
      <c r="BM116" s="59">
        <v>0</v>
      </c>
      <c r="BN116" s="59">
        <v>0</v>
      </c>
      <c r="BO116" s="59">
        <v>0</v>
      </c>
      <c r="BP116" s="59">
        <v>0</v>
      </c>
      <c r="BQ116" s="59">
        <v>0</v>
      </c>
      <c r="BR116" s="59">
        <v>0</v>
      </c>
      <c r="BS116" s="59">
        <v>0</v>
      </c>
      <c r="BT116" s="59">
        <v>0</v>
      </c>
      <c r="BU116" s="59">
        <v>0</v>
      </c>
      <c r="BV116" s="59">
        <v>0</v>
      </c>
      <c r="BW116" s="59">
        <v>0</v>
      </c>
      <c r="BX116" s="59">
        <v>0</v>
      </c>
      <c r="BY116" s="59">
        <v>0</v>
      </c>
      <c r="BZ116" s="60">
        <v>5099333.33</v>
      </c>
    </row>
    <row r="117" spans="1:78" x14ac:dyDescent="0.2">
      <c r="A117" s="57" t="s">
        <v>299</v>
      </c>
      <c r="B117" s="57" t="s">
        <v>409</v>
      </c>
      <c r="C117" s="58" t="s">
        <v>442</v>
      </c>
      <c r="D117" s="57" t="s">
        <v>443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8">
        <v>0</v>
      </c>
      <c r="AA117" s="68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8">
        <v>0</v>
      </c>
      <c r="AM117" s="68">
        <v>0</v>
      </c>
      <c r="AN117" s="68">
        <v>0</v>
      </c>
      <c r="AO117" s="68">
        <v>0</v>
      </c>
      <c r="AP117" s="68">
        <v>0</v>
      </c>
      <c r="AQ117" s="68">
        <v>0</v>
      </c>
      <c r="AR117" s="68">
        <v>0</v>
      </c>
      <c r="AS117" s="68">
        <v>0</v>
      </c>
      <c r="AT117" s="68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0">
        <v>10786370</v>
      </c>
    </row>
    <row r="118" spans="1:78" x14ac:dyDescent="0.2">
      <c r="A118" s="57" t="s">
        <v>299</v>
      </c>
      <c r="B118" s="57" t="s">
        <v>409</v>
      </c>
      <c r="C118" s="58" t="s">
        <v>444</v>
      </c>
      <c r="D118" s="57" t="s">
        <v>445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200000</v>
      </c>
      <c r="N118" s="59">
        <v>0</v>
      </c>
      <c r="O118" s="59">
        <v>210000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160000</v>
      </c>
      <c r="V118" s="59">
        <v>0</v>
      </c>
      <c r="W118" s="59">
        <v>0</v>
      </c>
      <c r="X118" s="59">
        <v>0</v>
      </c>
      <c r="Y118" s="59">
        <v>160000</v>
      </c>
      <c r="Z118" s="59">
        <v>780000</v>
      </c>
      <c r="AA118" s="59">
        <v>160000</v>
      </c>
      <c r="AB118" s="59">
        <v>0</v>
      </c>
      <c r="AC118" s="59">
        <v>560000</v>
      </c>
      <c r="AD118" s="59">
        <v>0</v>
      </c>
      <c r="AE118" s="59">
        <v>640000</v>
      </c>
      <c r="AF118" s="59">
        <v>4090000</v>
      </c>
      <c r="AG118" s="59">
        <v>80000</v>
      </c>
      <c r="AH118" s="59">
        <v>0</v>
      </c>
      <c r="AI118" s="59">
        <v>0</v>
      </c>
      <c r="AJ118" s="59">
        <v>0</v>
      </c>
      <c r="AK118" s="59">
        <v>0</v>
      </c>
      <c r="AL118" s="59">
        <v>0</v>
      </c>
      <c r="AM118" s="59">
        <v>0</v>
      </c>
      <c r="AN118" s="59">
        <v>0</v>
      </c>
      <c r="AO118" s="59">
        <v>0</v>
      </c>
      <c r="AP118" s="59">
        <v>0</v>
      </c>
      <c r="AQ118" s="59">
        <v>0</v>
      </c>
      <c r="AR118" s="59">
        <v>0</v>
      </c>
      <c r="AS118" s="59">
        <v>0</v>
      </c>
      <c r="AT118" s="59">
        <v>0</v>
      </c>
      <c r="AU118" s="59">
        <v>0</v>
      </c>
      <c r="AV118" s="59">
        <v>0</v>
      </c>
      <c r="AW118" s="59">
        <v>0</v>
      </c>
      <c r="AX118" s="59">
        <v>0</v>
      </c>
      <c r="AY118" s="59">
        <v>0</v>
      </c>
      <c r="AZ118" s="59">
        <v>750000</v>
      </c>
      <c r="BA118" s="59">
        <v>0</v>
      </c>
      <c r="BB118" s="59">
        <v>0</v>
      </c>
      <c r="BC118" s="59">
        <v>0</v>
      </c>
      <c r="BD118" s="59">
        <v>0</v>
      </c>
      <c r="BE118" s="59">
        <v>0</v>
      </c>
      <c r="BF118" s="59">
        <v>0</v>
      </c>
      <c r="BG118" s="59">
        <v>0</v>
      </c>
      <c r="BH118" s="59">
        <v>0</v>
      </c>
      <c r="BI118" s="59">
        <v>0</v>
      </c>
      <c r="BJ118" s="59">
        <v>0</v>
      </c>
      <c r="BK118" s="59">
        <v>0</v>
      </c>
      <c r="BL118" s="59">
        <v>530000</v>
      </c>
      <c r="BM118" s="59">
        <v>0</v>
      </c>
      <c r="BN118" s="59">
        <v>0</v>
      </c>
      <c r="BO118" s="59">
        <v>0</v>
      </c>
      <c r="BP118" s="59">
        <v>0</v>
      </c>
      <c r="BQ118" s="59">
        <v>0</v>
      </c>
      <c r="BR118" s="59">
        <v>0</v>
      </c>
      <c r="BS118" s="59">
        <v>0</v>
      </c>
      <c r="BT118" s="59">
        <v>290000</v>
      </c>
      <c r="BU118" s="59">
        <v>0</v>
      </c>
      <c r="BV118" s="59">
        <v>0</v>
      </c>
      <c r="BW118" s="59">
        <v>0</v>
      </c>
      <c r="BX118" s="59">
        <v>0</v>
      </c>
      <c r="BY118" s="59">
        <v>0</v>
      </c>
      <c r="BZ118" s="60">
        <v>1726568.52</v>
      </c>
    </row>
    <row r="119" spans="1:78" x14ac:dyDescent="0.2">
      <c r="A119" s="57" t="s">
        <v>299</v>
      </c>
      <c r="B119" s="57" t="s">
        <v>409</v>
      </c>
      <c r="C119" s="58" t="s">
        <v>446</v>
      </c>
      <c r="D119" s="57" t="s">
        <v>447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47440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2430</v>
      </c>
      <c r="AG119" s="59">
        <v>0</v>
      </c>
      <c r="AH119" s="59">
        <v>0</v>
      </c>
      <c r="AI119" s="59">
        <v>0</v>
      </c>
      <c r="AJ119" s="59">
        <v>0</v>
      </c>
      <c r="AK119" s="59">
        <v>0</v>
      </c>
      <c r="AL119" s="59">
        <v>0</v>
      </c>
      <c r="AM119" s="59">
        <v>0</v>
      </c>
      <c r="AN119" s="59">
        <v>0</v>
      </c>
      <c r="AO119" s="59">
        <v>0</v>
      </c>
      <c r="AP119" s="59">
        <v>0</v>
      </c>
      <c r="AQ119" s="59">
        <v>0</v>
      </c>
      <c r="AR119" s="59">
        <v>0</v>
      </c>
      <c r="AS119" s="59">
        <v>0</v>
      </c>
      <c r="AT119" s="59">
        <v>0</v>
      </c>
      <c r="AU119" s="59">
        <v>0</v>
      </c>
      <c r="AV119" s="59">
        <v>0</v>
      </c>
      <c r="AW119" s="59">
        <v>0</v>
      </c>
      <c r="AX119" s="59">
        <v>0</v>
      </c>
      <c r="AY119" s="59">
        <v>0</v>
      </c>
      <c r="AZ119" s="59">
        <v>0</v>
      </c>
      <c r="BA119" s="59">
        <v>0</v>
      </c>
      <c r="BB119" s="59">
        <v>0</v>
      </c>
      <c r="BC119" s="59">
        <v>0</v>
      </c>
      <c r="BD119" s="59">
        <v>42236</v>
      </c>
      <c r="BE119" s="59">
        <v>0</v>
      </c>
      <c r="BF119" s="59">
        <v>0</v>
      </c>
      <c r="BG119" s="59">
        <v>0</v>
      </c>
      <c r="BH119" s="59">
        <v>0</v>
      </c>
      <c r="BI119" s="59">
        <v>0</v>
      </c>
      <c r="BJ119" s="59">
        <v>3140</v>
      </c>
      <c r="BK119" s="59">
        <v>0</v>
      </c>
      <c r="BL119" s="59">
        <v>58606</v>
      </c>
      <c r="BM119" s="59">
        <v>0</v>
      </c>
      <c r="BN119" s="59">
        <v>0</v>
      </c>
      <c r="BO119" s="59">
        <v>0</v>
      </c>
      <c r="BP119" s="59">
        <v>0</v>
      </c>
      <c r="BQ119" s="59">
        <v>0</v>
      </c>
      <c r="BR119" s="59">
        <v>0</v>
      </c>
      <c r="BS119" s="59">
        <v>0</v>
      </c>
      <c r="BT119" s="59">
        <v>0</v>
      </c>
      <c r="BU119" s="59">
        <v>0</v>
      </c>
      <c r="BV119" s="59">
        <v>0</v>
      </c>
      <c r="BW119" s="59">
        <v>0</v>
      </c>
      <c r="BX119" s="59">
        <v>0</v>
      </c>
      <c r="BY119" s="59">
        <v>0</v>
      </c>
      <c r="BZ119" s="60">
        <v>9825147.5299999993</v>
      </c>
    </row>
    <row r="120" spans="1:78" x14ac:dyDescent="0.2">
      <c r="A120" s="57" t="s">
        <v>299</v>
      </c>
      <c r="B120" s="57" t="s">
        <v>409</v>
      </c>
      <c r="C120" s="58" t="s">
        <v>448</v>
      </c>
      <c r="D120" s="57" t="s">
        <v>449</v>
      </c>
      <c r="E120" s="59">
        <v>1724057.26</v>
      </c>
      <c r="F120" s="59">
        <v>404007.6</v>
      </c>
      <c r="G120" s="59">
        <v>1029753</v>
      </c>
      <c r="H120" s="59">
        <v>318548.5</v>
      </c>
      <c r="I120" s="59">
        <v>194400.8</v>
      </c>
      <c r="J120" s="59">
        <v>256789.2</v>
      </c>
      <c r="K120" s="59">
        <v>2664049</v>
      </c>
      <c r="L120" s="59">
        <v>1153842.45</v>
      </c>
      <c r="M120" s="59">
        <v>106511.99</v>
      </c>
      <c r="N120" s="59">
        <v>3257400.58</v>
      </c>
      <c r="O120" s="59">
        <v>193620</v>
      </c>
      <c r="P120" s="59">
        <v>212433.7</v>
      </c>
      <c r="Q120" s="59">
        <v>469590</v>
      </c>
      <c r="R120" s="59">
        <v>463996</v>
      </c>
      <c r="S120" s="59">
        <v>0</v>
      </c>
      <c r="T120" s="59">
        <v>141971.72</v>
      </c>
      <c r="U120" s="59">
        <v>0</v>
      </c>
      <c r="V120" s="59">
        <v>138537</v>
      </c>
      <c r="W120" s="59">
        <v>1270734</v>
      </c>
      <c r="X120" s="59">
        <v>142500</v>
      </c>
      <c r="Y120" s="59">
        <v>93100</v>
      </c>
      <c r="Z120" s="59">
        <v>71400</v>
      </c>
      <c r="AA120" s="59">
        <v>200503.08</v>
      </c>
      <c r="AB120" s="59">
        <v>119060</v>
      </c>
      <c r="AC120" s="59">
        <v>0</v>
      </c>
      <c r="AD120" s="59">
        <v>0</v>
      </c>
      <c r="AE120" s="59">
        <v>45080</v>
      </c>
      <c r="AF120" s="59">
        <v>6013875.6600000001</v>
      </c>
      <c r="AG120" s="59">
        <v>668320</v>
      </c>
      <c r="AH120" s="59">
        <v>85150</v>
      </c>
      <c r="AI120" s="59">
        <v>79658</v>
      </c>
      <c r="AJ120" s="59">
        <v>87794</v>
      </c>
      <c r="AK120" s="59">
        <v>329991.90000000002</v>
      </c>
      <c r="AL120" s="59">
        <v>247924</v>
      </c>
      <c r="AM120" s="59">
        <v>100413</v>
      </c>
      <c r="AN120" s="59">
        <v>333964.5</v>
      </c>
      <c r="AO120" s="59">
        <v>163399.79</v>
      </c>
      <c r="AP120" s="59">
        <v>148085.22</v>
      </c>
      <c r="AQ120" s="59">
        <v>67885</v>
      </c>
      <c r="AR120" s="59">
        <v>955574.07</v>
      </c>
      <c r="AS120" s="59">
        <v>355095</v>
      </c>
      <c r="AT120" s="59">
        <v>131941.57</v>
      </c>
      <c r="AU120" s="59">
        <v>209761</v>
      </c>
      <c r="AV120" s="59">
        <v>139222</v>
      </c>
      <c r="AW120" s="59">
        <v>201212.45</v>
      </c>
      <c r="AX120" s="59">
        <v>91773.35</v>
      </c>
      <c r="AY120" s="59">
        <v>3513601.38</v>
      </c>
      <c r="AZ120" s="59">
        <v>112763.01</v>
      </c>
      <c r="BA120" s="59">
        <v>60050</v>
      </c>
      <c r="BB120" s="59">
        <v>225082</v>
      </c>
      <c r="BC120" s="59">
        <v>195933</v>
      </c>
      <c r="BD120" s="59">
        <v>136795</v>
      </c>
      <c r="BE120" s="59">
        <v>75900</v>
      </c>
      <c r="BF120" s="59">
        <v>283570</v>
      </c>
      <c r="BG120" s="59">
        <v>257854</v>
      </c>
      <c r="BH120" s="59">
        <v>0</v>
      </c>
      <c r="BI120" s="59">
        <v>0</v>
      </c>
      <c r="BJ120" s="59">
        <v>1431524</v>
      </c>
      <c r="BK120" s="59">
        <v>516250</v>
      </c>
      <c r="BL120" s="59">
        <v>127477</v>
      </c>
      <c r="BM120" s="59">
        <v>60029</v>
      </c>
      <c r="BN120" s="59">
        <v>33784</v>
      </c>
      <c r="BO120" s="59">
        <v>229638</v>
      </c>
      <c r="BP120" s="59">
        <v>44493</v>
      </c>
      <c r="BQ120" s="59">
        <v>2743332.07</v>
      </c>
      <c r="BR120" s="59">
        <v>114394.96</v>
      </c>
      <c r="BS120" s="59">
        <v>79644</v>
      </c>
      <c r="BT120" s="59">
        <v>0</v>
      </c>
      <c r="BU120" s="59">
        <v>12900</v>
      </c>
      <c r="BV120" s="59">
        <v>872572.84</v>
      </c>
      <c r="BW120" s="59">
        <v>191216.04</v>
      </c>
      <c r="BX120" s="59">
        <v>155880.56</v>
      </c>
      <c r="BY120" s="59">
        <v>205064</v>
      </c>
      <c r="BZ120" s="60">
        <v>26475164.129999995</v>
      </c>
    </row>
    <row r="121" spans="1:78" x14ac:dyDescent="0.2">
      <c r="A121" s="57" t="s">
        <v>299</v>
      </c>
      <c r="B121" s="57" t="s">
        <v>409</v>
      </c>
      <c r="C121" s="58" t="s">
        <v>450</v>
      </c>
      <c r="D121" s="57" t="s">
        <v>451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8">
        <v>0</v>
      </c>
      <c r="AA121" s="68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8">
        <v>0</v>
      </c>
      <c r="AM121" s="68">
        <v>0</v>
      </c>
      <c r="AN121" s="68">
        <v>0</v>
      </c>
      <c r="AO121" s="68">
        <v>0</v>
      </c>
      <c r="AP121" s="68">
        <v>0</v>
      </c>
      <c r="AQ121" s="68">
        <v>0</v>
      </c>
      <c r="AR121" s="68">
        <v>0</v>
      </c>
      <c r="AS121" s="68">
        <v>0</v>
      </c>
      <c r="AT121" s="68">
        <v>0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0">
        <v>6881874</v>
      </c>
    </row>
    <row r="122" spans="1:78" x14ac:dyDescent="0.2">
      <c r="A122" s="57" t="s">
        <v>299</v>
      </c>
      <c r="B122" s="57" t="s">
        <v>409</v>
      </c>
      <c r="C122" s="58" t="s">
        <v>452</v>
      </c>
      <c r="D122" s="57" t="s">
        <v>453</v>
      </c>
      <c r="E122" s="59">
        <v>0</v>
      </c>
      <c r="F122" s="59">
        <v>40000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15000</v>
      </c>
      <c r="U122" s="59">
        <v>0</v>
      </c>
      <c r="V122" s="59">
        <v>0</v>
      </c>
      <c r="W122" s="59">
        <v>0</v>
      </c>
      <c r="X122" s="59">
        <v>63500</v>
      </c>
      <c r="Y122" s="59">
        <v>0</v>
      </c>
      <c r="Z122" s="59">
        <v>3000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59">
        <v>0</v>
      </c>
      <c r="AG122" s="59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0</v>
      </c>
      <c r="AP122" s="59">
        <v>5580</v>
      </c>
      <c r="AQ122" s="59">
        <v>3000</v>
      </c>
      <c r="AR122" s="59">
        <v>0</v>
      </c>
      <c r="AS122" s="59">
        <v>0</v>
      </c>
      <c r="AT122" s="59">
        <v>0</v>
      </c>
      <c r="AU122" s="59">
        <v>0</v>
      </c>
      <c r="AV122" s="59">
        <v>0</v>
      </c>
      <c r="AW122" s="59">
        <v>0</v>
      </c>
      <c r="AX122" s="59">
        <v>0</v>
      </c>
      <c r="AY122" s="59">
        <v>0</v>
      </c>
      <c r="AZ122" s="59">
        <v>17210</v>
      </c>
      <c r="BA122" s="59">
        <v>0</v>
      </c>
      <c r="BB122" s="59">
        <v>0</v>
      </c>
      <c r="BC122" s="59">
        <v>0</v>
      </c>
      <c r="BD122" s="59">
        <v>0</v>
      </c>
      <c r="BE122" s="59">
        <v>0</v>
      </c>
      <c r="BF122" s="59">
        <v>3000</v>
      </c>
      <c r="BG122" s="59">
        <v>0</v>
      </c>
      <c r="BH122" s="59">
        <v>0</v>
      </c>
      <c r="BI122" s="59">
        <v>0</v>
      </c>
      <c r="BJ122" s="59">
        <v>159960</v>
      </c>
      <c r="BK122" s="59">
        <v>130000</v>
      </c>
      <c r="BL122" s="59">
        <v>0</v>
      </c>
      <c r="BM122" s="59">
        <v>0</v>
      </c>
      <c r="BN122" s="59">
        <v>0</v>
      </c>
      <c r="BO122" s="59">
        <v>0</v>
      </c>
      <c r="BP122" s="59">
        <v>17320</v>
      </c>
      <c r="BQ122" s="59">
        <v>0</v>
      </c>
      <c r="BR122" s="59">
        <v>0</v>
      </c>
      <c r="BS122" s="59">
        <v>0</v>
      </c>
      <c r="BT122" s="59">
        <v>0</v>
      </c>
      <c r="BU122" s="59">
        <v>0</v>
      </c>
      <c r="BV122" s="59">
        <v>0</v>
      </c>
      <c r="BW122" s="59">
        <v>0</v>
      </c>
      <c r="BX122" s="59">
        <v>0</v>
      </c>
      <c r="BY122" s="59">
        <v>0</v>
      </c>
      <c r="BZ122" s="60">
        <v>2091554.95</v>
      </c>
    </row>
    <row r="123" spans="1:78" x14ac:dyDescent="0.2">
      <c r="A123" s="57" t="s">
        <v>299</v>
      </c>
      <c r="B123" s="57" t="s">
        <v>454</v>
      </c>
      <c r="C123" s="58" t="s">
        <v>455</v>
      </c>
      <c r="D123" s="57" t="s">
        <v>456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813789</v>
      </c>
      <c r="X123" s="59">
        <v>0</v>
      </c>
      <c r="Y123" s="59">
        <v>0</v>
      </c>
      <c r="Z123" s="59">
        <v>0</v>
      </c>
      <c r="AA123" s="59">
        <v>0</v>
      </c>
      <c r="AB123" s="59">
        <v>0</v>
      </c>
      <c r="AC123" s="59">
        <v>0</v>
      </c>
      <c r="AD123" s="59">
        <v>0</v>
      </c>
      <c r="AE123" s="59">
        <v>0</v>
      </c>
      <c r="AF123" s="59">
        <v>0</v>
      </c>
      <c r="AG123" s="59">
        <v>0</v>
      </c>
      <c r="AH123" s="59">
        <v>0</v>
      </c>
      <c r="AI123" s="59">
        <v>0</v>
      </c>
      <c r="AJ123" s="59">
        <v>0</v>
      </c>
      <c r="AK123" s="59">
        <v>0</v>
      </c>
      <c r="AL123" s="59">
        <v>0</v>
      </c>
      <c r="AM123" s="59">
        <v>0</v>
      </c>
      <c r="AN123" s="59">
        <v>0</v>
      </c>
      <c r="AO123" s="59">
        <v>0</v>
      </c>
      <c r="AP123" s="59">
        <v>0</v>
      </c>
      <c r="AQ123" s="59">
        <v>0</v>
      </c>
      <c r="AR123" s="59">
        <v>29200</v>
      </c>
      <c r="AS123" s="59">
        <v>0</v>
      </c>
      <c r="AT123" s="59">
        <v>0</v>
      </c>
      <c r="AU123" s="59">
        <v>0</v>
      </c>
      <c r="AV123" s="59">
        <v>0</v>
      </c>
      <c r="AW123" s="59">
        <v>0</v>
      </c>
      <c r="AX123" s="59">
        <v>0</v>
      </c>
      <c r="AY123" s="59">
        <v>0</v>
      </c>
      <c r="AZ123" s="59">
        <v>0</v>
      </c>
      <c r="BA123" s="59">
        <v>0</v>
      </c>
      <c r="BB123" s="59">
        <v>0</v>
      </c>
      <c r="BC123" s="59">
        <v>0</v>
      </c>
      <c r="BD123" s="59">
        <v>0</v>
      </c>
      <c r="BE123" s="59">
        <v>0</v>
      </c>
      <c r="BF123" s="59">
        <v>0</v>
      </c>
      <c r="BG123" s="59">
        <v>0</v>
      </c>
      <c r="BH123" s="59">
        <v>0</v>
      </c>
      <c r="BI123" s="59">
        <v>0</v>
      </c>
      <c r="BJ123" s="59">
        <v>0</v>
      </c>
      <c r="BK123" s="59">
        <v>0</v>
      </c>
      <c r="BL123" s="59">
        <v>0</v>
      </c>
      <c r="BM123" s="59">
        <v>0</v>
      </c>
      <c r="BN123" s="59">
        <v>0</v>
      </c>
      <c r="BO123" s="59">
        <v>0</v>
      </c>
      <c r="BP123" s="59">
        <v>0</v>
      </c>
      <c r="BQ123" s="59">
        <v>0</v>
      </c>
      <c r="BR123" s="59">
        <v>0</v>
      </c>
      <c r="BS123" s="59">
        <v>0</v>
      </c>
      <c r="BT123" s="59">
        <v>0</v>
      </c>
      <c r="BU123" s="59">
        <v>0</v>
      </c>
      <c r="BV123" s="59">
        <v>0</v>
      </c>
      <c r="BW123" s="59">
        <v>0</v>
      </c>
      <c r="BX123" s="59">
        <v>0</v>
      </c>
      <c r="BY123" s="59">
        <v>0</v>
      </c>
      <c r="BZ123" s="60">
        <v>3386225.1799999997</v>
      </c>
    </row>
    <row r="124" spans="1:78" x14ac:dyDescent="0.2">
      <c r="A124" s="57" t="s">
        <v>299</v>
      </c>
      <c r="B124" s="57" t="s">
        <v>454</v>
      </c>
      <c r="C124" s="58" t="s">
        <v>457</v>
      </c>
      <c r="D124" s="57" t="s">
        <v>458</v>
      </c>
      <c r="E124" s="59">
        <v>95300</v>
      </c>
      <c r="F124" s="59">
        <v>67880</v>
      </c>
      <c r="G124" s="59">
        <v>0</v>
      </c>
      <c r="H124" s="59">
        <v>0</v>
      </c>
      <c r="I124" s="59">
        <v>24250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1200</v>
      </c>
      <c r="P124" s="59">
        <v>0</v>
      </c>
      <c r="Q124" s="59">
        <v>40780</v>
      </c>
      <c r="R124" s="59">
        <v>20640</v>
      </c>
      <c r="S124" s="59">
        <v>0</v>
      </c>
      <c r="T124" s="59">
        <v>0</v>
      </c>
      <c r="U124" s="59">
        <v>69726.399999999994</v>
      </c>
      <c r="V124" s="59">
        <v>20720</v>
      </c>
      <c r="W124" s="59">
        <v>535507.5</v>
      </c>
      <c r="X124" s="59">
        <v>8800</v>
      </c>
      <c r="Y124" s="59">
        <v>39901.800000000003</v>
      </c>
      <c r="Z124" s="59">
        <v>16840</v>
      </c>
      <c r="AA124" s="59">
        <v>960</v>
      </c>
      <c r="AB124" s="59">
        <v>0</v>
      </c>
      <c r="AC124" s="59">
        <v>69560</v>
      </c>
      <c r="AD124" s="59">
        <v>0</v>
      </c>
      <c r="AE124" s="59">
        <v>3680</v>
      </c>
      <c r="AF124" s="59">
        <v>248560</v>
      </c>
      <c r="AG124" s="59">
        <v>0</v>
      </c>
      <c r="AH124" s="59">
        <v>1440</v>
      </c>
      <c r="AI124" s="59">
        <v>2400</v>
      </c>
      <c r="AJ124" s="59">
        <v>1200</v>
      </c>
      <c r="AK124" s="59">
        <v>480</v>
      </c>
      <c r="AL124" s="59">
        <v>3520</v>
      </c>
      <c r="AM124" s="59">
        <v>1920</v>
      </c>
      <c r="AN124" s="59">
        <v>0</v>
      </c>
      <c r="AO124" s="59">
        <v>1920</v>
      </c>
      <c r="AP124" s="59">
        <v>5360</v>
      </c>
      <c r="AQ124" s="59">
        <v>5200</v>
      </c>
      <c r="AR124" s="59">
        <v>45250</v>
      </c>
      <c r="AS124" s="59">
        <v>30780</v>
      </c>
      <c r="AT124" s="59">
        <v>0</v>
      </c>
      <c r="AU124" s="59">
        <v>480</v>
      </c>
      <c r="AV124" s="59">
        <v>2200</v>
      </c>
      <c r="AW124" s="59">
        <v>2960</v>
      </c>
      <c r="AX124" s="59">
        <v>5440</v>
      </c>
      <c r="AY124" s="59">
        <v>71760</v>
      </c>
      <c r="AZ124" s="59">
        <v>8320</v>
      </c>
      <c r="BA124" s="59">
        <v>9940</v>
      </c>
      <c r="BB124" s="59">
        <v>0</v>
      </c>
      <c r="BC124" s="59">
        <v>0</v>
      </c>
      <c r="BD124" s="59">
        <v>7000</v>
      </c>
      <c r="BE124" s="59">
        <v>36720</v>
      </c>
      <c r="BF124" s="59">
        <v>92410</v>
      </c>
      <c r="BG124" s="59">
        <v>5160</v>
      </c>
      <c r="BH124" s="59">
        <v>22768</v>
      </c>
      <c r="BI124" s="59">
        <v>5921</v>
      </c>
      <c r="BJ124" s="59">
        <v>44304</v>
      </c>
      <c r="BK124" s="59">
        <v>168140</v>
      </c>
      <c r="BL124" s="59">
        <v>0</v>
      </c>
      <c r="BM124" s="59">
        <v>8080</v>
      </c>
      <c r="BN124" s="59">
        <v>18110</v>
      </c>
      <c r="BO124" s="59">
        <v>0</v>
      </c>
      <c r="BP124" s="59">
        <v>10960</v>
      </c>
      <c r="BQ124" s="59">
        <v>83870</v>
      </c>
      <c r="BR124" s="59">
        <v>2880</v>
      </c>
      <c r="BS124" s="59">
        <v>0</v>
      </c>
      <c r="BT124" s="59">
        <v>50800</v>
      </c>
      <c r="BU124" s="59">
        <v>98920</v>
      </c>
      <c r="BV124" s="59">
        <v>60780</v>
      </c>
      <c r="BW124" s="59">
        <v>1120</v>
      </c>
      <c r="BX124" s="59">
        <v>7040</v>
      </c>
      <c r="BY124" s="59">
        <v>2100</v>
      </c>
      <c r="BZ124" s="60">
        <v>3733606.9899999998</v>
      </c>
    </row>
    <row r="125" spans="1:78" x14ac:dyDescent="0.2">
      <c r="A125" s="57" t="s">
        <v>299</v>
      </c>
      <c r="B125" s="57" t="s">
        <v>454</v>
      </c>
      <c r="C125" s="58" t="s">
        <v>459</v>
      </c>
      <c r="D125" s="57" t="s">
        <v>460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59">
        <v>0</v>
      </c>
      <c r="AG125" s="59">
        <v>0</v>
      </c>
      <c r="AH125" s="59">
        <v>0</v>
      </c>
      <c r="AI125" s="59">
        <v>0</v>
      </c>
      <c r="AJ125" s="59">
        <v>0</v>
      </c>
      <c r="AK125" s="59">
        <v>0</v>
      </c>
      <c r="AL125" s="59">
        <v>0</v>
      </c>
      <c r="AM125" s="59">
        <v>0</v>
      </c>
      <c r="AN125" s="59">
        <v>0</v>
      </c>
      <c r="AO125" s="59">
        <v>0</v>
      </c>
      <c r="AP125" s="59">
        <v>0</v>
      </c>
      <c r="AQ125" s="59">
        <v>0</v>
      </c>
      <c r="AR125" s="59">
        <v>53028</v>
      </c>
      <c r="AS125" s="59">
        <v>0</v>
      </c>
      <c r="AT125" s="59">
        <v>0</v>
      </c>
      <c r="AU125" s="59">
        <v>0</v>
      </c>
      <c r="AV125" s="59">
        <v>0</v>
      </c>
      <c r="AW125" s="59">
        <v>0</v>
      </c>
      <c r="AX125" s="59">
        <v>0</v>
      </c>
      <c r="AY125" s="59">
        <v>0</v>
      </c>
      <c r="AZ125" s="59">
        <v>0</v>
      </c>
      <c r="BA125" s="59">
        <v>0</v>
      </c>
      <c r="BB125" s="59">
        <v>0</v>
      </c>
      <c r="BC125" s="59">
        <v>0</v>
      </c>
      <c r="BD125" s="59">
        <v>0</v>
      </c>
      <c r="BE125" s="59">
        <v>0</v>
      </c>
      <c r="BF125" s="59">
        <v>0</v>
      </c>
      <c r="BG125" s="59">
        <v>0</v>
      </c>
      <c r="BH125" s="59">
        <v>0</v>
      </c>
      <c r="BI125" s="59">
        <v>0</v>
      </c>
      <c r="BJ125" s="59">
        <v>0</v>
      </c>
      <c r="BK125" s="59">
        <v>0</v>
      </c>
      <c r="BL125" s="59">
        <v>0</v>
      </c>
      <c r="BM125" s="59">
        <v>2050</v>
      </c>
      <c r="BN125" s="59">
        <v>0</v>
      </c>
      <c r="BO125" s="59">
        <v>0</v>
      </c>
      <c r="BP125" s="59">
        <v>0</v>
      </c>
      <c r="BQ125" s="59">
        <v>0</v>
      </c>
      <c r="BR125" s="59">
        <v>0</v>
      </c>
      <c r="BS125" s="59">
        <v>0</v>
      </c>
      <c r="BT125" s="59">
        <v>0</v>
      </c>
      <c r="BU125" s="59">
        <v>0</v>
      </c>
      <c r="BV125" s="59">
        <v>0</v>
      </c>
      <c r="BW125" s="59">
        <v>0</v>
      </c>
      <c r="BX125" s="59">
        <v>0</v>
      </c>
      <c r="BY125" s="59">
        <v>0</v>
      </c>
      <c r="BZ125" s="60">
        <v>751601115.55000007</v>
      </c>
    </row>
    <row r="126" spans="1:78" x14ac:dyDescent="0.2">
      <c r="A126" s="57" t="s">
        <v>299</v>
      </c>
      <c r="B126" s="57" t="s">
        <v>454</v>
      </c>
      <c r="C126" s="58" t="s">
        <v>461</v>
      </c>
      <c r="D126" s="57" t="s">
        <v>462</v>
      </c>
      <c r="E126" s="59">
        <v>193240</v>
      </c>
      <c r="F126" s="59">
        <v>60630</v>
      </c>
      <c r="G126" s="59">
        <v>0</v>
      </c>
      <c r="H126" s="59">
        <v>0</v>
      </c>
      <c r="I126" s="59">
        <v>0</v>
      </c>
      <c r="J126" s="59">
        <v>16300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52713</v>
      </c>
      <c r="R126" s="59">
        <v>17200</v>
      </c>
      <c r="S126" s="59">
        <v>1200</v>
      </c>
      <c r="T126" s="59">
        <v>0</v>
      </c>
      <c r="U126" s="59">
        <v>46470.43</v>
      </c>
      <c r="V126" s="59">
        <v>59400</v>
      </c>
      <c r="W126" s="59">
        <v>715241.81</v>
      </c>
      <c r="X126" s="59">
        <v>124880</v>
      </c>
      <c r="Y126" s="59">
        <v>95392</v>
      </c>
      <c r="Z126" s="59">
        <v>44165.36</v>
      </c>
      <c r="AA126" s="59">
        <v>0</v>
      </c>
      <c r="AB126" s="59">
        <v>3000</v>
      </c>
      <c r="AC126" s="59">
        <v>107789.12</v>
      </c>
      <c r="AD126" s="59">
        <v>0</v>
      </c>
      <c r="AE126" s="59">
        <v>4933</v>
      </c>
      <c r="AF126" s="59">
        <v>34680</v>
      </c>
      <c r="AG126" s="59">
        <v>0</v>
      </c>
      <c r="AH126" s="59">
        <v>2400</v>
      </c>
      <c r="AI126" s="59">
        <v>1250</v>
      </c>
      <c r="AJ126" s="59">
        <v>1000</v>
      </c>
      <c r="AK126" s="59">
        <v>0</v>
      </c>
      <c r="AL126" s="59">
        <v>6600</v>
      </c>
      <c r="AM126" s="59">
        <v>0</v>
      </c>
      <c r="AN126" s="59">
        <v>0</v>
      </c>
      <c r="AO126" s="59">
        <v>1500</v>
      </c>
      <c r="AP126" s="59">
        <v>2779.89</v>
      </c>
      <c r="AQ126" s="59">
        <v>17874.41</v>
      </c>
      <c r="AR126" s="59">
        <v>49526.5</v>
      </c>
      <c r="AS126" s="59">
        <v>0</v>
      </c>
      <c r="AT126" s="59">
        <v>0</v>
      </c>
      <c r="AU126" s="59">
        <v>0</v>
      </c>
      <c r="AV126" s="59">
        <v>0</v>
      </c>
      <c r="AW126" s="59">
        <v>25250</v>
      </c>
      <c r="AX126" s="59">
        <v>2998</v>
      </c>
      <c r="AY126" s="59">
        <v>0</v>
      </c>
      <c r="AZ126" s="59">
        <v>80124</v>
      </c>
      <c r="BA126" s="59">
        <v>32089</v>
      </c>
      <c r="BB126" s="59">
        <v>0</v>
      </c>
      <c r="BC126" s="59">
        <v>0</v>
      </c>
      <c r="BD126" s="59">
        <v>0</v>
      </c>
      <c r="BE126" s="59">
        <v>41438.300000000003</v>
      </c>
      <c r="BF126" s="59">
        <v>216535.59</v>
      </c>
      <c r="BG126" s="59">
        <v>8000</v>
      </c>
      <c r="BH126" s="59">
        <v>23196</v>
      </c>
      <c r="BI126" s="59">
        <v>12000</v>
      </c>
      <c r="BJ126" s="59">
        <v>26799</v>
      </c>
      <c r="BK126" s="59">
        <v>317910</v>
      </c>
      <c r="BL126" s="59">
        <v>3350</v>
      </c>
      <c r="BM126" s="59">
        <v>9950</v>
      </c>
      <c r="BN126" s="59">
        <v>49100</v>
      </c>
      <c r="BO126" s="59">
        <v>0</v>
      </c>
      <c r="BP126" s="59">
        <v>17300</v>
      </c>
      <c r="BQ126" s="59">
        <v>61290</v>
      </c>
      <c r="BR126" s="59">
        <v>5100</v>
      </c>
      <c r="BS126" s="59">
        <v>0</v>
      </c>
      <c r="BT126" s="59">
        <v>103550</v>
      </c>
      <c r="BU126" s="59">
        <v>88269.99</v>
      </c>
      <c r="BV126" s="59">
        <v>58390</v>
      </c>
      <c r="BW126" s="59">
        <v>0</v>
      </c>
      <c r="BX126" s="59">
        <v>16930</v>
      </c>
      <c r="BY126" s="59">
        <v>4850</v>
      </c>
      <c r="BZ126" s="60">
        <v>71345524.960000008</v>
      </c>
    </row>
    <row r="127" spans="1:78" x14ac:dyDescent="0.2">
      <c r="A127" s="57" t="s">
        <v>299</v>
      </c>
      <c r="B127" s="57" t="s">
        <v>454</v>
      </c>
      <c r="C127" s="58" t="s">
        <v>463</v>
      </c>
      <c r="D127" s="57" t="s">
        <v>464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0</v>
      </c>
      <c r="V127" s="59">
        <v>0</v>
      </c>
      <c r="W127" s="59">
        <v>579780.69999999995</v>
      </c>
      <c r="X127" s="59">
        <v>0</v>
      </c>
      <c r="Y127" s="59">
        <v>0</v>
      </c>
      <c r="Z127" s="59">
        <v>0</v>
      </c>
      <c r="AA127" s="59">
        <v>0</v>
      </c>
      <c r="AB127" s="59">
        <v>0</v>
      </c>
      <c r="AC127" s="59">
        <v>0</v>
      </c>
      <c r="AD127" s="59">
        <v>179163.76</v>
      </c>
      <c r="AE127" s="59">
        <v>0</v>
      </c>
      <c r="AF127" s="59">
        <v>0</v>
      </c>
      <c r="AG127" s="59">
        <v>0</v>
      </c>
      <c r="AH127" s="59">
        <v>0</v>
      </c>
      <c r="AI127" s="59">
        <v>0</v>
      </c>
      <c r="AJ127" s="59">
        <v>0</v>
      </c>
      <c r="AK127" s="59">
        <v>0</v>
      </c>
      <c r="AL127" s="59">
        <v>0</v>
      </c>
      <c r="AM127" s="59">
        <v>0</v>
      </c>
      <c r="AN127" s="59">
        <v>0</v>
      </c>
      <c r="AO127" s="59">
        <v>0</v>
      </c>
      <c r="AP127" s="59">
        <v>0</v>
      </c>
      <c r="AQ127" s="59">
        <v>0</v>
      </c>
      <c r="AR127" s="59">
        <v>76464</v>
      </c>
      <c r="AS127" s="59">
        <v>0</v>
      </c>
      <c r="AT127" s="59">
        <v>0</v>
      </c>
      <c r="AU127" s="59">
        <v>0</v>
      </c>
      <c r="AV127" s="59">
        <v>0</v>
      </c>
      <c r="AW127" s="59">
        <v>0</v>
      </c>
      <c r="AX127" s="59">
        <v>0</v>
      </c>
      <c r="AY127" s="59">
        <v>0</v>
      </c>
      <c r="AZ127" s="59">
        <v>0</v>
      </c>
      <c r="BA127" s="59">
        <v>0</v>
      </c>
      <c r="BB127" s="59">
        <v>0</v>
      </c>
      <c r="BC127" s="59">
        <v>0</v>
      </c>
      <c r="BD127" s="59">
        <v>0</v>
      </c>
      <c r="BE127" s="59">
        <v>0</v>
      </c>
      <c r="BF127" s="59">
        <v>0</v>
      </c>
      <c r="BG127" s="59">
        <v>0</v>
      </c>
      <c r="BH127" s="59">
        <v>0</v>
      </c>
      <c r="BI127" s="59">
        <v>0</v>
      </c>
      <c r="BJ127" s="59">
        <v>0</v>
      </c>
      <c r="BK127" s="59">
        <v>0</v>
      </c>
      <c r="BL127" s="59">
        <v>0</v>
      </c>
      <c r="BM127" s="59">
        <v>0</v>
      </c>
      <c r="BN127" s="59">
        <v>4040</v>
      </c>
      <c r="BO127" s="59">
        <v>0</v>
      </c>
      <c r="BP127" s="59">
        <v>0</v>
      </c>
      <c r="BQ127" s="59">
        <v>0</v>
      </c>
      <c r="BR127" s="59">
        <v>0</v>
      </c>
      <c r="BS127" s="59">
        <v>0</v>
      </c>
      <c r="BT127" s="59">
        <v>0</v>
      </c>
      <c r="BU127" s="59">
        <v>0</v>
      </c>
      <c r="BV127" s="59">
        <v>0</v>
      </c>
      <c r="BW127" s="59">
        <v>0</v>
      </c>
      <c r="BX127" s="59">
        <v>0</v>
      </c>
      <c r="BY127" s="59">
        <v>0</v>
      </c>
      <c r="BZ127" s="60">
        <v>13293470.92</v>
      </c>
    </row>
    <row r="128" spans="1:78" x14ac:dyDescent="0.2">
      <c r="A128" s="57" t="s">
        <v>299</v>
      </c>
      <c r="B128" s="57" t="s">
        <v>454</v>
      </c>
      <c r="C128" s="58" t="s">
        <v>465</v>
      </c>
      <c r="D128" s="57" t="s">
        <v>466</v>
      </c>
      <c r="E128" s="59">
        <v>215081</v>
      </c>
      <c r="F128" s="59">
        <v>77510.8</v>
      </c>
      <c r="G128" s="59">
        <v>32291</v>
      </c>
      <c r="H128" s="59">
        <v>4675</v>
      </c>
      <c r="I128" s="59">
        <v>7541</v>
      </c>
      <c r="J128" s="59">
        <v>0</v>
      </c>
      <c r="K128" s="59">
        <v>68268</v>
      </c>
      <c r="L128" s="59">
        <v>2544</v>
      </c>
      <c r="M128" s="59">
        <v>33118.800000000003</v>
      </c>
      <c r="N128" s="59">
        <v>34613</v>
      </c>
      <c r="O128" s="59">
        <v>595</v>
      </c>
      <c r="P128" s="59">
        <v>460</v>
      </c>
      <c r="Q128" s="59">
        <v>336632</v>
      </c>
      <c r="R128" s="59">
        <v>3440</v>
      </c>
      <c r="S128" s="59">
        <v>236636.86</v>
      </c>
      <c r="T128" s="59">
        <v>0</v>
      </c>
      <c r="U128" s="59">
        <v>155900</v>
      </c>
      <c r="V128" s="59">
        <v>48488.63</v>
      </c>
      <c r="W128" s="59">
        <v>544040</v>
      </c>
      <c r="X128" s="59">
        <v>98190.75</v>
      </c>
      <c r="Y128" s="59">
        <v>44355</v>
      </c>
      <c r="Z128" s="59">
        <v>21075</v>
      </c>
      <c r="AA128" s="59">
        <v>0</v>
      </c>
      <c r="AB128" s="59">
        <v>12720</v>
      </c>
      <c r="AC128" s="59">
        <v>166025</v>
      </c>
      <c r="AD128" s="59">
        <v>0</v>
      </c>
      <c r="AE128" s="59">
        <v>6310</v>
      </c>
      <c r="AF128" s="59">
        <v>261358</v>
      </c>
      <c r="AG128" s="59">
        <v>0</v>
      </c>
      <c r="AH128" s="59">
        <v>0</v>
      </c>
      <c r="AI128" s="59">
        <v>300</v>
      </c>
      <c r="AJ128" s="59">
        <v>500</v>
      </c>
      <c r="AK128" s="59">
        <v>0</v>
      </c>
      <c r="AL128" s="59">
        <v>8022</v>
      </c>
      <c r="AM128" s="59">
        <v>0</v>
      </c>
      <c r="AN128" s="59">
        <v>0</v>
      </c>
      <c r="AO128" s="59">
        <v>400</v>
      </c>
      <c r="AP128" s="59">
        <v>1305</v>
      </c>
      <c r="AQ128" s="59">
        <v>17119</v>
      </c>
      <c r="AR128" s="59">
        <v>88707</v>
      </c>
      <c r="AS128" s="59">
        <v>0</v>
      </c>
      <c r="AT128" s="59">
        <v>0</v>
      </c>
      <c r="AU128" s="59">
        <v>220</v>
      </c>
      <c r="AV128" s="59">
        <v>1870</v>
      </c>
      <c r="AW128" s="59">
        <v>63119</v>
      </c>
      <c r="AX128" s="59">
        <v>89291</v>
      </c>
      <c r="AY128" s="59">
        <v>130355</v>
      </c>
      <c r="AZ128" s="59">
        <v>121161</v>
      </c>
      <c r="BA128" s="59">
        <v>33111.120000000003</v>
      </c>
      <c r="BB128" s="59">
        <v>2720</v>
      </c>
      <c r="BC128" s="59">
        <v>0</v>
      </c>
      <c r="BD128" s="59">
        <v>3735.05</v>
      </c>
      <c r="BE128" s="59">
        <v>58742</v>
      </c>
      <c r="BF128" s="59">
        <v>55940</v>
      </c>
      <c r="BG128" s="59">
        <v>5253</v>
      </c>
      <c r="BH128" s="59">
        <v>95468.52</v>
      </c>
      <c r="BI128" s="59">
        <v>34097</v>
      </c>
      <c r="BJ128" s="59">
        <v>41318.1</v>
      </c>
      <c r="BK128" s="59">
        <v>93020</v>
      </c>
      <c r="BL128" s="59">
        <v>0</v>
      </c>
      <c r="BM128" s="59">
        <v>12203</v>
      </c>
      <c r="BN128" s="59">
        <v>15700</v>
      </c>
      <c r="BO128" s="59">
        <v>0</v>
      </c>
      <c r="BP128" s="59">
        <v>17488</v>
      </c>
      <c r="BQ128" s="59">
        <v>105341.08</v>
      </c>
      <c r="BR128" s="59">
        <v>2246</v>
      </c>
      <c r="BS128" s="59">
        <v>16760</v>
      </c>
      <c r="BT128" s="59">
        <v>222426</v>
      </c>
      <c r="BU128" s="59">
        <v>96529</v>
      </c>
      <c r="BV128" s="59">
        <v>81493</v>
      </c>
      <c r="BW128" s="59">
        <v>0</v>
      </c>
      <c r="BX128" s="59">
        <v>29289.599999999999</v>
      </c>
      <c r="BY128" s="59">
        <v>3368</v>
      </c>
      <c r="BZ128" s="60">
        <v>3070957.81</v>
      </c>
    </row>
    <row r="129" spans="1:78" x14ac:dyDescent="0.2">
      <c r="A129" s="100" t="s">
        <v>467</v>
      </c>
      <c r="B129" s="101"/>
      <c r="C129" s="101"/>
      <c r="D129" s="102"/>
      <c r="E129" s="64">
        <f>SUM(E48:E128)</f>
        <v>596478885.28999996</v>
      </c>
      <c r="F129" s="64">
        <f t="shared" ref="F129:BQ129" si="4">SUM(F48:F128)</f>
        <v>166423306.18000001</v>
      </c>
      <c r="G129" s="64">
        <f t="shared" si="4"/>
        <v>216230697.85000002</v>
      </c>
      <c r="H129" s="64">
        <f t="shared" si="4"/>
        <v>100710707.41</v>
      </c>
      <c r="I129" s="64">
        <f t="shared" si="4"/>
        <v>75244917.779999986</v>
      </c>
      <c r="J129" s="64">
        <f t="shared" si="4"/>
        <v>34269435.850000001</v>
      </c>
      <c r="K129" s="64">
        <f t="shared" si="4"/>
        <v>1044757097.6999999</v>
      </c>
      <c r="L129" s="64">
        <f t="shared" si="4"/>
        <v>148568894.60999998</v>
      </c>
      <c r="M129" s="64">
        <f t="shared" si="4"/>
        <v>47424750.82</v>
      </c>
      <c r="N129" s="64">
        <f t="shared" si="4"/>
        <v>353438155.03999996</v>
      </c>
      <c r="O129" s="64">
        <f t="shared" si="4"/>
        <v>48729731.019999996</v>
      </c>
      <c r="P129" s="64">
        <f t="shared" si="4"/>
        <v>114921683.83999999</v>
      </c>
      <c r="Q129" s="64">
        <f t="shared" si="4"/>
        <v>211537945.56999999</v>
      </c>
      <c r="R129" s="64">
        <f t="shared" si="4"/>
        <v>193392190.73000005</v>
      </c>
      <c r="S129" s="64">
        <f t="shared" si="4"/>
        <v>23172441.839999996</v>
      </c>
      <c r="T129" s="64">
        <f t="shared" si="4"/>
        <v>82367401.109999999</v>
      </c>
      <c r="U129" s="64">
        <f t="shared" si="4"/>
        <v>63167846.640000001</v>
      </c>
      <c r="V129" s="64">
        <f t="shared" si="4"/>
        <v>37295526.130000003</v>
      </c>
      <c r="W129" s="64">
        <f t="shared" si="4"/>
        <v>607407669.13999975</v>
      </c>
      <c r="X129" s="64">
        <f t="shared" si="4"/>
        <v>177452927.26999998</v>
      </c>
      <c r="Y129" s="64">
        <f t="shared" si="4"/>
        <v>80371538.889999986</v>
      </c>
      <c r="Z129" s="64">
        <f t="shared" si="4"/>
        <v>181015980.05999997</v>
      </c>
      <c r="AA129" s="64">
        <f t="shared" si="4"/>
        <v>53676863.470000006</v>
      </c>
      <c r="AB129" s="64">
        <f t="shared" si="4"/>
        <v>75239498.689999998</v>
      </c>
      <c r="AC129" s="64">
        <f t="shared" si="4"/>
        <v>70457395.050000012</v>
      </c>
      <c r="AD129" s="64">
        <f t="shared" si="4"/>
        <v>35919356.439999998</v>
      </c>
      <c r="AE129" s="64">
        <f t="shared" si="4"/>
        <v>30205626.100000001</v>
      </c>
      <c r="AF129" s="64">
        <f t="shared" si="4"/>
        <v>854869597.44999993</v>
      </c>
      <c r="AG129" s="64">
        <f t="shared" si="4"/>
        <v>57590867.629999995</v>
      </c>
      <c r="AH129" s="64">
        <f t="shared" si="4"/>
        <v>37543009.45000001</v>
      </c>
      <c r="AI129" s="64">
        <f t="shared" si="4"/>
        <v>40035181.620000005</v>
      </c>
      <c r="AJ129" s="64">
        <f t="shared" si="4"/>
        <v>36336035.600000001</v>
      </c>
      <c r="AK129" s="64">
        <f t="shared" si="4"/>
        <v>64130379.369999997</v>
      </c>
      <c r="AL129" s="64">
        <f t="shared" si="4"/>
        <v>47374192.980000012</v>
      </c>
      <c r="AM129" s="64">
        <f t="shared" si="4"/>
        <v>47349603.749999993</v>
      </c>
      <c r="AN129" s="64">
        <f t="shared" si="4"/>
        <v>74484885.360000014</v>
      </c>
      <c r="AO129" s="64">
        <f t="shared" si="4"/>
        <v>40577119.880000003</v>
      </c>
      <c r="AP129" s="64">
        <f t="shared" si="4"/>
        <v>46154191.349999994</v>
      </c>
      <c r="AQ129" s="64">
        <f t="shared" si="4"/>
        <v>40395766.260000005</v>
      </c>
      <c r="AR129" s="64">
        <f t="shared" si="4"/>
        <v>329586439.81000012</v>
      </c>
      <c r="AS129" s="64">
        <f t="shared" si="4"/>
        <v>50932850.270000003</v>
      </c>
      <c r="AT129" s="64">
        <f t="shared" si="4"/>
        <v>45929012.199999996</v>
      </c>
      <c r="AU129" s="64">
        <f t="shared" si="4"/>
        <v>47149874.079999998</v>
      </c>
      <c r="AV129" s="64">
        <f t="shared" si="4"/>
        <v>43426337</v>
      </c>
      <c r="AW129" s="64">
        <f t="shared" si="4"/>
        <v>19280040.259999998</v>
      </c>
      <c r="AX129" s="64">
        <f t="shared" si="4"/>
        <v>28910878.329999994</v>
      </c>
      <c r="AY129" s="64">
        <f t="shared" si="4"/>
        <v>607495585.9000001</v>
      </c>
      <c r="AZ129" s="64">
        <f t="shared" si="4"/>
        <v>55480670.599999994</v>
      </c>
      <c r="BA129" s="64">
        <f t="shared" si="4"/>
        <v>62186766.359999999</v>
      </c>
      <c r="BB129" s="64">
        <f t="shared" si="4"/>
        <v>99548784.589999974</v>
      </c>
      <c r="BC129" s="64">
        <f t="shared" si="4"/>
        <v>91476403.500000015</v>
      </c>
      <c r="BD129" s="64">
        <f t="shared" si="4"/>
        <v>60183240.449999996</v>
      </c>
      <c r="BE129" s="64">
        <f t="shared" si="4"/>
        <v>129995162.6398</v>
      </c>
      <c r="BF129" s="64">
        <f t="shared" si="4"/>
        <v>107025430.83999997</v>
      </c>
      <c r="BG129" s="64">
        <f t="shared" si="4"/>
        <v>65112644.019999996</v>
      </c>
      <c r="BH129" s="64">
        <f t="shared" si="4"/>
        <v>28656188.599999994</v>
      </c>
      <c r="BI129" s="64">
        <f t="shared" si="4"/>
        <v>17510350.289999999</v>
      </c>
      <c r="BJ129" s="64">
        <f t="shared" si="4"/>
        <v>511286675.87000006</v>
      </c>
      <c r="BK129" s="64">
        <f t="shared" si="4"/>
        <v>214939835.62000003</v>
      </c>
      <c r="BL129" s="64">
        <f t="shared" si="4"/>
        <v>55073440.510000005</v>
      </c>
      <c r="BM129" s="64">
        <f t="shared" si="4"/>
        <v>39386762.939999998</v>
      </c>
      <c r="BN129" s="64">
        <f t="shared" si="4"/>
        <v>54099047.290000007</v>
      </c>
      <c r="BO129" s="64">
        <f t="shared" si="4"/>
        <v>77561981.070000008</v>
      </c>
      <c r="BP129" s="64">
        <f t="shared" si="4"/>
        <v>37684477.43</v>
      </c>
      <c r="BQ129" s="64">
        <f t="shared" si="4"/>
        <v>363796259.50999999</v>
      </c>
      <c r="BR129" s="64">
        <f t="shared" ref="BR129:BY129" si="5">SUM(BR48:BR128)</f>
        <v>42744396.440000005</v>
      </c>
      <c r="BS129" s="64">
        <f t="shared" si="5"/>
        <v>46093015.009999998</v>
      </c>
      <c r="BT129" s="64">
        <f t="shared" si="5"/>
        <v>77426815.699999988</v>
      </c>
      <c r="BU129" s="64">
        <f t="shared" si="5"/>
        <v>79123730</v>
      </c>
      <c r="BV129" s="64">
        <f t="shared" si="5"/>
        <v>148151478.47</v>
      </c>
      <c r="BW129" s="64">
        <f t="shared" si="5"/>
        <v>49534629.089999996</v>
      </c>
      <c r="BX129" s="64">
        <f t="shared" si="5"/>
        <v>25544475.259999998</v>
      </c>
      <c r="BY129" s="64">
        <f t="shared" si="5"/>
        <v>23753256.490000002</v>
      </c>
      <c r="BZ129" s="65">
        <f>SUM(BZ48:BZ119)</f>
        <v>5401952933.6599989</v>
      </c>
    </row>
    <row r="130" spans="1:78" x14ac:dyDescent="0.2">
      <c r="A130" s="57" t="s">
        <v>468</v>
      </c>
      <c r="B130" s="57" t="s">
        <v>469</v>
      </c>
      <c r="C130" s="58" t="s">
        <v>470</v>
      </c>
      <c r="D130" s="57" t="s">
        <v>471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876475.57</v>
      </c>
      <c r="Y130" s="59">
        <v>0</v>
      </c>
      <c r="Z130" s="59">
        <v>0</v>
      </c>
      <c r="AA130" s="59">
        <v>4900</v>
      </c>
      <c r="AB130" s="59">
        <v>0</v>
      </c>
      <c r="AC130" s="59">
        <v>0</v>
      </c>
      <c r="AD130" s="59">
        <v>0</v>
      </c>
      <c r="AE130" s="59">
        <v>0</v>
      </c>
      <c r="AF130" s="59">
        <v>0</v>
      </c>
      <c r="AG130" s="59">
        <v>0</v>
      </c>
      <c r="AH130" s="59">
        <v>0</v>
      </c>
      <c r="AI130" s="59">
        <v>0</v>
      </c>
      <c r="AJ130" s="59">
        <v>0</v>
      </c>
      <c r="AK130" s="59">
        <v>0</v>
      </c>
      <c r="AL130" s="59">
        <v>0</v>
      </c>
      <c r="AM130" s="59">
        <v>0</v>
      </c>
      <c r="AN130" s="59">
        <v>0</v>
      </c>
      <c r="AO130" s="59">
        <v>0</v>
      </c>
      <c r="AP130" s="59">
        <v>0</v>
      </c>
      <c r="AQ130" s="59">
        <v>0</v>
      </c>
      <c r="AR130" s="59">
        <v>0</v>
      </c>
      <c r="AS130" s="59">
        <v>0</v>
      </c>
      <c r="AT130" s="59">
        <v>0</v>
      </c>
      <c r="AU130" s="59">
        <v>97200</v>
      </c>
      <c r="AV130" s="59">
        <v>75000</v>
      </c>
      <c r="AW130" s="59">
        <v>0</v>
      </c>
      <c r="AX130" s="59">
        <v>0</v>
      </c>
      <c r="AY130" s="59">
        <v>0</v>
      </c>
      <c r="AZ130" s="59">
        <v>0</v>
      </c>
      <c r="BA130" s="59">
        <v>0</v>
      </c>
      <c r="BB130" s="59">
        <v>0</v>
      </c>
      <c r="BC130" s="59">
        <v>0</v>
      </c>
      <c r="BD130" s="59">
        <v>0</v>
      </c>
      <c r="BE130" s="59">
        <v>0</v>
      </c>
      <c r="BF130" s="59">
        <v>0</v>
      </c>
      <c r="BG130" s="59">
        <v>0</v>
      </c>
      <c r="BH130" s="59">
        <v>0</v>
      </c>
      <c r="BI130" s="59">
        <v>0</v>
      </c>
      <c r="BJ130" s="59">
        <v>0</v>
      </c>
      <c r="BK130" s="59">
        <v>0</v>
      </c>
      <c r="BL130" s="59">
        <v>0</v>
      </c>
      <c r="BM130" s="59">
        <v>0</v>
      </c>
      <c r="BN130" s="59">
        <v>266090</v>
      </c>
      <c r="BO130" s="59">
        <v>111307.77</v>
      </c>
      <c r="BP130" s="59">
        <v>0</v>
      </c>
      <c r="BQ130" s="59">
        <v>0</v>
      </c>
      <c r="BR130" s="59">
        <v>0</v>
      </c>
      <c r="BS130" s="59">
        <v>0</v>
      </c>
      <c r="BT130" s="59">
        <v>210000</v>
      </c>
      <c r="BU130" s="59">
        <v>0</v>
      </c>
      <c r="BV130" s="59">
        <v>0</v>
      </c>
      <c r="BW130" s="59">
        <v>0</v>
      </c>
      <c r="BX130" s="59">
        <v>0</v>
      </c>
      <c r="BY130" s="59">
        <v>0</v>
      </c>
      <c r="BZ130" s="60">
        <v>22986767.630000003</v>
      </c>
    </row>
    <row r="131" spans="1:78" x14ac:dyDescent="0.2">
      <c r="A131" s="57" t="s">
        <v>468</v>
      </c>
      <c r="B131" s="57" t="s">
        <v>469</v>
      </c>
      <c r="C131" s="58" t="s">
        <v>472</v>
      </c>
      <c r="D131" s="57" t="s">
        <v>473</v>
      </c>
      <c r="E131" s="59">
        <v>9875302.2599999998</v>
      </c>
      <c r="F131" s="59">
        <v>582926.03</v>
      </c>
      <c r="G131" s="59">
        <v>230884.96</v>
      </c>
      <c r="H131" s="59">
        <v>0</v>
      </c>
      <c r="I131" s="59">
        <v>128350.68</v>
      </c>
      <c r="J131" s="59">
        <v>353098.09</v>
      </c>
      <c r="K131" s="59">
        <v>202349.71</v>
      </c>
      <c r="L131" s="59">
        <v>736253.52</v>
      </c>
      <c r="M131" s="59">
        <v>495903.3</v>
      </c>
      <c r="N131" s="59">
        <v>0</v>
      </c>
      <c r="O131" s="59">
        <v>298130</v>
      </c>
      <c r="P131" s="59">
        <v>0</v>
      </c>
      <c r="Q131" s="59">
        <v>475560</v>
      </c>
      <c r="R131" s="59">
        <v>467226.55</v>
      </c>
      <c r="S131" s="59">
        <v>951994.08</v>
      </c>
      <c r="T131" s="59">
        <v>441676.59</v>
      </c>
      <c r="U131" s="59">
        <v>1147314.2</v>
      </c>
      <c r="V131" s="59">
        <v>572677.12</v>
      </c>
      <c r="W131" s="59">
        <v>1496707.75</v>
      </c>
      <c r="X131" s="59">
        <v>940530.59</v>
      </c>
      <c r="Y131" s="59">
        <v>358567.32</v>
      </c>
      <c r="Z131" s="59">
        <v>604509.12</v>
      </c>
      <c r="AA131" s="59">
        <v>0</v>
      </c>
      <c r="AB131" s="59">
        <v>0</v>
      </c>
      <c r="AC131" s="59">
        <v>0</v>
      </c>
      <c r="AD131" s="59">
        <v>0</v>
      </c>
      <c r="AE131" s="59">
        <v>1056215.21</v>
      </c>
      <c r="AF131" s="59">
        <v>5391531.0499999998</v>
      </c>
      <c r="AG131" s="59">
        <v>120721.26</v>
      </c>
      <c r="AH131" s="59">
        <v>0</v>
      </c>
      <c r="AI131" s="59">
        <v>272691.09999999998</v>
      </c>
      <c r="AJ131" s="59">
        <v>210542.84</v>
      </c>
      <c r="AK131" s="59">
        <v>127184.2</v>
      </c>
      <c r="AL131" s="59">
        <v>332681.82</v>
      </c>
      <c r="AM131" s="59">
        <v>0</v>
      </c>
      <c r="AN131" s="59">
        <v>279328.53000000003</v>
      </c>
      <c r="AO131" s="59">
        <v>0</v>
      </c>
      <c r="AP131" s="59">
        <v>190428.96</v>
      </c>
      <c r="AQ131" s="59">
        <v>0</v>
      </c>
      <c r="AR131" s="59">
        <v>1708387.16</v>
      </c>
      <c r="AS131" s="59">
        <v>170826.67</v>
      </c>
      <c r="AT131" s="59">
        <v>146344.82</v>
      </c>
      <c r="AU131" s="59">
        <v>23831.72</v>
      </c>
      <c r="AV131" s="59">
        <v>54277.19</v>
      </c>
      <c r="AW131" s="59">
        <v>65996.86</v>
      </c>
      <c r="AX131" s="59">
        <v>330344.34999999998</v>
      </c>
      <c r="AY131" s="59">
        <v>3841864.51</v>
      </c>
      <c r="AZ131" s="59">
        <v>571959.97</v>
      </c>
      <c r="BA131" s="59">
        <v>57047.6</v>
      </c>
      <c r="BB131" s="59">
        <v>670527.5</v>
      </c>
      <c r="BC131" s="59">
        <v>0</v>
      </c>
      <c r="BD131" s="59">
        <v>0</v>
      </c>
      <c r="BE131" s="59">
        <v>990563.4497</v>
      </c>
      <c r="BF131" s="59">
        <v>517341.67</v>
      </c>
      <c r="BG131" s="59">
        <v>567853.43999999994</v>
      </c>
      <c r="BH131" s="59">
        <v>39435</v>
      </c>
      <c r="BI131" s="59">
        <v>134970</v>
      </c>
      <c r="BJ131" s="59">
        <v>1581062.6</v>
      </c>
      <c r="BK131" s="59">
        <v>232576.08</v>
      </c>
      <c r="BL131" s="59">
        <v>328349.98</v>
      </c>
      <c r="BM131" s="59">
        <v>83479.7</v>
      </c>
      <c r="BN131" s="59">
        <v>166192.74</v>
      </c>
      <c r="BO131" s="59">
        <v>567865.28</v>
      </c>
      <c r="BP131" s="59">
        <v>180316.68</v>
      </c>
      <c r="BQ131" s="59">
        <v>3807679.29</v>
      </c>
      <c r="BR131" s="59">
        <v>521516.41</v>
      </c>
      <c r="BS131" s="59">
        <v>361045.27</v>
      </c>
      <c r="BT131" s="59">
        <v>144394.35</v>
      </c>
      <c r="BU131" s="59">
        <v>420831.04</v>
      </c>
      <c r="BV131" s="59">
        <v>3516147.5</v>
      </c>
      <c r="BW131" s="59">
        <v>262744.32000000001</v>
      </c>
      <c r="BX131" s="59">
        <v>303484.34999999998</v>
      </c>
      <c r="BY131" s="59">
        <v>600892.67000000004</v>
      </c>
      <c r="BZ131" s="60">
        <v>68197090.929999992</v>
      </c>
    </row>
    <row r="132" spans="1:78" x14ac:dyDescent="0.2">
      <c r="A132" s="57" t="s">
        <v>468</v>
      </c>
      <c r="B132" s="57" t="s">
        <v>469</v>
      </c>
      <c r="C132" s="58" t="s">
        <v>474</v>
      </c>
      <c r="D132" s="57" t="s">
        <v>475</v>
      </c>
      <c r="E132" s="59">
        <v>2047710.6</v>
      </c>
      <c r="F132" s="59">
        <v>5022651.5999999996</v>
      </c>
      <c r="G132" s="59">
        <v>10017314.710000001</v>
      </c>
      <c r="H132" s="59">
        <v>0</v>
      </c>
      <c r="I132" s="59">
        <v>0</v>
      </c>
      <c r="J132" s="59">
        <v>0</v>
      </c>
      <c r="K132" s="59">
        <v>2276700.17</v>
      </c>
      <c r="L132" s="59">
        <v>3501565.2</v>
      </c>
      <c r="M132" s="59">
        <v>106450</v>
      </c>
      <c r="N132" s="59">
        <v>0</v>
      </c>
      <c r="O132" s="59">
        <v>0</v>
      </c>
      <c r="P132" s="59">
        <v>0</v>
      </c>
      <c r="Q132" s="59">
        <v>6538010</v>
      </c>
      <c r="R132" s="59">
        <v>2495080.09</v>
      </c>
      <c r="S132" s="59">
        <v>0</v>
      </c>
      <c r="T132" s="59">
        <v>1931472.64</v>
      </c>
      <c r="U132" s="59">
        <v>0</v>
      </c>
      <c r="V132" s="59">
        <v>1554891.17</v>
      </c>
      <c r="W132" s="59">
        <v>20885128.719999999</v>
      </c>
      <c r="X132" s="59">
        <v>7459871.0300000003</v>
      </c>
      <c r="Y132" s="59">
        <v>5775779.7199999997</v>
      </c>
      <c r="Z132" s="59">
        <v>0</v>
      </c>
      <c r="AA132" s="59">
        <v>819463.11</v>
      </c>
      <c r="AB132" s="59">
        <v>1764389.6</v>
      </c>
      <c r="AC132" s="59">
        <v>0</v>
      </c>
      <c r="AD132" s="59">
        <v>0</v>
      </c>
      <c r="AE132" s="59">
        <v>430248</v>
      </c>
      <c r="AF132" s="59">
        <v>3021756.43</v>
      </c>
      <c r="AG132" s="59">
        <v>880353.72</v>
      </c>
      <c r="AH132" s="59">
        <v>263666.67</v>
      </c>
      <c r="AI132" s="59">
        <v>27899.09</v>
      </c>
      <c r="AJ132" s="59">
        <v>0</v>
      </c>
      <c r="AK132" s="59">
        <v>0</v>
      </c>
      <c r="AL132" s="59">
        <v>0</v>
      </c>
      <c r="AM132" s="59">
        <v>117202.18</v>
      </c>
      <c r="AN132" s="59">
        <v>2385709.3199999998</v>
      </c>
      <c r="AO132" s="59">
        <v>0</v>
      </c>
      <c r="AP132" s="59">
        <v>271965.52</v>
      </c>
      <c r="AQ132" s="59">
        <v>0</v>
      </c>
      <c r="AR132" s="59">
        <v>0</v>
      </c>
      <c r="AS132" s="59">
        <v>307369.26</v>
      </c>
      <c r="AT132" s="59">
        <v>308833.68</v>
      </c>
      <c r="AU132" s="59">
        <v>31653.05</v>
      </c>
      <c r="AV132" s="59">
        <v>472476.8</v>
      </c>
      <c r="AW132" s="59">
        <v>0</v>
      </c>
      <c r="AX132" s="59">
        <v>679273.94</v>
      </c>
      <c r="AY132" s="59">
        <v>0</v>
      </c>
      <c r="AZ132" s="59">
        <v>508640.03</v>
      </c>
      <c r="BA132" s="59">
        <v>0</v>
      </c>
      <c r="BB132" s="59">
        <v>0</v>
      </c>
      <c r="BC132" s="59">
        <v>0</v>
      </c>
      <c r="BD132" s="59">
        <v>0</v>
      </c>
      <c r="BE132" s="59">
        <v>6720866.7000000002</v>
      </c>
      <c r="BF132" s="59">
        <v>0</v>
      </c>
      <c r="BG132" s="59">
        <v>243218.68</v>
      </c>
      <c r="BH132" s="59">
        <v>0</v>
      </c>
      <c r="BI132" s="59">
        <v>388000</v>
      </c>
      <c r="BJ132" s="59">
        <v>22753973.149999999</v>
      </c>
      <c r="BK132" s="59">
        <v>1318621.31</v>
      </c>
      <c r="BL132" s="59">
        <v>0</v>
      </c>
      <c r="BM132" s="59">
        <v>0</v>
      </c>
      <c r="BN132" s="59">
        <v>0</v>
      </c>
      <c r="BO132" s="59">
        <v>1561082.26</v>
      </c>
      <c r="BP132" s="59">
        <v>0</v>
      </c>
      <c r="BQ132" s="59">
        <v>0</v>
      </c>
      <c r="BR132" s="59">
        <v>0</v>
      </c>
      <c r="BS132" s="59">
        <v>277277.45</v>
      </c>
      <c r="BT132" s="59">
        <v>4085506.67</v>
      </c>
      <c r="BU132" s="59">
        <v>143625.72</v>
      </c>
      <c r="BV132" s="59">
        <v>1688209.7</v>
      </c>
      <c r="BW132" s="59">
        <v>289624.62</v>
      </c>
      <c r="BX132" s="59">
        <v>0</v>
      </c>
      <c r="BY132" s="59">
        <v>727122.93</v>
      </c>
      <c r="BZ132" s="60">
        <v>84387518.439999998</v>
      </c>
    </row>
    <row r="133" spans="1:78" x14ac:dyDescent="0.2">
      <c r="A133" s="57" t="s">
        <v>468</v>
      </c>
      <c r="B133" s="57" t="s">
        <v>469</v>
      </c>
      <c r="C133" s="58" t="s">
        <v>476</v>
      </c>
      <c r="D133" s="57" t="s">
        <v>477</v>
      </c>
      <c r="E133" s="59">
        <v>21538089.02</v>
      </c>
      <c r="F133" s="59">
        <v>2546010.7000000002</v>
      </c>
      <c r="G133" s="59">
        <v>0</v>
      </c>
      <c r="H133" s="59">
        <v>0</v>
      </c>
      <c r="I133" s="59">
        <v>2450058.4700000002</v>
      </c>
      <c r="J133" s="59">
        <v>84530.96</v>
      </c>
      <c r="K133" s="59">
        <v>10879348.07</v>
      </c>
      <c r="L133" s="59">
        <v>0</v>
      </c>
      <c r="M133" s="59">
        <v>0</v>
      </c>
      <c r="N133" s="59">
        <v>7537333.2999999998</v>
      </c>
      <c r="O133" s="59">
        <v>0</v>
      </c>
      <c r="P133" s="59">
        <v>1789472.76</v>
      </c>
      <c r="Q133" s="59">
        <v>0</v>
      </c>
      <c r="R133" s="59">
        <v>232879.41</v>
      </c>
      <c r="S133" s="59">
        <v>343494.29</v>
      </c>
      <c r="T133" s="59">
        <v>16231.88</v>
      </c>
      <c r="U133" s="59">
        <v>0</v>
      </c>
      <c r="V133" s="59">
        <v>0</v>
      </c>
      <c r="W133" s="59">
        <v>0</v>
      </c>
      <c r="X133" s="59">
        <v>510447.32</v>
      </c>
      <c r="Y133" s="59">
        <v>54838.68</v>
      </c>
      <c r="Z133" s="59">
        <v>10164558.779999999</v>
      </c>
      <c r="AA133" s="59">
        <v>0</v>
      </c>
      <c r="AB133" s="59">
        <v>0</v>
      </c>
      <c r="AC133" s="59">
        <v>0</v>
      </c>
      <c r="AD133" s="59">
        <v>0</v>
      </c>
      <c r="AE133" s="59">
        <v>212779.2</v>
      </c>
      <c r="AF133" s="59">
        <v>31862608.539999999</v>
      </c>
      <c r="AG133" s="59">
        <v>0</v>
      </c>
      <c r="AH133" s="59">
        <v>0</v>
      </c>
      <c r="AI133" s="59">
        <v>0</v>
      </c>
      <c r="AJ133" s="59">
        <v>0</v>
      </c>
      <c r="AK133" s="59">
        <v>128638.71</v>
      </c>
      <c r="AL133" s="59">
        <v>12688.53</v>
      </c>
      <c r="AM133" s="59">
        <v>156387.04</v>
      </c>
      <c r="AN133" s="59">
        <v>0</v>
      </c>
      <c r="AO133" s="59">
        <v>0</v>
      </c>
      <c r="AP133" s="59">
        <v>0</v>
      </c>
      <c r="AQ133" s="59">
        <v>143211.06</v>
      </c>
      <c r="AR133" s="59">
        <v>16219105.52</v>
      </c>
      <c r="AS133" s="59">
        <v>165204.92000000001</v>
      </c>
      <c r="AT133" s="59">
        <v>0</v>
      </c>
      <c r="AU133" s="59">
        <v>0</v>
      </c>
      <c r="AV133" s="59">
        <v>0</v>
      </c>
      <c r="AW133" s="59">
        <v>0</v>
      </c>
      <c r="AX133" s="59">
        <v>39156.93</v>
      </c>
      <c r="AY133" s="59">
        <v>34504991.869999997</v>
      </c>
      <c r="AZ133" s="59">
        <v>0</v>
      </c>
      <c r="BA133" s="59">
        <v>0</v>
      </c>
      <c r="BB133" s="59">
        <v>3209348.3</v>
      </c>
      <c r="BC133" s="59">
        <v>0</v>
      </c>
      <c r="BD133" s="59">
        <v>0</v>
      </c>
      <c r="BE133" s="59">
        <v>0</v>
      </c>
      <c r="BF133" s="59">
        <v>2895590</v>
      </c>
      <c r="BG133" s="59">
        <v>1748.12</v>
      </c>
      <c r="BH133" s="59">
        <v>50432.7</v>
      </c>
      <c r="BI133" s="59">
        <v>0</v>
      </c>
      <c r="BJ133" s="59">
        <v>1519573.28</v>
      </c>
      <c r="BK133" s="59">
        <v>0</v>
      </c>
      <c r="BL133" s="59">
        <v>0</v>
      </c>
      <c r="BM133" s="59">
        <v>0</v>
      </c>
      <c r="BN133" s="59">
        <v>0</v>
      </c>
      <c r="BO133" s="59">
        <v>0</v>
      </c>
      <c r="BP133" s="59">
        <v>0</v>
      </c>
      <c r="BQ133" s="59">
        <v>11130367.609999999</v>
      </c>
      <c r="BR133" s="59">
        <v>632979.6</v>
      </c>
      <c r="BS133" s="59">
        <v>92285.38</v>
      </c>
      <c r="BT133" s="59">
        <v>5305.29</v>
      </c>
      <c r="BU133" s="59">
        <v>1532981.44</v>
      </c>
      <c r="BV133" s="59">
        <v>15161.98</v>
      </c>
      <c r="BW133" s="59">
        <v>29903.87</v>
      </c>
      <c r="BX133" s="59">
        <v>503265.21</v>
      </c>
      <c r="BY133" s="59">
        <v>260844.44</v>
      </c>
      <c r="BZ133" s="60">
        <v>4833395.7399999993</v>
      </c>
    </row>
    <row r="134" spans="1:78" x14ac:dyDescent="0.2">
      <c r="A134" s="57" t="s">
        <v>468</v>
      </c>
      <c r="B134" s="57" t="s">
        <v>469</v>
      </c>
      <c r="C134" s="58" t="s">
        <v>478</v>
      </c>
      <c r="D134" s="57" t="s">
        <v>479</v>
      </c>
      <c r="E134" s="59">
        <v>0</v>
      </c>
      <c r="F134" s="59">
        <v>372287.41</v>
      </c>
      <c r="G134" s="59">
        <v>0</v>
      </c>
      <c r="H134" s="59">
        <v>89567</v>
      </c>
      <c r="I134" s="59">
        <v>0</v>
      </c>
      <c r="J134" s="59">
        <v>86193.84</v>
      </c>
      <c r="K134" s="59">
        <v>0</v>
      </c>
      <c r="L134" s="59">
        <v>0</v>
      </c>
      <c r="M134" s="59">
        <v>11733.3</v>
      </c>
      <c r="N134" s="59">
        <v>0</v>
      </c>
      <c r="O134" s="59">
        <v>0</v>
      </c>
      <c r="P134" s="59">
        <v>0</v>
      </c>
      <c r="Q134" s="59">
        <v>0</v>
      </c>
      <c r="R134" s="59">
        <v>44009.08</v>
      </c>
      <c r="S134" s="59">
        <v>0</v>
      </c>
      <c r="T134" s="59">
        <v>46768.399899999997</v>
      </c>
      <c r="U134" s="59">
        <v>0</v>
      </c>
      <c r="V134" s="59">
        <v>773162.06</v>
      </c>
      <c r="W134" s="59">
        <v>144448.46</v>
      </c>
      <c r="X134" s="59">
        <v>0</v>
      </c>
      <c r="Y134" s="59">
        <v>0</v>
      </c>
      <c r="Z134" s="59">
        <v>0</v>
      </c>
      <c r="AA134" s="59">
        <v>12370.64</v>
      </c>
      <c r="AB134" s="59">
        <v>0</v>
      </c>
      <c r="AC134" s="59">
        <v>0</v>
      </c>
      <c r="AD134" s="59">
        <v>0</v>
      </c>
      <c r="AE134" s="59">
        <v>0</v>
      </c>
      <c r="AF134" s="59">
        <v>0</v>
      </c>
      <c r="AG134" s="59">
        <v>0</v>
      </c>
      <c r="AH134" s="59">
        <v>0</v>
      </c>
      <c r="AI134" s="59">
        <v>0</v>
      </c>
      <c r="AJ134" s="59">
        <v>14475.6</v>
      </c>
      <c r="AK134" s="59">
        <v>0</v>
      </c>
      <c r="AL134" s="59">
        <v>0</v>
      </c>
      <c r="AM134" s="59">
        <v>0</v>
      </c>
      <c r="AN134" s="59">
        <v>0</v>
      </c>
      <c r="AO134" s="59">
        <v>15090.42</v>
      </c>
      <c r="AP134" s="59">
        <v>0</v>
      </c>
      <c r="AQ134" s="59">
        <v>35178.57</v>
      </c>
      <c r="AR134" s="59">
        <v>626351.37</v>
      </c>
      <c r="AS134" s="59">
        <v>84176.49</v>
      </c>
      <c r="AT134" s="59">
        <v>222803.27</v>
      </c>
      <c r="AU134" s="59">
        <v>0</v>
      </c>
      <c r="AV134" s="59">
        <v>0</v>
      </c>
      <c r="AW134" s="59">
        <v>86889.99</v>
      </c>
      <c r="AX134" s="59">
        <v>0</v>
      </c>
      <c r="AY134" s="59">
        <v>0</v>
      </c>
      <c r="AZ134" s="59">
        <v>0</v>
      </c>
      <c r="BA134" s="59">
        <v>0</v>
      </c>
      <c r="BB134" s="59">
        <v>0</v>
      </c>
      <c r="BC134" s="59">
        <v>0</v>
      </c>
      <c r="BD134" s="59">
        <v>0</v>
      </c>
      <c r="BE134" s="59">
        <v>0</v>
      </c>
      <c r="BF134" s="59">
        <v>0</v>
      </c>
      <c r="BG134" s="59">
        <v>66560.47</v>
      </c>
      <c r="BH134" s="59">
        <v>0</v>
      </c>
      <c r="BI134" s="59">
        <v>53750</v>
      </c>
      <c r="BJ134" s="59">
        <v>0</v>
      </c>
      <c r="BK134" s="59">
        <v>0</v>
      </c>
      <c r="BL134" s="59">
        <v>0</v>
      </c>
      <c r="BM134" s="59">
        <v>0</v>
      </c>
      <c r="BN134" s="59">
        <v>0</v>
      </c>
      <c r="BO134" s="59">
        <v>0</v>
      </c>
      <c r="BP134" s="59">
        <v>0</v>
      </c>
      <c r="BQ134" s="59">
        <v>108758.28</v>
      </c>
      <c r="BR134" s="59">
        <v>27503.97</v>
      </c>
      <c r="BS134" s="59">
        <v>27391.439999999999</v>
      </c>
      <c r="BT134" s="59">
        <v>0</v>
      </c>
      <c r="BU134" s="59">
        <v>0</v>
      </c>
      <c r="BV134" s="59">
        <v>0</v>
      </c>
      <c r="BW134" s="59">
        <v>0</v>
      </c>
      <c r="BX134" s="59">
        <v>501121.4</v>
      </c>
      <c r="BY134" s="59">
        <v>245391.42</v>
      </c>
      <c r="BZ134" s="60">
        <v>952057.05999999994</v>
      </c>
    </row>
    <row r="135" spans="1:78" x14ac:dyDescent="0.2">
      <c r="A135" s="57" t="s">
        <v>468</v>
      </c>
      <c r="B135" s="57" t="s">
        <v>469</v>
      </c>
      <c r="C135" s="58" t="s">
        <v>480</v>
      </c>
      <c r="D135" s="57" t="s">
        <v>481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133698.63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0</v>
      </c>
      <c r="Q135" s="59">
        <v>0</v>
      </c>
      <c r="R135" s="59">
        <v>82893.119999999995</v>
      </c>
      <c r="S135" s="59">
        <v>0</v>
      </c>
      <c r="T135" s="59">
        <v>0</v>
      </c>
      <c r="U135" s="59">
        <v>0</v>
      </c>
      <c r="V135" s="59">
        <v>0</v>
      </c>
      <c r="W135" s="59">
        <v>0</v>
      </c>
      <c r="X135" s="59">
        <v>0</v>
      </c>
      <c r="Y135" s="59">
        <v>0</v>
      </c>
      <c r="Z135" s="59">
        <v>0</v>
      </c>
      <c r="AA135" s="59">
        <v>0</v>
      </c>
      <c r="AB135" s="59">
        <v>0</v>
      </c>
      <c r="AC135" s="59">
        <v>0</v>
      </c>
      <c r="AD135" s="59">
        <v>0</v>
      </c>
      <c r="AE135" s="59">
        <v>0</v>
      </c>
      <c r="AF135" s="59">
        <v>0</v>
      </c>
      <c r="AG135" s="59">
        <v>0</v>
      </c>
      <c r="AH135" s="59">
        <v>0</v>
      </c>
      <c r="AI135" s="59">
        <v>0</v>
      </c>
      <c r="AJ135" s="59">
        <v>0</v>
      </c>
      <c r="AK135" s="59">
        <v>0</v>
      </c>
      <c r="AL135" s="59">
        <v>0</v>
      </c>
      <c r="AM135" s="59">
        <v>0</v>
      </c>
      <c r="AN135" s="59">
        <v>0</v>
      </c>
      <c r="AO135" s="59">
        <v>0</v>
      </c>
      <c r="AP135" s="59">
        <v>0</v>
      </c>
      <c r="AQ135" s="59">
        <v>0</v>
      </c>
      <c r="AR135" s="59">
        <v>0</v>
      </c>
      <c r="AS135" s="59">
        <v>0</v>
      </c>
      <c r="AT135" s="59">
        <v>0</v>
      </c>
      <c r="AU135" s="59">
        <v>0</v>
      </c>
      <c r="AV135" s="59">
        <v>0</v>
      </c>
      <c r="AW135" s="59">
        <v>0</v>
      </c>
      <c r="AX135" s="59">
        <v>0</v>
      </c>
      <c r="AY135" s="59">
        <v>0</v>
      </c>
      <c r="AZ135" s="59">
        <v>80000.03</v>
      </c>
      <c r="BA135" s="59">
        <v>0</v>
      </c>
      <c r="BB135" s="59">
        <v>0</v>
      </c>
      <c r="BC135" s="59">
        <v>0</v>
      </c>
      <c r="BD135" s="59">
        <v>0</v>
      </c>
      <c r="BE135" s="59">
        <v>0</v>
      </c>
      <c r="BF135" s="59">
        <v>0</v>
      </c>
      <c r="BG135" s="59">
        <v>458.84</v>
      </c>
      <c r="BH135" s="59">
        <v>0</v>
      </c>
      <c r="BI135" s="59">
        <v>111111.1</v>
      </c>
      <c r="BJ135" s="59">
        <v>0</v>
      </c>
      <c r="BK135" s="59">
        <v>0</v>
      </c>
      <c r="BL135" s="59">
        <v>0</v>
      </c>
      <c r="BM135" s="59">
        <v>0</v>
      </c>
      <c r="BN135" s="59">
        <v>0</v>
      </c>
      <c r="BO135" s="59">
        <v>0</v>
      </c>
      <c r="BP135" s="59">
        <v>0</v>
      </c>
      <c r="BQ135" s="59">
        <v>0</v>
      </c>
      <c r="BR135" s="59">
        <v>0</v>
      </c>
      <c r="BS135" s="59">
        <v>100273.93</v>
      </c>
      <c r="BT135" s="59">
        <v>0</v>
      </c>
      <c r="BU135" s="59">
        <v>0</v>
      </c>
      <c r="BV135" s="59">
        <v>44164.800000000003</v>
      </c>
      <c r="BW135" s="59">
        <v>0</v>
      </c>
      <c r="BX135" s="59">
        <v>0</v>
      </c>
      <c r="BY135" s="59">
        <v>0</v>
      </c>
      <c r="BZ135" s="60">
        <v>3689944.57</v>
      </c>
    </row>
    <row r="136" spans="1:78" ht="19.5" x14ac:dyDescent="0.3">
      <c r="A136" s="57" t="s">
        <v>468</v>
      </c>
      <c r="B136" s="57" t="s">
        <v>469</v>
      </c>
      <c r="C136" s="69" t="s">
        <v>482</v>
      </c>
      <c r="D136" s="70" t="s">
        <v>483</v>
      </c>
      <c r="E136" s="59">
        <v>0</v>
      </c>
      <c r="F136" s="59">
        <v>123448.18</v>
      </c>
      <c r="G136" s="59">
        <v>0</v>
      </c>
      <c r="H136" s="59">
        <v>0</v>
      </c>
      <c r="I136" s="59">
        <v>0</v>
      </c>
      <c r="J136" s="59">
        <v>50016.66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93046.7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59">
        <v>0</v>
      </c>
      <c r="Y136" s="59">
        <v>0</v>
      </c>
      <c r="Z136" s="59">
        <v>0</v>
      </c>
      <c r="AA136" s="59">
        <v>0</v>
      </c>
      <c r="AB136" s="59">
        <v>0</v>
      </c>
      <c r="AC136" s="59">
        <v>0</v>
      </c>
      <c r="AD136" s="59">
        <v>0</v>
      </c>
      <c r="AE136" s="59">
        <v>0</v>
      </c>
      <c r="AF136" s="59">
        <v>0</v>
      </c>
      <c r="AG136" s="59">
        <v>0</v>
      </c>
      <c r="AH136" s="59">
        <v>0</v>
      </c>
      <c r="AI136" s="59">
        <v>0</v>
      </c>
      <c r="AJ136" s="59">
        <v>0</v>
      </c>
      <c r="AK136" s="59">
        <v>0</v>
      </c>
      <c r="AL136" s="59">
        <v>0</v>
      </c>
      <c r="AM136" s="59">
        <v>0</v>
      </c>
      <c r="AN136" s="59">
        <v>0</v>
      </c>
      <c r="AO136" s="59">
        <v>0</v>
      </c>
      <c r="AP136" s="59">
        <v>0</v>
      </c>
      <c r="AQ136" s="59">
        <v>0</v>
      </c>
      <c r="AR136" s="59">
        <v>0</v>
      </c>
      <c r="AS136" s="59">
        <v>5543.43</v>
      </c>
      <c r="AT136" s="59">
        <v>0</v>
      </c>
      <c r="AU136" s="59">
        <v>0</v>
      </c>
      <c r="AV136" s="59">
        <v>0</v>
      </c>
      <c r="AW136" s="59">
        <v>0</v>
      </c>
      <c r="AX136" s="59">
        <v>0</v>
      </c>
      <c r="AY136" s="59">
        <v>0</v>
      </c>
      <c r="AZ136" s="59">
        <v>0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1976.99</v>
      </c>
      <c r="BH136" s="59">
        <v>0</v>
      </c>
      <c r="BI136" s="59">
        <v>70777.8</v>
      </c>
      <c r="BJ136" s="59">
        <v>0</v>
      </c>
      <c r="BK136" s="59">
        <v>0</v>
      </c>
      <c r="BL136" s="59">
        <v>0</v>
      </c>
      <c r="BM136" s="59">
        <v>0</v>
      </c>
      <c r="BN136" s="59">
        <v>0</v>
      </c>
      <c r="BO136" s="59">
        <v>0</v>
      </c>
      <c r="BP136" s="59">
        <v>0</v>
      </c>
      <c r="BQ136" s="59">
        <v>0</v>
      </c>
      <c r="BR136" s="59">
        <v>0</v>
      </c>
      <c r="BS136" s="59">
        <v>316448.7</v>
      </c>
      <c r="BT136" s="59">
        <v>0</v>
      </c>
      <c r="BU136" s="59">
        <v>0</v>
      </c>
      <c r="BV136" s="59">
        <v>0</v>
      </c>
      <c r="BW136" s="59">
        <v>0</v>
      </c>
      <c r="BX136" s="59">
        <v>0</v>
      </c>
      <c r="BY136" s="59">
        <v>0</v>
      </c>
      <c r="BZ136" s="60"/>
    </row>
    <row r="137" spans="1:78" x14ac:dyDescent="0.2">
      <c r="A137" s="57" t="s">
        <v>468</v>
      </c>
      <c r="B137" s="57" t="s">
        <v>469</v>
      </c>
      <c r="C137" s="58" t="s">
        <v>484</v>
      </c>
      <c r="D137" s="57" t="s">
        <v>485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0</v>
      </c>
      <c r="S137" s="59">
        <v>0</v>
      </c>
      <c r="T137" s="59">
        <v>0</v>
      </c>
      <c r="U137" s="59">
        <v>0</v>
      </c>
      <c r="V137" s="59">
        <v>0</v>
      </c>
      <c r="W137" s="59">
        <v>0</v>
      </c>
      <c r="X137" s="59">
        <v>0</v>
      </c>
      <c r="Y137" s="59">
        <v>0</v>
      </c>
      <c r="Z137" s="59">
        <v>0</v>
      </c>
      <c r="AA137" s="59">
        <v>0</v>
      </c>
      <c r="AB137" s="59">
        <v>0</v>
      </c>
      <c r="AC137" s="59">
        <v>0</v>
      </c>
      <c r="AD137" s="59">
        <v>0</v>
      </c>
      <c r="AE137" s="59">
        <v>0</v>
      </c>
      <c r="AF137" s="59">
        <v>0</v>
      </c>
      <c r="AG137" s="59">
        <v>0</v>
      </c>
      <c r="AH137" s="59">
        <v>0</v>
      </c>
      <c r="AI137" s="59">
        <v>0</v>
      </c>
      <c r="AJ137" s="59">
        <v>0</v>
      </c>
      <c r="AK137" s="59">
        <v>0</v>
      </c>
      <c r="AL137" s="59">
        <v>0</v>
      </c>
      <c r="AM137" s="59">
        <v>0</v>
      </c>
      <c r="AN137" s="59">
        <v>0</v>
      </c>
      <c r="AO137" s="59">
        <v>0</v>
      </c>
      <c r="AP137" s="59">
        <v>0</v>
      </c>
      <c r="AQ137" s="59">
        <v>0</v>
      </c>
      <c r="AR137" s="59">
        <v>0</v>
      </c>
      <c r="AS137" s="59">
        <v>0</v>
      </c>
      <c r="AT137" s="59">
        <v>0</v>
      </c>
      <c r="AU137" s="59">
        <v>0</v>
      </c>
      <c r="AV137" s="59">
        <v>0</v>
      </c>
      <c r="AW137" s="59">
        <v>0</v>
      </c>
      <c r="AX137" s="59">
        <v>0</v>
      </c>
      <c r="AY137" s="59">
        <v>0</v>
      </c>
      <c r="AZ137" s="59">
        <v>0</v>
      </c>
      <c r="BA137" s="59">
        <v>0</v>
      </c>
      <c r="BB137" s="59">
        <v>0</v>
      </c>
      <c r="BC137" s="59">
        <v>0</v>
      </c>
      <c r="BD137" s="59">
        <v>0</v>
      </c>
      <c r="BE137" s="59">
        <v>0</v>
      </c>
      <c r="BF137" s="59">
        <v>0</v>
      </c>
      <c r="BG137" s="59">
        <v>0</v>
      </c>
      <c r="BH137" s="59">
        <v>0</v>
      </c>
      <c r="BI137" s="59">
        <v>67194.399999999994</v>
      </c>
      <c r="BJ137" s="59">
        <v>0</v>
      </c>
      <c r="BK137" s="59">
        <v>0</v>
      </c>
      <c r="BL137" s="59">
        <v>0</v>
      </c>
      <c r="BM137" s="59">
        <v>0</v>
      </c>
      <c r="BN137" s="59">
        <v>0</v>
      </c>
      <c r="BO137" s="59">
        <v>0</v>
      </c>
      <c r="BP137" s="59">
        <v>0</v>
      </c>
      <c r="BQ137" s="59">
        <v>0</v>
      </c>
      <c r="BR137" s="59">
        <v>0</v>
      </c>
      <c r="BS137" s="59">
        <v>0</v>
      </c>
      <c r="BT137" s="59">
        <v>0</v>
      </c>
      <c r="BU137" s="59">
        <v>0</v>
      </c>
      <c r="BV137" s="59">
        <v>0</v>
      </c>
      <c r="BW137" s="59">
        <v>0</v>
      </c>
      <c r="BX137" s="59">
        <v>0</v>
      </c>
      <c r="BY137" s="59">
        <v>0</v>
      </c>
      <c r="BZ137" s="60">
        <v>399637.64</v>
      </c>
    </row>
    <row r="138" spans="1:78" x14ac:dyDescent="0.2">
      <c r="A138" s="57" t="s">
        <v>468</v>
      </c>
      <c r="B138" s="57" t="s">
        <v>469</v>
      </c>
      <c r="C138" s="58" t="s">
        <v>486</v>
      </c>
      <c r="D138" s="57" t="s">
        <v>487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8">
        <v>0</v>
      </c>
      <c r="O138" s="68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0</v>
      </c>
      <c r="AL138" s="68">
        <v>0</v>
      </c>
      <c r="AM138" s="68">
        <v>0</v>
      </c>
      <c r="AN138" s="68">
        <v>0</v>
      </c>
      <c r="AO138" s="68">
        <v>0</v>
      </c>
      <c r="AP138" s="68">
        <v>0</v>
      </c>
      <c r="AQ138" s="68">
        <v>0</v>
      </c>
      <c r="AR138" s="68">
        <v>0</v>
      </c>
      <c r="AS138" s="68">
        <v>0</v>
      </c>
      <c r="AT138" s="68">
        <v>0</v>
      </c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0">
        <v>6186.77</v>
      </c>
    </row>
    <row r="139" spans="1:78" x14ac:dyDescent="0.2">
      <c r="A139" s="57" t="s">
        <v>468</v>
      </c>
      <c r="B139" s="57" t="s">
        <v>469</v>
      </c>
      <c r="C139" s="58" t="s">
        <v>488</v>
      </c>
      <c r="D139" s="57" t="s">
        <v>489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83193.97</v>
      </c>
      <c r="K139" s="59">
        <v>0</v>
      </c>
      <c r="L139" s="59">
        <v>0</v>
      </c>
      <c r="M139" s="59">
        <v>189998</v>
      </c>
      <c r="N139" s="59">
        <v>0</v>
      </c>
      <c r="O139" s="59">
        <v>0</v>
      </c>
      <c r="P139" s="59">
        <v>0</v>
      </c>
      <c r="Q139" s="59">
        <v>0</v>
      </c>
      <c r="R139" s="59">
        <v>0</v>
      </c>
      <c r="S139" s="59">
        <v>0</v>
      </c>
      <c r="T139" s="59">
        <v>0</v>
      </c>
      <c r="U139" s="59">
        <v>0</v>
      </c>
      <c r="V139" s="59">
        <v>0</v>
      </c>
      <c r="W139" s="59">
        <v>0</v>
      </c>
      <c r="X139" s="59">
        <v>0</v>
      </c>
      <c r="Y139" s="59">
        <v>0</v>
      </c>
      <c r="Z139" s="59">
        <v>0</v>
      </c>
      <c r="AA139" s="59">
        <v>0</v>
      </c>
      <c r="AB139" s="59">
        <v>0</v>
      </c>
      <c r="AC139" s="59">
        <v>0</v>
      </c>
      <c r="AD139" s="59">
        <v>0</v>
      </c>
      <c r="AE139" s="59">
        <v>0</v>
      </c>
      <c r="AF139" s="59">
        <v>0</v>
      </c>
      <c r="AG139" s="59">
        <v>0</v>
      </c>
      <c r="AH139" s="59">
        <v>0</v>
      </c>
      <c r="AI139" s="59">
        <v>0</v>
      </c>
      <c r="AJ139" s="59">
        <v>0</v>
      </c>
      <c r="AK139" s="59">
        <v>0</v>
      </c>
      <c r="AL139" s="59">
        <v>0</v>
      </c>
      <c r="AM139" s="59">
        <v>0</v>
      </c>
      <c r="AN139" s="59">
        <v>0</v>
      </c>
      <c r="AO139" s="59">
        <v>0</v>
      </c>
      <c r="AP139" s="59">
        <v>0</v>
      </c>
      <c r="AQ139" s="59">
        <v>0</v>
      </c>
      <c r="AR139" s="59">
        <v>0</v>
      </c>
      <c r="AS139" s="59">
        <v>0</v>
      </c>
      <c r="AT139" s="59">
        <v>0</v>
      </c>
      <c r="AU139" s="59">
        <v>0</v>
      </c>
      <c r="AV139" s="59">
        <v>0</v>
      </c>
      <c r="AW139" s="59">
        <v>0</v>
      </c>
      <c r="AX139" s="59">
        <v>0</v>
      </c>
      <c r="AY139" s="59">
        <v>0</v>
      </c>
      <c r="AZ139" s="59">
        <v>263499.96999999997</v>
      </c>
      <c r="BA139" s="59">
        <v>0</v>
      </c>
      <c r="BB139" s="59">
        <v>0</v>
      </c>
      <c r="BC139" s="59">
        <v>0</v>
      </c>
      <c r="BD139" s="59">
        <v>0</v>
      </c>
      <c r="BE139" s="59">
        <v>0</v>
      </c>
      <c r="BF139" s="59">
        <v>0</v>
      </c>
      <c r="BG139" s="59">
        <v>0</v>
      </c>
      <c r="BH139" s="59">
        <v>0</v>
      </c>
      <c r="BI139" s="59">
        <v>226544.4</v>
      </c>
      <c r="BJ139" s="59">
        <v>0</v>
      </c>
      <c r="BK139" s="59">
        <v>0</v>
      </c>
      <c r="BL139" s="59">
        <v>0</v>
      </c>
      <c r="BM139" s="59">
        <v>0</v>
      </c>
      <c r="BN139" s="59">
        <v>0</v>
      </c>
      <c r="BO139" s="59">
        <v>0</v>
      </c>
      <c r="BP139" s="59">
        <v>0</v>
      </c>
      <c r="BQ139" s="59">
        <v>0</v>
      </c>
      <c r="BR139" s="59">
        <v>0</v>
      </c>
      <c r="BS139" s="59">
        <v>26010.97</v>
      </c>
      <c r="BT139" s="59">
        <v>0</v>
      </c>
      <c r="BU139" s="59">
        <v>0</v>
      </c>
      <c r="BV139" s="59">
        <v>0</v>
      </c>
      <c r="BW139" s="59">
        <v>0</v>
      </c>
      <c r="BX139" s="59">
        <v>0</v>
      </c>
      <c r="BY139" s="59">
        <v>0</v>
      </c>
      <c r="BZ139" s="60">
        <v>485805</v>
      </c>
    </row>
    <row r="140" spans="1:78" x14ac:dyDescent="0.2">
      <c r="A140" s="57" t="s">
        <v>468</v>
      </c>
      <c r="B140" s="57" t="s">
        <v>469</v>
      </c>
      <c r="C140" s="58" t="s">
        <v>490</v>
      </c>
      <c r="D140" s="57" t="s">
        <v>491</v>
      </c>
      <c r="E140" s="59">
        <v>3015990.31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20453.2</v>
      </c>
      <c r="N140" s="59">
        <v>115225.76</v>
      </c>
      <c r="O140" s="59">
        <v>0</v>
      </c>
      <c r="P140" s="59">
        <v>0</v>
      </c>
      <c r="Q140" s="59">
        <v>0</v>
      </c>
      <c r="R140" s="59">
        <v>1716.21</v>
      </c>
      <c r="S140" s="59">
        <v>0</v>
      </c>
      <c r="T140" s="59">
        <v>11634.26</v>
      </c>
      <c r="U140" s="59">
        <v>32971.4</v>
      </c>
      <c r="V140" s="59">
        <v>21478.94</v>
      </c>
      <c r="W140" s="59">
        <v>914906.97</v>
      </c>
      <c r="X140" s="59">
        <v>374553.03</v>
      </c>
      <c r="Y140" s="59">
        <v>0</v>
      </c>
      <c r="Z140" s="59">
        <v>0</v>
      </c>
      <c r="AA140" s="59">
        <v>97946.47</v>
      </c>
      <c r="AB140" s="59">
        <v>0</v>
      </c>
      <c r="AC140" s="59">
        <v>0</v>
      </c>
      <c r="AD140" s="59">
        <v>0</v>
      </c>
      <c r="AE140" s="59">
        <v>0</v>
      </c>
      <c r="AF140" s="59">
        <v>0</v>
      </c>
      <c r="AG140" s="59">
        <v>2483.44</v>
      </c>
      <c r="AH140" s="59">
        <v>0</v>
      </c>
      <c r="AI140" s="59">
        <v>0</v>
      </c>
      <c r="AJ140" s="59">
        <v>0</v>
      </c>
      <c r="AK140" s="59">
        <v>0</v>
      </c>
      <c r="AL140" s="59">
        <v>0</v>
      </c>
      <c r="AM140" s="59">
        <v>0</v>
      </c>
      <c r="AN140" s="59">
        <v>0</v>
      </c>
      <c r="AO140" s="59">
        <v>0</v>
      </c>
      <c r="AP140" s="59">
        <v>0</v>
      </c>
      <c r="AQ140" s="59">
        <v>190102.91</v>
      </c>
      <c r="AR140" s="59">
        <v>1387439.78</v>
      </c>
      <c r="AS140" s="59">
        <v>0</v>
      </c>
      <c r="AT140" s="59">
        <v>0</v>
      </c>
      <c r="AU140" s="59">
        <v>0</v>
      </c>
      <c r="AV140" s="59">
        <v>0</v>
      </c>
      <c r="AW140" s="59">
        <v>0</v>
      </c>
      <c r="AX140" s="59">
        <v>0</v>
      </c>
      <c r="AY140" s="59">
        <v>0</v>
      </c>
      <c r="AZ140" s="59">
        <v>0</v>
      </c>
      <c r="BA140" s="59">
        <v>5823.38</v>
      </c>
      <c r="BB140" s="59">
        <v>0</v>
      </c>
      <c r="BC140" s="59">
        <v>0</v>
      </c>
      <c r="BD140" s="59">
        <v>0</v>
      </c>
      <c r="BE140" s="59">
        <v>0</v>
      </c>
      <c r="BF140" s="59">
        <v>0</v>
      </c>
      <c r="BG140" s="59">
        <v>105838.49</v>
      </c>
      <c r="BH140" s="59">
        <v>0</v>
      </c>
      <c r="BI140" s="59">
        <v>0</v>
      </c>
      <c r="BJ140" s="59">
        <v>3689181.51</v>
      </c>
      <c r="BK140" s="59">
        <v>0</v>
      </c>
      <c r="BL140" s="59">
        <v>31651.69</v>
      </c>
      <c r="BM140" s="59">
        <v>10762.92</v>
      </c>
      <c r="BN140" s="59">
        <v>32944.080000000002</v>
      </c>
      <c r="BO140" s="59">
        <v>0</v>
      </c>
      <c r="BP140" s="59">
        <v>0</v>
      </c>
      <c r="BQ140" s="59">
        <v>0</v>
      </c>
      <c r="BR140" s="59">
        <v>0</v>
      </c>
      <c r="BS140" s="59">
        <v>0</v>
      </c>
      <c r="BT140" s="59">
        <v>0</v>
      </c>
      <c r="BU140" s="59">
        <v>0</v>
      </c>
      <c r="BV140" s="59">
        <v>0</v>
      </c>
      <c r="BW140" s="59">
        <v>0</v>
      </c>
      <c r="BX140" s="59">
        <v>2067.84</v>
      </c>
      <c r="BY140" s="59">
        <v>0</v>
      </c>
      <c r="BZ140" s="60">
        <v>6954924.0499999998</v>
      </c>
    </row>
    <row r="141" spans="1:78" x14ac:dyDescent="0.2">
      <c r="A141" s="57" t="s">
        <v>468</v>
      </c>
      <c r="B141" s="57" t="s">
        <v>469</v>
      </c>
      <c r="C141" s="58" t="s">
        <v>492</v>
      </c>
      <c r="D141" s="57" t="s">
        <v>493</v>
      </c>
      <c r="E141" s="59">
        <v>772189.82</v>
      </c>
      <c r="F141" s="59">
        <v>801906.91</v>
      </c>
      <c r="G141" s="59">
        <v>263708.52</v>
      </c>
      <c r="H141" s="59">
        <v>0</v>
      </c>
      <c r="I141" s="59">
        <v>134777.97</v>
      </c>
      <c r="J141" s="59">
        <v>0</v>
      </c>
      <c r="K141" s="59">
        <v>249500</v>
      </c>
      <c r="L141" s="59">
        <v>0</v>
      </c>
      <c r="M141" s="59">
        <v>0</v>
      </c>
      <c r="N141" s="59">
        <v>0</v>
      </c>
      <c r="O141" s="59">
        <v>0</v>
      </c>
      <c r="P141" s="59">
        <v>0</v>
      </c>
      <c r="Q141" s="59">
        <v>0</v>
      </c>
      <c r="R141" s="59">
        <v>123487.23</v>
      </c>
      <c r="S141" s="59">
        <v>0</v>
      </c>
      <c r="T141" s="59">
        <v>0</v>
      </c>
      <c r="U141" s="59">
        <v>332500</v>
      </c>
      <c r="V141" s="59">
        <v>321386.09999999998</v>
      </c>
      <c r="W141" s="59">
        <v>379622.13</v>
      </c>
      <c r="X141" s="59">
        <v>93780.76</v>
      </c>
      <c r="Y141" s="59">
        <v>0</v>
      </c>
      <c r="Z141" s="59">
        <v>0</v>
      </c>
      <c r="AA141" s="59">
        <v>332093.98</v>
      </c>
      <c r="AB141" s="59">
        <v>0</v>
      </c>
      <c r="AC141" s="59">
        <v>0</v>
      </c>
      <c r="AD141" s="59">
        <v>0</v>
      </c>
      <c r="AE141" s="59">
        <v>0</v>
      </c>
      <c r="AF141" s="59">
        <v>136114.01999999999</v>
      </c>
      <c r="AG141" s="59">
        <v>74639.960000000006</v>
      </c>
      <c r="AH141" s="59">
        <v>0</v>
      </c>
      <c r="AI141" s="59">
        <v>106866.63</v>
      </c>
      <c r="AJ141" s="59">
        <v>21016.48</v>
      </c>
      <c r="AK141" s="59">
        <v>1160.56</v>
      </c>
      <c r="AL141" s="59">
        <v>0</v>
      </c>
      <c r="AM141" s="59">
        <v>0</v>
      </c>
      <c r="AN141" s="59">
        <v>0</v>
      </c>
      <c r="AO141" s="59">
        <v>20792.8</v>
      </c>
      <c r="AP141" s="59">
        <v>0</v>
      </c>
      <c r="AQ141" s="59">
        <v>225644.52</v>
      </c>
      <c r="AR141" s="59">
        <v>547315.1</v>
      </c>
      <c r="AS141" s="59">
        <v>0</v>
      </c>
      <c r="AT141" s="59">
        <v>325890.24</v>
      </c>
      <c r="AU141" s="59">
        <v>0</v>
      </c>
      <c r="AV141" s="59">
        <v>0</v>
      </c>
      <c r="AW141" s="59">
        <v>0</v>
      </c>
      <c r="AX141" s="59">
        <v>0</v>
      </c>
      <c r="AY141" s="59">
        <v>0</v>
      </c>
      <c r="AZ141" s="59">
        <v>399000</v>
      </c>
      <c r="BA141" s="59">
        <v>2810</v>
      </c>
      <c r="BB141" s="59">
        <v>332999.8</v>
      </c>
      <c r="BC141" s="59">
        <v>0</v>
      </c>
      <c r="BD141" s="59">
        <v>0</v>
      </c>
      <c r="BE141" s="59">
        <v>0</v>
      </c>
      <c r="BF141" s="59">
        <v>0</v>
      </c>
      <c r="BG141" s="59">
        <v>0</v>
      </c>
      <c r="BH141" s="59">
        <v>116333.3</v>
      </c>
      <c r="BI141" s="59">
        <v>237857.1</v>
      </c>
      <c r="BJ141" s="59">
        <v>342327.29</v>
      </c>
      <c r="BK141" s="59">
        <v>111956.78</v>
      </c>
      <c r="BL141" s="59">
        <v>558648.06999999995</v>
      </c>
      <c r="BM141" s="59">
        <v>115266.33</v>
      </c>
      <c r="BN141" s="59">
        <v>286.25</v>
      </c>
      <c r="BO141" s="59">
        <v>50050.38</v>
      </c>
      <c r="BP141" s="59">
        <v>229980.36</v>
      </c>
      <c r="BQ141" s="59">
        <v>466245.56</v>
      </c>
      <c r="BR141" s="59">
        <v>216090.25</v>
      </c>
      <c r="BS141" s="59">
        <v>668435.99</v>
      </c>
      <c r="BT141" s="59">
        <v>0</v>
      </c>
      <c r="BU141" s="59">
        <v>0</v>
      </c>
      <c r="BV141" s="59">
        <v>334118.59999999998</v>
      </c>
      <c r="BW141" s="59">
        <v>0</v>
      </c>
      <c r="BX141" s="59">
        <v>0</v>
      </c>
      <c r="BY141" s="59">
        <v>149408.04999999999</v>
      </c>
      <c r="BZ141" s="60">
        <v>6966909.1599999992</v>
      </c>
    </row>
    <row r="142" spans="1:78" x14ac:dyDescent="0.2">
      <c r="A142" s="57" t="s">
        <v>468</v>
      </c>
      <c r="B142" s="57" t="s">
        <v>469</v>
      </c>
      <c r="C142" s="58" t="s">
        <v>494</v>
      </c>
      <c r="D142" s="57" t="s">
        <v>495</v>
      </c>
      <c r="E142" s="59">
        <v>346855.13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350250</v>
      </c>
      <c r="M142" s="59">
        <v>0</v>
      </c>
      <c r="N142" s="59">
        <v>0</v>
      </c>
      <c r="O142" s="59">
        <v>82666.7</v>
      </c>
      <c r="P142" s="59">
        <v>102725.1</v>
      </c>
      <c r="Q142" s="59">
        <v>226340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6909.59</v>
      </c>
      <c r="X142" s="59">
        <v>0</v>
      </c>
      <c r="Y142" s="59">
        <v>0</v>
      </c>
      <c r="Z142" s="59">
        <v>0</v>
      </c>
      <c r="AA142" s="59">
        <v>10194.18</v>
      </c>
      <c r="AB142" s="59">
        <v>0</v>
      </c>
      <c r="AC142" s="59">
        <v>0</v>
      </c>
      <c r="AD142" s="59">
        <v>0</v>
      </c>
      <c r="AE142" s="59">
        <v>0</v>
      </c>
      <c r="AF142" s="59">
        <v>18949.59</v>
      </c>
      <c r="AG142" s="59">
        <v>56186.720000000001</v>
      </c>
      <c r="AH142" s="59">
        <v>0</v>
      </c>
      <c r="AI142" s="59">
        <v>16022.44</v>
      </c>
      <c r="AJ142" s="59">
        <v>0</v>
      </c>
      <c r="AK142" s="59">
        <v>752.88</v>
      </c>
      <c r="AL142" s="59">
        <v>0</v>
      </c>
      <c r="AM142" s="59">
        <v>59523.26</v>
      </c>
      <c r="AN142" s="59">
        <v>0</v>
      </c>
      <c r="AO142" s="59">
        <v>0</v>
      </c>
      <c r="AP142" s="59">
        <v>0</v>
      </c>
      <c r="AQ142" s="59">
        <v>56084.46</v>
      </c>
      <c r="AR142" s="59">
        <v>552798.04</v>
      </c>
      <c r="AS142" s="59">
        <v>0</v>
      </c>
      <c r="AT142" s="59">
        <v>0</v>
      </c>
      <c r="AU142" s="59">
        <v>0</v>
      </c>
      <c r="AV142" s="59">
        <v>0</v>
      </c>
      <c r="AW142" s="59">
        <v>0</v>
      </c>
      <c r="AX142" s="59">
        <v>0</v>
      </c>
      <c r="AY142" s="59">
        <v>0</v>
      </c>
      <c r="AZ142" s="59">
        <v>0</v>
      </c>
      <c r="BA142" s="59">
        <v>0</v>
      </c>
      <c r="BB142" s="59">
        <v>0</v>
      </c>
      <c r="BC142" s="59">
        <v>0</v>
      </c>
      <c r="BD142" s="59">
        <v>0</v>
      </c>
      <c r="BE142" s="59">
        <v>0</v>
      </c>
      <c r="BF142" s="59">
        <v>0</v>
      </c>
      <c r="BG142" s="59">
        <v>6071.68</v>
      </c>
      <c r="BH142" s="59">
        <v>16303.81</v>
      </c>
      <c r="BI142" s="59">
        <v>0</v>
      </c>
      <c r="BJ142" s="59">
        <v>19531.759999999998</v>
      </c>
      <c r="BK142" s="59">
        <v>585311.51</v>
      </c>
      <c r="BL142" s="59">
        <v>134118.04999999999</v>
      </c>
      <c r="BM142" s="59">
        <v>0</v>
      </c>
      <c r="BN142" s="59">
        <v>0</v>
      </c>
      <c r="BO142" s="59">
        <v>110412.54</v>
      </c>
      <c r="BP142" s="59">
        <v>0</v>
      </c>
      <c r="BQ142" s="59">
        <v>233136.98</v>
      </c>
      <c r="BR142" s="59">
        <v>0</v>
      </c>
      <c r="BS142" s="59">
        <v>0</v>
      </c>
      <c r="BT142" s="59">
        <v>0</v>
      </c>
      <c r="BU142" s="59">
        <v>0</v>
      </c>
      <c r="BV142" s="59">
        <v>638610.69999999995</v>
      </c>
      <c r="BW142" s="59">
        <v>0</v>
      </c>
      <c r="BX142" s="59">
        <v>0</v>
      </c>
      <c r="BY142" s="59">
        <v>0</v>
      </c>
      <c r="BZ142" s="60">
        <v>4286149.9399999995</v>
      </c>
    </row>
    <row r="143" spans="1:78" x14ac:dyDescent="0.2">
      <c r="A143" s="57" t="s">
        <v>468</v>
      </c>
      <c r="B143" s="57" t="s">
        <v>469</v>
      </c>
      <c r="C143" s="58" t="s">
        <v>496</v>
      </c>
      <c r="D143" s="57" t="s">
        <v>497</v>
      </c>
      <c r="E143" s="59">
        <v>256694.54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59">
        <v>0</v>
      </c>
      <c r="Q143" s="59">
        <v>0</v>
      </c>
      <c r="R143" s="59">
        <v>0</v>
      </c>
      <c r="S143" s="59">
        <v>0</v>
      </c>
      <c r="T143" s="59">
        <v>4190.59</v>
      </c>
      <c r="U143" s="59">
        <v>0</v>
      </c>
      <c r="V143" s="59">
        <v>0</v>
      </c>
      <c r="W143" s="59">
        <v>8493.8799999999992</v>
      </c>
      <c r="X143" s="59">
        <v>0</v>
      </c>
      <c r="Y143" s="59">
        <v>0</v>
      </c>
      <c r="Z143" s="59">
        <v>0</v>
      </c>
      <c r="AA143" s="59">
        <v>0</v>
      </c>
      <c r="AB143" s="59">
        <v>0</v>
      </c>
      <c r="AC143" s="59">
        <v>0</v>
      </c>
      <c r="AD143" s="59">
        <v>0</v>
      </c>
      <c r="AE143" s="59">
        <v>0</v>
      </c>
      <c r="AF143" s="59">
        <v>358.39</v>
      </c>
      <c r="AG143" s="59">
        <v>0</v>
      </c>
      <c r="AH143" s="59">
        <v>0</v>
      </c>
      <c r="AI143" s="59">
        <v>0</v>
      </c>
      <c r="AJ143" s="59">
        <v>0</v>
      </c>
      <c r="AK143" s="59">
        <v>0</v>
      </c>
      <c r="AL143" s="59">
        <v>0</v>
      </c>
      <c r="AM143" s="59">
        <v>0</v>
      </c>
      <c r="AN143" s="59">
        <v>0</v>
      </c>
      <c r="AO143" s="59">
        <v>0</v>
      </c>
      <c r="AP143" s="59">
        <v>0</v>
      </c>
      <c r="AQ143" s="59">
        <v>0</v>
      </c>
      <c r="AR143" s="59">
        <v>384543.85</v>
      </c>
      <c r="AS143" s="59">
        <v>0</v>
      </c>
      <c r="AT143" s="59">
        <v>0</v>
      </c>
      <c r="AU143" s="59">
        <v>0</v>
      </c>
      <c r="AV143" s="59">
        <v>0</v>
      </c>
      <c r="AW143" s="59">
        <v>0</v>
      </c>
      <c r="AX143" s="59">
        <v>0</v>
      </c>
      <c r="AY143" s="59">
        <v>0</v>
      </c>
      <c r="AZ143" s="59">
        <v>0</v>
      </c>
      <c r="BA143" s="59">
        <v>0</v>
      </c>
      <c r="BB143" s="59">
        <v>0</v>
      </c>
      <c r="BC143" s="59">
        <v>0</v>
      </c>
      <c r="BD143" s="59">
        <v>0</v>
      </c>
      <c r="BE143" s="59">
        <v>0</v>
      </c>
      <c r="BF143" s="59">
        <v>0</v>
      </c>
      <c r="BG143" s="59">
        <v>0</v>
      </c>
      <c r="BH143" s="59">
        <v>0</v>
      </c>
      <c r="BI143" s="59">
        <v>0</v>
      </c>
      <c r="BJ143" s="59">
        <v>413061.63</v>
      </c>
      <c r="BK143" s="59">
        <v>0</v>
      </c>
      <c r="BL143" s="59">
        <v>0</v>
      </c>
      <c r="BM143" s="59">
        <v>0</v>
      </c>
      <c r="BN143" s="59">
        <v>0</v>
      </c>
      <c r="BO143" s="59">
        <v>0</v>
      </c>
      <c r="BP143" s="59">
        <v>0</v>
      </c>
      <c r="BQ143" s="59">
        <v>0</v>
      </c>
      <c r="BR143" s="59">
        <v>0</v>
      </c>
      <c r="BS143" s="59">
        <v>0</v>
      </c>
      <c r="BT143" s="59">
        <v>7522.44</v>
      </c>
      <c r="BU143" s="59">
        <v>0</v>
      </c>
      <c r="BV143" s="59">
        <v>0</v>
      </c>
      <c r="BW143" s="59">
        <v>0</v>
      </c>
      <c r="BX143" s="59">
        <v>0</v>
      </c>
      <c r="BY143" s="59">
        <v>0</v>
      </c>
      <c r="BZ143" s="60">
        <v>736469.96</v>
      </c>
    </row>
    <row r="144" spans="1:78" x14ac:dyDescent="0.2">
      <c r="A144" s="57" t="s">
        <v>468</v>
      </c>
      <c r="B144" s="57" t="s">
        <v>469</v>
      </c>
      <c r="C144" s="58" t="s">
        <v>498</v>
      </c>
      <c r="D144" s="57" t="s">
        <v>499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366083.3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59">
        <v>0</v>
      </c>
      <c r="Y144" s="59">
        <v>0</v>
      </c>
      <c r="Z144" s="59">
        <v>0</v>
      </c>
      <c r="AA144" s="59">
        <v>8236.5499999999993</v>
      </c>
      <c r="AB144" s="59">
        <v>0</v>
      </c>
      <c r="AC144" s="59">
        <v>0</v>
      </c>
      <c r="AD144" s="59">
        <v>0</v>
      </c>
      <c r="AE144" s="59">
        <v>0</v>
      </c>
      <c r="AF144" s="59">
        <v>0</v>
      </c>
      <c r="AG144" s="59">
        <v>0</v>
      </c>
      <c r="AH144" s="59">
        <v>0</v>
      </c>
      <c r="AI144" s="59">
        <v>0</v>
      </c>
      <c r="AJ144" s="59">
        <v>0</v>
      </c>
      <c r="AK144" s="59">
        <v>0</v>
      </c>
      <c r="AL144" s="59">
        <v>0</v>
      </c>
      <c r="AM144" s="59">
        <v>0</v>
      </c>
      <c r="AN144" s="59">
        <v>0</v>
      </c>
      <c r="AO144" s="59">
        <v>0</v>
      </c>
      <c r="AP144" s="59">
        <v>0</v>
      </c>
      <c r="AQ144" s="59">
        <v>0</v>
      </c>
      <c r="AR144" s="59">
        <v>12553.11</v>
      </c>
      <c r="AS144" s="59">
        <v>0</v>
      </c>
      <c r="AT144" s="59">
        <v>0</v>
      </c>
      <c r="AU144" s="59">
        <v>0</v>
      </c>
      <c r="AV144" s="59">
        <v>0</v>
      </c>
      <c r="AW144" s="59">
        <v>0</v>
      </c>
      <c r="AX144" s="59">
        <v>0</v>
      </c>
      <c r="AY144" s="59">
        <v>0</v>
      </c>
      <c r="AZ144" s="59">
        <v>0</v>
      </c>
      <c r="BA144" s="59">
        <v>0</v>
      </c>
      <c r="BB144" s="59">
        <v>0</v>
      </c>
      <c r="BC144" s="59">
        <v>0</v>
      </c>
      <c r="BD144" s="59">
        <v>0</v>
      </c>
      <c r="BE144" s="59">
        <v>0</v>
      </c>
      <c r="BF144" s="59">
        <v>0</v>
      </c>
      <c r="BG144" s="59">
        <v>0</v>
      </c>
      <c r="BH144" s="59">
        <v>0</v>
      </c>
      <c r="BI144" s="59">
        <v>0</v>
      </c>
      <c r="BJ144" s="59">
        <v>7899.22</v>
      </c>
      <c r="BK144" s="59">
        <v>0</v>
      </c>
      <c r="BL144" s="59">
        <v>0</v>
      </c>
      <c r="BM144" s="59">
        <v>0</v>
      </c>
      <c r="BN144" s="59">
        <v>0</v>
      </c>
      <c r="BO144" s="59">
        <v>0</v>
      </c>
      <c r="BP144" s="59">
        <v>0</v>
      </c>
      <c r="BQ144" s="59">
        <v>0</v>
      </c>
      <c r="BR144" s="59">
        <v>0</v>
      </c>
      <c r="BS144" s="59">
        <v>0</v>
      </c>
      <c r="BT144" s="59">
        <v>0</v>
      </c>
      <c r="BU144" s="59">
        <v>0</v>
      </c>
      <c r="BV144" s="59">
        <v>0</v>
      </c>
      <c r="BW144" s="59">
        <v>0</v>
      </c>
      <c r="BX144" s="59">
        <v>0</v>
      </c>
      <c r="BY144" s="59">
        <v>0</v>
      </c>
      <c r="BZ144" s="60">
        <v>444241.94</v>
      </c>
    </row>
    <row r="145" spans="1:78" x14ac:dyDescent="0.2">
      <c r="A145" s="57" t="s">
        <v>468</v>
      </c>
      <c r="B145" s="57" t="s">
        <v>469</v>
      </c>
      <c r="C145" s="58" t="s">
        <v>500</v>
      </c>
      <c r="D145" s="57" t="s">
        <v>501</v>
      </c>
      <c r="E145" s="59">
        <v>0</v>
      </c>
      <c r="F145" s="59">
        <v>54533.09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358292.6</v>
      </c>
      <c r="Q145" s="59">
        <v>0</v>
      </c>
      <c r="R145" s="59">
        <v>0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0</v>
      </c>
      <c r="Z145" s="59">
        <v>0</v>
      </c>
      <c r="AA145" s="59">
        <v>0</v>
      </c>
      <c r="AB145" s="59">
        <v>0</v>
      </c>
      <c r="AC145" s="59">
        <v>0</v>
      </c>
      <c r="AD145" s="59">
        <v>0</v>
      </c>
      <c r="AE145" s="59">
        <v>0</v>
      </c>
      <c r="AF145" s="59">
        <v>0</v>
      </c>
      <c r="AG145" s="59">
        <v>0</v>
      </c>
      <c r="AH145" s="59">
        <v>0</v>
      </c>
      <c r="AI145" s="59">
        <v>0</v>
      </c>
      <c r="AJ145" s="59">
        <v>0</v>
      </c>
      <c r="AK145" s="59">
        <v>0</v>
      </c>
      <c r="AL145" s="59">
        <v>0</v>
      </c>
      <c r="AM145" s="59">
        <v>0</v>
      </c>
      <c r="AN145" s="59">
        <v>0</v>
      </c>
      <c r="AO145" s="59">
        <v>0</v>
      </c>
      <c r="AP145" s="59">
        <v>0</v>
      </c>
      <c r="AQ145" s="59">
        <v>0</v>
      </c>
      <c r="AR145" s="59">
        <v>1034.58</v>
      </c>
      <c r="AS145" s="59">
        <v>0</v>
      </c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60">
        <v>119384.81999999999</v>
      </c>
    </row>
    <row r="146" spans="1:78" x14ac:dyDescent="0.2">
      <c r="A146" s="57" t="s">
        <v>468</v>
      </c>
      <c r="B146" s="57" t="s">
        <v>469</v>
      </c>
      <c r="C146" s="58" t="s">
        <v>502</v>
      </c>
      <c r="D146" s="57" t="s">
        <v>503</v>
      </c>
      <c r="E146" s="59">
        <v>27370640.739999998</v>
      </c>
      <c r="F146" s="59">
        <v>23898.63</v>
      </c>
      <c r="G146" s="59">
        <v>387734.32</v>
      </c>
      <c r="H146" s="59">
        <v>0</v>
      </c>
      <c r="I146" s="59">
        <v>9068.68</v>
      </c>
      <c r="J146" s="59">
        <v>0</v>
      </c>
      <c r="K146" s="59">
        <v>8425574.4000000004</v>
      </c>
      <c r="L146" s="59">
        <v>2852456.66</v>
      </c>
      <c r="M146" s="59">
        <v>0</v>
      </c>
      <c r="N146" s="59">
        <v>5204318.2</v>
      </c>
      <c r="O146" s="59">
        <v>86904.8</v>
      </c>
      <c r="P146" s="59">
        <v>589364.19999999995</v>
      </c>
      <c r="Q146" s="59">
        <v>1981093</v>
      </c>
      <c r="R146" s="59">
        <v>1556462.23</v>
      </c>
      <c r="S146" s="59">
        <v>0</v>
      </c>
      <c r="T146" s="59">
        <v>594381.21</v>
      </c>
      <c r="U146" s="59">
        <v>284736.58</v>
      </c>
      <c r="V146" s="59">
        <v>98936.26</v>
      </c>
      <c r="W146" s="59">
        <v>20328039.260000002</v>
      </c>
      <c r="X146" s="59">
        <v>6825017.8499999996</v>
      </c>
      <c r="Y146" s="59">
        <v>52524.35</v>
      </c>
      <c r="Z146" s="59">
        <v>0</v>
      </c>
      <c r="AA146" s="59">
        <v>1463418.71</v>
      </c>
      <c r="AB146" s="59">
        <v>183333.3</v>
      </c>
      <c r="AC146" s="59">
        <v>0</v>
      </c>
      <c r="AD146" s="59">
        <v>0</v>
      </c>
      <c r="AE146" s="59">
        <v>0</v>
      </c>
      <c r="AF146" s="59">
        <v>12494805.83</v>
      </c>
      <c r="AG146" s="59">
        <v>940545.05</v>
      </c>
      <c r="AH146" s="59">
        <v>0</v>
      </c>
      <c r="AI146" s="59">
        <v>286239.42</v>
      </c>
      <c r="AJ146" s="59">
        <v>131202.72</v>
      </c>
      <c r="AK146" s="59">
        <v>202455.78</v>
      </c>
      <c r="AL146" s="59">
        <v>0</v>
      </c>
      <c r="AM146" s="59">
        <v>355804.08</v>
      </c>
      <c r="AN146" s="59">
        <v>234471.23</v>
      </c>
      <c r="AO146" s="59">
        <v>15090.42</v>
      </c>
      <c r="AP146" s="59">
        <v>59723.83</v>
      </c>
      <c r="AQ146" s="59">
        <v>562715.79</v>
      </c>
      <c r="AR146" s="59">
        <v>30327112.620000001</v>
      </c>
      <c r="AS146" s="59">
        <v>42098.54</v>
      </c>
      <c r="AT146" s="59">
        <v>32845.74</v>
      </c>
      <c r="AU146" s="59">
        <v>25996.06</v>
      </c>
      <c r="AV146" s="59">
        <v>77428.11</v>
      </c>
      <c r="AW146" s="59">
        <v>277983.35999999999</v>
      </c>
      <c r="AX146" s="59">
        <v>104451.81</v>
      </c>
      <c r="AY146" s="59">
        <v>0</v>
      </c>
      <c r="AZ146" s="59">
        <v>133883.34</v>
      </c>
      <c r="BA146" s="59">
        <v>50833.33</v>
      </c>
      <c r="BB146" s="59">
        <v>314046.90000000002</v>
      </c>
      <c r="BC146" s="59">
        <v>0</v>
      </c>
      <c r="BD146" s="59">
        <v>0</v>
      </c>
      <c r="BE146" s="59">
        <v>2346183.2999999998</v>
      </c>
      <c r="BF146" s="59">
        <v>319483.33</v>
      </c>
      <c r="BG146" s="59">
        <v>274807.75</v>
      </c>
      <c r="BH146" s="59">
        <v>174104.88</v>
      </c>
      <c r="BI146" s="59">
        <v>0</v>
      </c>
      <c r="BJ146" s="59">
        <v>29767136.559999999</v>
      </c>
      <c r="BK146" s="59">
        <v>2666490.67</v>
      </c>
      <c r="BL146" s="59">
        <v>618709.76000000001</v>
      </c>
      <c r="BM146" s="59">
        <v>98382.5</v>
      </c>
      <c r="BN146" s="59">
        <v>916638.09</v>
      </c>
      <c r="BO146" s="59">
        <v>823337.63</v>
      </c>
      <c r="BP146" s="59">
        <v>328475.45</v>
      </c>
      <c r="BQ146" s="59">
        <v>16988295.949999999</v>
      </c>
      <c r="BR146" s="59">
        <v>6183.39</v>
      </c>
      <c r="BS146" s="59">
        <v>290710.63</v>
      </c>
      <c r="BT146" s="59">
        <v>222273.44</v>
      </c>
      <c r="BU146" s="59">
        <v>322296.03999999998</v>
      </c>
      <c r="BV146" s="59">
        <v>1933418.27</v>
      </c>
      <c r="BW146" s="59">
        <v>109226.89</v>
      </c>
      <c r="BX146" s="59">
        <v>370201.82</v>
      </c>
      <c r="BY146" s="59">
        <v>19053.89</v>
      </c>
      <c r="BZ146" s="60">
        <v>95592605.049999982</v>
      </c>
    </row>
    <row r="147" spans="1:78" x14ac:dyDescent="0.2">
      <c r="A147" s="57" t="s">
        <v>468</v>
      </c>
      <c r="B147" s="57" t="s">
        <v>469</v>
      </c>
      <c r="C147" s="58" t="s">
        <v>504</v>
      </c>
      <c r="D147" s="57" t="s">
        <v>505</v>
      </c>
      <c r="E147" s="59">
        <v>3021523.83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2958959.18</v>
      </c>
      <c r="X147" s="59">
        <v>0</v>
      </c>
      <c r="Y147" s="59">
        <v>0</v>
      </c>
      <c r="Z147" s="59">
        <v>0</v>
      </c>
      <c r="AA147" s="59">
        <v>0</v>
      </c>
      <c r="AB147" s="59">
        <v>0</v>
      </c>
      <c r="AC147" s="59">
        <v>0</v>
      </c>
      <c r="AD147" s="59">
        <v>0</v>
      </c>
      <c r="AE147" s="59">
        <v>0</v>
      </c>
      <c r="AF147" s="59">
        <v>0</v>
      </c>
      <c r="AG147" s="59">
        <v>0</v>
      </c>
      <c r="AH147" s="59">
        <v>0</v>
      </c>
      <c r="AI147" s="59">
        <v>0</v>
      </c>
      <c r="AJ147" s="59">
        <v>0</v>
      </c>
      <c r="AK147" s="59">
        <v>0</v>
      </c>
      <c r="AL147" s="59">
        <v>0</v>
      </c>
      <c r="AM147" s="59">
        <v>0</v>
      </c>
      <c r="AN147" s="59">
        <v>0</v>
      </c>
      <c r="AO147" s="59">
        <v>0</v>
      </c>
      <c r="AP147" s="59">
        <v>0</v>
      </c>
      <c r="AQ147" s="59">
        <v>11214.61</v>
      </c>
      <c r="AR147" s="59">
        <v>706899.6</v>
      </c>
      <c r="AS147" s="59">
        <v>0</v>
      </c>
      <c r="AT147" s="59">
        <v>0</v>
      </c>
      <c r="AU147" s="59">
        <v>0</v>
      </c>
      <c r="AV147" s="59">
        <v>0</v>
      </c>
      <c r="AW147" s="59">
        <v>0</v>
      </c>
      <c r="AX147" s="59">
        <v>0</v>
      </c>
      <c r="AY147" s="59">
        <v>0</v>
      </c>
      <c r="AZ147" s="59">
        <v>0</v>
      </c>
      <c r="BA147" s="59">
        <v>0</v>
      </c>
      <c r="BB147" s="59">
        <v>0</v>
      </c>
      <c r="BC147" s="59">
        <v>0</v>
      </c>
      <c r="BD147" s="59">
        <v>0</v>
      </c>
      <c r="BE147" s="59">
        <v>0</v>
      </c>
      <c r="BF147" s="59">
        <v>0</v>
      </c>
      <c r="BG147" s="59">
        <v>0</v>
      </c>
      <c r="BH147" s="59">
        <v>0</v>
      </c>
      <c r="BI147" s="59">
        <v>0</v>
      </c>
      <c r="BJ147" s="59">
        <v>1965391.84</v>
      </c>
      <c r="BK147" s="59">
        <v>0</v>
      </c>
      <c r="BL147" s="59">
        <v>0</v>
      </c>
      <c r="BM147" s="59">
        <v>0</v>
      </c>
      <c r="BN147" s="59">
        <v>0</v>
      </c>
      <c r="BO147" s="59">
        <v>0</v>
      </c>
      <c r="BP147" s="59">
        <v>0</v>
      </c>
      <c r="BQ147" s="59">
        <v>0</v>
      </c>
      <c r="BR147" s="59">
        <v>0</v>
      </c>
      <c r="BS147" s="59">
        <v>0</v>
      </c>
      <c r="BT147" s="59">
        <v>0</v>
      </c>
      <c r="BU147" s="59">
        <v>0</v>
      </c>
      <c r="BV147" s="59">
        <v>34722.199999999997</v>
      </c>
      <c r="BW147" s="59">
        <v>0</v>
      </c>
      <c r="BX147" s="59">
        <v>0</v>
      </c>
      <c r="BY147" s="59">
        <v>0</v>
      </c>
      <c r="BZ147" s="60">
        <v>2144602.77</v>
      </c>
    </row>
    <row r="148" spans="1:78" x14ac:dyDescent="0.2">
      <c r="A148" s="57" t="s">
        <v>468</v>
      </c>
      <c r="B148" s="57" t="s">
        <v>469</v>
      </c>
      <c r="C148" s="58" t="s">
        <v>506</v>
      </c>
      <c r="D148" s="57" t="s">
        <v>507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281107.11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  <c r="AD148" s="59">
        <v>0</v>
      </c>
      <c r="AE148" s="59">
        <v>0</v>
      </c>
      <c r="AF148" s="59">
        <v>445348.72</v>
      </c>
      <c r="AG148" s="59">
        <v>0</v>
      </c>
      <c r="AH148" s="59">
        <v>0</v>
      </c>
      <c r="AI148" s="59">
        <v>0</v>
      </c>
      <c r="AJ148" s="59">
        <v>0</v>
      </c>
      <c r="AK148" s="59">
        <v>0</v>
      </c>
      <c r="AL148" s="59">
        <v>0</v>
      </c>
      <c r="AM148" s="59">
        <v>0</v>
      </c>
      <c r="AN148" s="59">
        <v>0</v>
      </c>
      <c r="AO148" s="59">
        <v>0</v>
      </c>
      <c r="AP148" s="59">
        <v>0</v>
      </c>
      <c r="AQ148" s="59">
        <v>0</v>
      </c>
      <c r="AR148" s="59">
        <v>0</v>
      </c>
      <c r="AS148" s="59">
        <v>0</v>
      </c>
      <c r="AT148" s="59">
        <v>0</v>
      </c>
      <c r="AU148" s="59">
        <v>0</v>
      </c>
      <c r="AV148" s="59">
        <v>0</v>
      </c>
      <c r="AW148" s="59">
        <v>0</v>
      </c>
      <c r="AX148" s="59">
        <v>0</v>
      </c>
      <c r="AY148" s="59">
        <v>0</v>
      </c>
      <c r="AZ148" s="59">
        <v>0</v>
      </c>
      <c r="BA148" s="59">
        <v>0</v>
      </c>
      <c r="BB148" s="59">
        <v>0</v>
      </c>
      <c r="BC148" s="59">
        <v>0</v>
      </c>
      <c r="BD148" s="59">
        <v>0</v>
      </c>
      <c r="BE148" s="59">
        <v>0</v>
      </c>
      <c r="BF148" s="59">
        <v>0</v>
      </c>
      <c r="BG148" s="59">
        <v>0</v>
      </c>
      <c r="BH148" s="59">
        <v>0</v>
      </c>
      <c r="BI148" s="59">
        <v>0</v>
      </c>
      <c r="BJ148" s="59">
        <v>626152.46</v>
      </c>
      <c r="BK148" s="59">
        <v>0</v>
      </c>
      <c r="BL148" s="59">
        <v>0</v>
      </c>
      <c r="BM148" s="59">
        <v>0</v>
      </c>
      <c r="BN148" s="59">
        <v>0</v>
      </c>
      <c r="BO148" s="59">
        <v>0</v>
      </c>
      <c r="BP148" s="59">
        <v>0</v>
      </c>
      <c r="BQ148" s="59">
        <v>0</v>
      </c>
      <c r="BR148" s="59">
        <v>0</v>
      </c>
      <c r="BS148" s="59">
        <v>0</v>
      </c>
      <c r="BT148" s="59">
        <v>0</v>
      </c>
      <c r="BU148" s="59">
        <v>0</v>
      </c>
      <c r="BV148" s="59">
        <v>0</v>
      </c>
      <c r="BW148" s="59">
        <v>0</v>
      </c>
      <c r="BX148" s="59">
        <v>0</v>
      </c>
      <c r="BY148" s="59">
        <v>0</v>
      </c>
      <c r="BZ148" s="60">
        <v>2840924.25</v>
      </c>
    </row>
    <row r="149" spans="1:78" x14ac:dyDescent="0.2">
      <c r="A149" s="57" t="s">
        <v>468</v>
      </c>
      <c r="B149" s="57" t="s">
        <v>469</v>
      </c>
      <c r="C149" s="58" t="s">
        <v>508</v>
      </c>
      <c r="D149" s="57" t="s">
        <v>509</v>
      </c>
      <c r="E149" s="59">
        <v>517686.87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10150.68</v>
      </c>
      <c r="U149" s="59">
        <v>0</v>
      </c>
      <c r="V149" s="59">
        <v>0</v>
      </c>
      <c r="W149" s="59">
        <v>59274.57</v>
      </c>
      <c r="X149" s="59">
        <v>2095.67</v>
      </c>
      <c r="Y149" s="59">
        <v>0</v>
      </c>
      <c r="Z149" s="59">
        <v>0</v>
      </c>
      <c r="AA149" s="59">
        <v>0</v>
      </c>
      <c r="AB149" s="59">
        <v>0</v>
      </c>
      <c r="AC149" s="59">
        <v>0</v>
      </c>
      <c r="AD149" s="59">
        <v>0</v>
      </c>
      <c r="AE149" s="59">
        <v>0</v>
      </c>
      <c r="AF149" s="59">
        <v>0</v>
      </c>
      <c r="AG149" s="59">
        <v>0</v>
      </c>
      <c r="AH149" s="59">
        <v>0</v>
      </c>
      <c r="AI149" s="59">
        <v>0</v>
      </c>
      <c r="AJ149" s="59">
        <v>0</v>
      </c>
      <c r="AK149" s="59">
        <v>0</v>
      </c>
      <c r="AL149" s="59">
        <v>0</v>
      </c>
      <c r="AM149" s="59">
        <v>0</v>
      </c>
      <c r="AN149" s="59">
        <v>0</v>
      </c>
      <c r="AO149" s="59">
        <v>0</v>
      </c>
      <c r="AP149" s="59">
        <v>11415.53</v>
      </c>
      <c r="AQ149" s="59">
        <v>0</v>
      </c>
      <c r="AR149" s="59">
        <v>2730731.96</v>
      </c>
      <c r="AS149" s="59">
        <v>0</v>
      </c>
      <c r="AT149" s="59">
        <v>0</v>
      </c>
      <c r="AU149" s="59">
        <v>0</v>
      </c>
      <c r="AV149" s="59">
        <v>0</v>
      </c>
      <c r="AW149" s="59">
        <v>0</v>
      </c>
      <c r="AX149" s="59">
        <v>0</v>
      </c>
      <c r="AY149" s="59">
        <v>0</v>
      </c>
      <c r="AZ149" s="59">
        <v>0</v>
      </c>
      <c r="BA149" s="59">
        <v>0</v>
      </c>
      <c r="BB149" s="59">
        <v>0</v>
      </c>
      <c r="BC149" s="59">
        <v>0</v>
      </c>
      <c r="BD149" s="59">
        <v>0</v>
      </c>
      <c r="BE149" s="59">
        <v>0</v>
      </c>
      <c r="BF149" s="59">
        <v>0</v>
      </c>
      <c r="BG149" s="59">
        <v>0</v>
      </c>
      <c r="BH149" s="59">
        <v>0</v>
      </c>
      <c r="BI149" s="59">
        <v>0</v>
      </c>
      <c r="BJ149" s="59">
        <v>548349.99</v>
      </c>
      <c r="BK149" s="59">
        <v>0</v>
      </c>
      <c r="BL149" s="59">
        <v>0</v>
      </c>
      <c r="BM149" s="59">
        <v>0</v>
      </c>
      <c r="BN149" s="59">
        <v>0</v>
      </c>
      <c r="BO149" s="59">
        <v>28606.880000000001</v>
      </c>
      <c r="BP149" s="59">
        <v>0</v>
      </c>
      <c r="BQ149" s="59">
        <v>395255.17</v>
      </c>
      <c r="BR149" s="59">
        <v>0</v>
      </c>
      <c r="BS149" s="59">
        <v>0</v>
      </c>
      <c r="BT149" s="59">
        <v>0</v>
      </c>
      <c r="BU149" s="59">
        <v>0</v>
      </c>
      <c r="BV149" s="59">
        <v>0</v>
      </c>
      <c r="BW149" s="59">
        <v>0</v>
      </c>
      <c r="BX149" s="59">
        <v>0</v>
      </c>
      <c r="BY149" s="59">
        <v>0</v>
      </c>
      <c r="BZ149" s="60">
        <v>1814165.4500000002</v>
      </c>
    </row>
    <row r="150" spans="1:78" x14ac:dyDescent="0.2">
      <c r="A150" s="57" t="s">
        <v>468</v>
      </c>
      <c r="B150" s="57" t="s">
        <v>469</v>
      </c>
      <c r="C150" s="58" t="s">
        <v>510</v>
      </c>
      <c r="D150" s="57" t="s">
        <v>511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59">
        <v>0</v>
      </c>
      <c r="Y150" s="59">
        <v>0</v>
      </c>
      <c r="Z150" s="59">
        <v>0</v>
      </c>
      <c r="AA150" s="59">
        <v>0</v>
      </c>
      <c r="AB150" s="59">
        <v>0</v>
      </c>
      <c r="AC150" s="59">
        <v>0</v>
      </c>
      <c r="AD150" s="59">
        <v>0</v>
      </c>
      <c r="AE150" s="59">
        <v>0</v>
      </c>
      <c r="AF150" s="59">
        <v>0</v>
      </c>
      <c r="AG150" s="59">
        <v>0</v>
      </c>
      <c r="AH150" s="59">
        <v>0</v>
      </c>
      <c r="AI150" s="59">
        <v>0</v>
      </c>
      <c r="AJ150" s="59">
        <v>0</v>
      </c>
      <c r="AK150" s="59">
        <v>0</v>
      </c>
      <c r="AL150" s="59">
        <v>0</v>
      </c>
      <c r="AM150" s="59">
        <v>0</v>
      </c>
      <c r="AN150" s="59">
        <v>0</v>
      </c>
      <c r="AO150" s="59">
        <v>0</v>
      </c>
      <c r="AP150" s="59">
        <v>0</v>
      </c>
      <c r="AQ150" s="59">
        <v>0</v>
      </c>
      <c r="AR150" s="59">
        <v>52762.5</v>
      </c>
      <c r="AS150" s="59">
        <v>0</v>
      </c>
      <c r="AT150" s="59">
        <v>0</v>
      </c>
      <c r="AU150" s="59">
        <v>0</v>
      </c>
      <c r="AV150" s="59">
        <v>0</v>
      </c>
      <c r="AW150" s="59">
        <v>0</v>
      </c>
      <c r="AX150" s="59">
        <v>0</v>
      </c>
      <c r="AY150" s="59">
        <v>0</v>
      </c>
      <c r="AZ150" s="59">
        <v>0</v>
      </c>
      <c r="BA150" s="59">
        <v>0</v>
      </c>
      <c r="BB150" s="59">
        <v>0</v>
      </c>
      <c r="BC150" s="59">
        <v>0</v>
      </c>
      <c r="BD150" s="59">
        <v>0</v>
      </c>
      <c r="BE150" s="59">
        <v>0</v>
      </c>
      <c r="BF150" s="59">
        <v>0</v>
      </c>
      <c r="BG150" s="59">
        <v>0</v>
      </c>
      <c r="BH150" s="59">
        <v>0</v>
      </c>
      <c r="BI150" s="59">
        <v>0</v>
      </c>
      <c r="BJ150" s="59">
        <v>0</v>
      </c>
      <c r="BK150" s="59">
        <v>0</v>
      </c>
      <c r="BL150" s="59">
        <v>0</v>
      </c>
      <c r="BM150" s="59">
        <v>0</v>
      </c>
      <c r="BN150" s="59">
        <v>0</v>
      </c>
      <c r="BO150" s="59">
        <v>0</v>
      </c>
      <c r="BP150" s="59">
        <v>0</v>
      </c>
      <c r="BQ150" s="59">
        <v>0</v>
      </c>
      <c r="BR150" s="59">
        <v>0</v>
      </c>
      <c r="BS150" s="59">
        <v>0</v>
      </c>
      <c r="BT150" s="59">
        <v>0</v>
      </c>
      <c r="BU150" s="59">
        <v>0</v>
      </c>
      <c r="BV150" s="59">
        <v>0</v>
      </c>
      <c r="BW150" s="59">
        <v>0</v>
      </c>
      <c r="BX150" s="59">
        <v>0</v>
      </c>
      <c r="BY150" s="59">
        <v>0</v>
      </c>
      <c r="BZ150" s="60">
        <v>22579.64</v>
      </c>
    </row>
    <row r="151" spans="1:78" x14ac:dyDescent="0.2">
      <c r="A151" s="57" t="s">
        <v>468</v>
      </c>
      <c r="B151" s="57" t="s">
        <v>469</v>
      </c>
      <c r="C151" s="58" t="s">
        <v>512</v>
      </c>
      <c r="D151" s="57" t="s">
        <v>513</v>
      </c>
      <c r="E151" s="59">
        <v>0</v>
      </c>
      <c r="F151" s="59">
        <v>1486.58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  <c r="P151" s="59">
        <v>0</v>
      </c>
      <c r="Q151" s="59">
        <v>0</v>
      </c>
      <c r="R151" s="59">
        <v>0</v>
      </c>
      <c r="S151" s="59">
        <v>0</v>
      </c>
      <c r="T151" s="59">
        <v>0</v>
      </c>
      <c r="U151" s="59">
        <v>0</v>
      </c>
      <c r="V151" s="59">
        <v>0</v>
      </c>
      <c r="W151" s="59">
        <v>0</v>
      </c>
      <c r="X151" s="59">
        <v>0</v>
      </c>
      <c r="Y151" s="59">
        <v>0</v>
      </c>
      <c r="Z151" s="59">
        <v>0</v>
      </c>
      <c r="AA151" s="59">
        <v>0</v>
      </c>
      <c r="AB151" s="59">
        <v>0</v>
      </c>
      <c r="AC151" s="59">
        <v>0</v>
      </c>
      <c r="AD151" s="59">
        <v>0</v>
      </c>
      <c r="AE151" s="59">
        <v>0</v>
      </c>
      <c r="AF151" s="59">
        <v>0</v>
      </c>
      <c r="AG151" s="59">
        <v>0</v>
      </c>
      <c r="AH151" s="59">
        <v>0</v>
      </c>
      <c r="AI151" s="59">
        <v>0</v>
      </c>
      <c r="AJ151" s="59">
        <v>0</v>
      </c>
      <c r="AK151" s="59">
        <v>0</v>
      </c>
      <c r="AL151" s="59">
        <v>0</v>
      </c>
      <c r="AM151" s="59">
        <v>0</v>
      </c>
      <c r="AN151" s="59">
        <v>0</v>
      </c>
      <c r="AO151" s="59">
        <v>0</v>
      </c>
      <c r="AP151" s="59">
        <v>0</v>
      </c>
      <c r="AQ151" s="59">
        <v>0</v>
      </c>
      <c r="AR151" s="59">
        <v>0</v>
      </c>
      <c r="AS151" s="59">
        <v>0</v>
      </c>
      <c r="AT151" s="59">
        <v>0</v>
      </c>
      <c r="AU151" s="59">
        <v>0</v>
      </c>
      <c r="AV151" s="59">
        <v>0</v>
      </c>
      <c r="AW151" s="59">
        <v>0</v>
      </c>
      <c r="AX151" s="59">
        <v>0</v>
      </c>
      <c r="AY151" s="59">
        <v>0</v>
      </c>
      <c r="AZ151" s="59">
        <v>0</v>
      </c>
      <c r="BA151" s="59">
        <v>0</v>
      </c>
      <c r="BB151" s="59">
        <v>0</v>
      </c>
      <c r="BC151" s="59">
        <v>0</v>
      </c>
      <c r="BD151" s="59">
        <v>0</v>
      </c>
      <c r="BE151" s="59">
        <v>0</v>
      </c>
      <c r="BF151" s="59">
        <v>0</v>
      </c>
      <c r="BG151" s="59">
        <v>0</v>
      </c>
      <c r="BH151" s="59">
        <v>0</v>
      </c>
      <c r="BI151" s="59">
        <v>0</v>
      </c>
      <c r="BJ151" s="59">
        <v>0</v>
      </c>
      <c r="BK151" s="59">
        <v>0</v>
      </c>
      <c r="BL151" s="59">
        <v>0</v>
      </c>
      <c r="BM151" s="59">
        <v>0</v>
      </c>
      <c r="BN151" s="59">
        <v>0</v>
      </c>
      <c r="BO151" s="59">
        <v>0</v>
      </c>
      <c r="BP151" s="59">
        <v>0</v>
      </c>
      <c r="BQ151" s="59">
        <v>0</v>
      </c>
      <c r="BR151" s="59">
        <v>0</v>
      </c>
      <c r="BS151" s="59">
        <v>0</v>
      </c>
      <c r="BT151" s="59">
        <v>0</v>
      </c>
      <c r="BU151" s="59">
        <v>0</v>
      </c>
      <c r="BV151" s="59">
        <v>0</v>
      </c>
      <c r="BW151" s="59">
        <v>0</v>
      </c>
      <c r="BX151" s="59">
        <v>0</v>
      </c>
      <c r="BY151" s="59">
        <v>0</v>
      </c>
      <c r="BZ151" s="60">
        <v>2116.94</v>
      </c>
    </row>
    <row r="152" spans="1:78" x14ac:dyDescent="0.2">
      <c r="A152" s="57" t="s">
        <v>468</v>
      </c>
      <c r="B152" s="57" t="s">
        <v>469</v>
      </c>
      <c r="C152" s="58" t="s">
        <v>514</v>
      </c>
      <c r="D152" s="57" t="s">
        <v>515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8">
        <v>0</v>
      </c>
      <c r="AA152" s="68">
        <v>0</v>
      </c>
      <c r="AB152" s="68">
        <v>0</v>
      </c>
      <c r="AC152" s="68">
        <v>0</v>
      </c>
      <c r="AD152" s="68">
        <v>0</v>
      </c>
      <c r="AE152" s="68">
        <v>0</v>
      </c>
      <c r="AF152" s="68">
        <v>0</v>
      </c>
      <c r="AG152" s="68">
        <v>0</v>
      </c>
      <c r="AH152" s="68">
        <v>0</v>
      </c>
      <c r="AI152" s="68">
        <v>0</v>
      </c>
      <c r="AJ152" s="68">
        <v>0</v>
      </c>
      <c r="AK152" s="68">
        <v>0</v>
      </c>
      <c r="AL152" s="68">
        <v>0</v>
      </c>
      <c r="AM152" s="68">
        <v>0</v>
      </c>
      <c r="AN152" s="68">
        <v>0</v>
      </c>
      <c r="AO152" s="68">
        <v>0</v>
      </c>
      <c r="AP152" s="68">
        <v>0</v>
      </c>
      <c r="AQ152" s="68">
        <v>0</v>
      </c>
      <c r="AR152" s="68">
        <v>0</v>
      </c>
      <c r="AS152" s="68">
        <v>0</v>
      </c>
      <c r="AT152" s="68">
        <v>0</v>
      </c>
      <c r="AU152" s="68">
        <v>0</v>
      </c>
      <c r="AV152" s="68">
        <v>0</v>
      </c>
      <c r="AW152" s="68">
        <v>0</v>
      </c>
      <c r="AX152" s="68">
        <v>0</v>
      </c>
      <c r="AY152" s="68">
        <v>0</v>
      </c>
      <c r="AZ152" s="68">
        <v>0</v>
      </c>
      <c r="BA152" s="68">
        <v>0</v>
      </c>
      <c r="BB152" s="68">
        <v>0</v>
      </c>
      <c r="BC152" s="68">
        <v>0</v>
      </c>
      <c r="BD152" s="68">
        <v>0</v>
      </c>
      <c r="BE152" s="68">
        <v>0</v>
      </c>
      <c r="BF152" s="68">
        <v>0</v>
      </c>
      <c r="BG152" s="68">
        <v>0</v>
      </c>
      <c r="BH152" s="68">
        <v>0</v>
      </c>
      <c r="BI152" s="68">
        <v>0</v>
      </c>
      <c r="BJ152" s="68">
        <v>0</v>
      </c>
      <c r="BK152" s="68">
        <v>0</v>
      </c>
      <c r="BL152" s="68">
        <v>0</v>
      </c>
      <c r="BM152" s="68">
        <v>0</v>
      </c>
      <c r="BN152" s="68">
        <v>0</v>
      </c>
      <c r="BO152" s="68">
        <v>0</v>
      </c>
      <c r="BP152" s="68">
        <v>0</v>
      </c>
      <c r="BQ152" s="68">
        <v>0</v>
      </c>
      <c r="BR152" s="68">
        <v>0</v>
      </c>
      <c r="BS152" s="68">
        <v>0</v>
      </c>
      <c r="BT152" s="68">
        <v>0</v>
      </c>
      <c r="BU152" s="68">
        <v>0</v>
      </c>
      <c r="BV152" s="68">
        <v>0</v>
      </c>
      <c r="BW152" s="68">
        <v>0</v>
      </c>
      <c r="BX152" s="68">
        <v>0</v>
      </c>
      <c r="BY152" s="68">
        <v>0</v>
      </c>
      <c r="BZ152" s="60">
        <v>1207893.7399999998</v>
      </c>
    </row>
    <row r="153" spans="1:78" x14ac:dyDescent="0.2">
      <c r="A153" s="57" t="s">
        <v>468</v>
      </c>
      <c r="B153" s="57" t="s">
        <v>469</v>
      </c>
      <c r="C153" s="58" t="s">
        <v>516</v>
      </c>
      <c r="D153" s="57" t="s">
        <v>517</v>
      </c>
      <c r="E153" s="59">
        <v>345592.3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  <c r="P153" s="59">
        <v>0</v>
      </c>
      <c r="Q153" s="59">
        <v>0</v>
      </c>
      <c r="R153" s="59">
        <v>0</v>
      </c>
      <c r="S153" s="59">
        <v>0</v>
      </c>
      <c r="T153" s="59">
        <v>0</v>
      </c>
      <c r="U153" s="59">
        <v>0</v>
      </c>
      <c r="V153" s="59">
        <v>0</v>
      </c>
      <c r="W153" s="59">
        <v>0</v>
      </c>
      <c r="X153" s="59">
        <v>0</v>
      </c>
      <c r="Y153" s="59">
        <v>0</v>
      </c>
      <c r="Z153" s="59">
        <v>0</v>
      </c>
      <c r="AA153" s="59">
        <v>0</v>
      </c>
      <c r="AB153" s="59">
        <v>0</v>
      </c>
      <c r="AC153" s="59">
        <v>0</v>
      </c>
      <c r="AD153" s="59">
        <v>0</v>
      </c>
      <c r="AE153" s="59">
        <v>0</v>
      </c>
      <c r="AF153" s="59">
        <v>0</v>
      </c>
      <c r="AG153" s="59">
        <v>0</v>
      </c>
      <c r="AH153" s="59">
        <v>0</v>
      </c>
      <c r="AI153" s="59">
        <v>0</v>
      </c>
      <c r="AJ153" s="59">
        <v>0</v>
      </c>
      <c r="AK153" s="59">
        <v>0</v>
      </c>
      <c r="AL153" s="59">
        <v>0</v>
      </c>
      <c r="AM153" s="59">
        <v>0</v>
      </c>
      <c r="AN153" s="59">
        <v>0</v>
      </c>
      <c r="AO153" s="59">
        <v>0</v>
      </c>
      <c r="AP153" s="59">
        <v>0</v>
      </c>
      <c r="AQ153" s="59">
        <v>2117.25</v>
      </c>
      <c r="AR153" s="59">
        <v>38186.42</v>
      </c>
      <c r="AS153" s="59">
        <v>0</v>
      </c>
      <c r="AT153" s="59">
        <v>0</v>
      </c>
      <c r="AU153" s="59">
        <v>0</v>
      </c>
      <c r="AV153" s="59">
        <v>0</v>
      </c>
      <c r="AW153" s="59">
        <v>0</v>
      </c>
      <c r="AX153" s="59">
        <v>0</v>
      </c>
      <c r="AY153" s="59">
        <v>0</v>
      </c>
      <c r="AZ153" s="59">
        <v>0</v>
      </c>
      <c r="BA153" s="59">
        <v>0</v>
      </c>
      <c r="BB153" s="59">
        <v>0</v>
      </c>
      <c r="BC153" s="59">
        <v>0</v>
      </c>
      <c r="BD153" s="59">
        <v>0</v>
      </c>
      <c r="BE153" s="59">
        <v>0</v>
      </c>
      <c r="BF153" s="59">
        <v>0</v>
      </c>
      <c r="BG153" s="59">
        <v>0</v>
      </c>
      <c r="BH153" s="59">
        <v>0</v>
      </c>
      <c r="BI153" s="59">
        <v>0</v>
      </c>
      <c r="BJ153" s="59">
        <v>2350.16</v>
      </c>
      <c r="BK153" s="59">
        <v>0</v>
      </c>
      <c r="BL153" s="59">
        <v>0</v>
      </c>
      <c r="BM153" s="59">
        <v>0</v>
      </c>
      <c r="BN153" s="59">
        <v>0</v>
      </c>
      <c r="BO153" s="59">
        <v>0</v>
      </c>
      <c r="BP153" s="59">
        <v>0</v>
      </c>
      <c r="BQ153" s="59">
        <v>0</v>
      </c>
      <c r="BR153" s="59">
        <v>0</v>
      </c>
      <c r="BS153" s="59">
        <v>0</v>
      </c>
      <c r="BT153" s="59">
        <v>0</v>
      </c>
      <c r="BU153" s="59">
        <v>0</v>
      </c>
      <c r="BV153" s="59">
        <v>0</v>
      </c>
      <c r="BW153" s="59">
        <v>0</v>
      </c>
      <c r="BX153" s="59">
        <v>0</v>
      </c>
      <c r="BY153" s="59">
        <v>0</v>
      </c>
      <c r="BZ153" s="60">
        <v>89538.780000000013</v>
      </c>
    </row>
    <row r="154" spans="1:78" x14ac:dyDescent="0.2">
      <c r="A154" s="57" t="s">
        <v>468</v>
      </c>
      <c r="B154" s="57" t="s">
        <v>469</v>
      </c>
      <c r="C154" s="58" t="s">
        <v>518</v>
      </c>
      <c r="D154" s="57" t="s">
        <v>519</v>
      </c>
      <c r="E154" s="59">
        <v>775430.51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  <c r="AD154" s="59">
        <v>0</v>
      </c>
      <c r="AE154" s="59">
        <v>0</v>
      </c>
      <c r="AF154" s="59">
        <v>0</v>
      </c>
      <c r="AG154" s="59">
        <v>0</v>
      </c>
      <c r="AH154" s="59">
        <v>0</v>
      </c>
      <c r="AI154" s="59">
        <v>0</v>
      </c>
      <c r="AJ154" s="59">
        <v>0</v>
      </c>
      <c r="AK154" s="59">
        <v>0</v>
      </c>
      <c r="AL154" s="59">
        <v>0</v>
      </c>
      <c r="AM154" s="59">
        <v>0</v>
      </c>
      <c r="AN154" s="59">
        <v>0</v>
      </c>
      <c r="AO154" s="59">
        <v>0</v>
      </c>
      <c r="AP154" s="59">
        <v>0</v>
      </c>
      <c r="AQ154" s="59">
        <v>0</v>
      </c>
      <c r="AR154" s="59">
        <v>0</v>
      </c>
      <c r="AS154" s="59">
        <v>0</v>
      </c>
      <c r="AT154" s="59">
        <v>0</v>
      </c>
      <c r="AU154" s="59">
        <v>0</v>
      </c>
      <c r="AV154" s="59">
        <v>0</v>
      </c>
      <c r="AW154" s="59">
        <v>0</v>
      </c>
      <c r="AX154" s="59">
        <v>0</v>
      </c>
      <c r="AY154" s="59">
        <v>0</v>
      </c>
      <c r="AZ154" s="59">
        <v>0</v>
      </c>
      <c r="BA154" s="59">
        <v>0</v>
      </c>
      <c r="BB154" s="59">
        <v>0</v>
      </c>
      <c r="BC154" s="59">
        <v>0</v>
      </c>
      <c r="BD154" s="59">
        <v>0</v>
      </c>
      <c r="BE154" s="59">
        <v>0</v>
      </c>
      <c r="BF154" s="59">
        <v>0</v>
      </c>
      <c r="BG154" s="59">
        <v>0</v>
      </c>
      <c r="BH154" s="59">
        <v>0</v>
      </c>
      <c r="BI154" s="59">
        <v>0</v>
      </c>
      <c r="BJ154" s="59">
        <v>0</v>
      </c>
      <c r="BK154" s="59">
        <v>0</v>
      </c>
      <c r="BL154" s="59">
        <v>0</v>
      </c>
      <c r="BM154" s="59">
        <v>0</v>
      </c>
      <c r="BN154" s="59">
        <v>0</v>
      </c>
      <c r="BO154" s="59">
        <v>0</v>
      </c>
      <c r="BP154" s="59">
        <v>0</v>
      </c>
      <c r="BQ154" s="59">
        <v>0</v>
      </c>
      <c r="BR154" s="59">
        <v>0</v>
      </c>
      <c r="BS154" s="59">
        <v>0</v>
      </c>
      <c r="BT154" s="59">
        <v>0</v>
      </c>
      <c r="BU154" s="59">
        <v>0</v>
      </c>
      <c r="BV154" s="59">
        <v>0</v>
      </c>
      <c r="BW154" s="59">
        <v>0</v>
      </c>
      <c r="BX154" s="59">
        <v>0</v>
      </c>
      <c r="BY154" s="59">
        <v>0</v>
      </c>
      <c r="BZ154" s="60"/>
    </row>
    <row r="155" spans="1:78" x14ac:dyDescent="0.2">
      <c r="A155" s="57" t="s">
        <v>468</v>
      </c>
      <c r="B155" s="57" t="s">
        <v>469</v>
      </c>
      <c r="C155" s="58" t="s">
        <v>520</v>
      </c>
      <c r="D155" s="57" t="s">
        <v>521</v>
      </c>
      <c r="E155" s="68">
        <v>0</v>
      </c>
      <c r="F155" s="68">
        <v>0</v>
      </c>
      <c r="G155" s="68">
        <v>0</v>
      </c>
      <c r="H155" s="68">
        <v>0</v>
      </c>
      <c r="I155" s="68">
        <v>0</v>
      </c>
      <c r="J155" s="68">
        <v>0</v>
      </c>
      <c r="K155" s="68">
        <v>0</v>
      </c>
      <c r="L155" s="68">
        <v>0</v>
      </c>
      <c r="M155" s="68">
        <v>0</v>
      </c>
      <c r="N155" s="68">
        <v>0</v>
      </c>
      <c r="O155" s="68">
        <v>0</v>
      </c>
      <c r="P155" s="68">
        <v>0</v>
      </c>
      <c r="Q155" s="68">
        <v>0</v>
      </c>
      <c r="R155" s="68">
        <v>0</v>
      </c>
      <c r="S155" s="68">
        <v>0</v>
      </c>
      <c r="T155" s="68">
        <v>0</v>
      </c>
      <c r="U155" s="68">
        <v>0</v>
      </c>
      <c r="V155" s="68">
        <v>0</v>
      </c>
      <c r="W155" s="68">
        <v>0</v>
      </c>
      <c r="X155" s="68">
        <v>0</v>
      </c>
      <c r="Y155" s="68">
        <v>0</v>
      </c>
      <c r="Z155" s="68">
        <v>0</v>
      </c>
      <c r="AA155" s="68">
        <v>0</v>
      </c>
      <c r="AB155" s="68">
        <v>0</v>
      </c>
      <c r="AC155" s="68">
        <v>0</v>
      </c>
      <c r="AD155" s="68">
        <v>0</v>
      </c>
      <c r="AE155" s="68">
        <v>0</v>
      </c>
      <c r="AF155" s="68">
        <v>0</v>
      </c>
      <c r="AG155" s="68">
        <v>0</v>
      </c>
      <c r="AH155" s="68">
        <v>0</v>
      </c>
      <c r="AI155" s="68">
        <v>0</v>
      </c>
      <c r="AJ155" s="68">
        <v>0</v>
      </c>
      <c r="AK155" s="68">
        <v>0</v>
      </c>
      <c r="AL155" s="68">
        <v>0</v>
      </c>
      <c r="AM155" s="68">
        <v>0</v>
      </c>
      <c r="AN155" s="68">
        <v>0</v>
      </c>
      <c r="AO155" s="68">
        <v>0</v>
      </c>
      <c r="AP155" s="68">
        <v>0</v>
      </c>
      <c r="AQ155" s="68">
        <v>0</v>
      </c>
      <c r="AR155" s="68">
        <v>0</v>
      </c>
      <c r="AS155" s="68">
        <v>0</v>
      </c>
      <c r="AT155" s="68">
        <v>0</v>
      </c>
      <c r="AU155" s="68">
        <v>0</v>
      </c>
      <c r="AV155" s="68">
        <v>0</v>
      </c>
      <c r="AW155" s="68">
        <v>0</v>
      </c>
      <c r="AX155" s="68">
        <v>0</v>
      </c>
      <c r="AY155" s="68">
        <v>0</v>
      </c>
      <c r="AZ155" s="68">
        <v>0</v>
      </c>
      <c r="BA155" s="68">
        <v>0</v>
      </c>
      <c r="BB155" s="68">
        <v>0</v>
      </c>
      <c r="BC155" s="68">
        <v>0</v>
      </c>
      <c r="BD155" s="68">
        <v>0</v>
      </c>
      <c r="BE155" s="68">
        <v>0</v>
      </c>
      <c r="BF155" s="68">
        <v>0</v>
      </c>
      <c r="BG155" s="68">
        <v>0</v>
      </c>
      <c r="BH155" s="68">
        <v>0</v>
      </c>
      <c r="BI155" s="68">
        <v>0</v>
      </c>
      <c r="BJ155" s="68">
        <v>0</v>
      </c>
      <c r="BK155" s="68">
        <v>0</v>
      </c>
      <c r="BL155" s="68">
        <v>0</v>
      </c>
      <c r="BM155" s="68">
        <v>0</v>
      </c>
      <c r="BN155" s="68">
        <v>0</v>
      </c>
      <c r="BO155" s="68">
        <v>0</v>
      </c>
      <c r="BP155" s="68">
        <v>0</v>
      </c>
      <c r="BQ155" s="68">
        <v>0</v>
      </c>
      <c r="BR155" s="68">
        <v>0</v>
      </c>
      <c r="BS155" s="68">
        <v>0</v>
      </c>
      <c r="BT155" s="68">
        <v>0</v>
      </c>
      <c r="BU155" s="68">
        <v>0</v>
      </c>
      <c r="BV155" s="68">
        <v>0</v>
      </c>
      <c r="BW155" s="68">
        <v>0</v>
      </c>
      <c r="BX155" s="68">
        <v>0</v>
      </c>
      <c r="BY155" s="68">
        <v>0</v>
      </c>
      <c r="BZ155" s="60">
        <v>30935.200000000001</v>
      </c>
    </row>
    <row r="156" spans="1:78" x14ac:dyDescent="0.2">
      <c r="A156" s="57" t="s">
        <v>468</v>
      </c>
      <c r="B156" s="57" t="s">
        <v>469</v>
      </c>
      <c r="C156" s="58" t="s">
        <v>522</v>
      </c>
      <c r="D156" s="57" t="s">
        <v>523</v>
      </c>
      <c r="E156" s="59">
        <v>0</v>
      </c>
      <c r="F156" s="59">
        <v>118384.66</v>
      </c>
      <c r="G156" s="59">
        <v>0</v>
      </c>
      <c r="H156" s="59">
        <v>0</v>
      </c>
      <c r="I156" s="59">
        <v>0</v>
      </c>
      <c r="J156" s="59">
        <v>0</v>
      </c>
      <c r="K156" s="59">
        <v>29900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0</v>
      </c>
      <c r="AA156" s="59">
        <v>0</v>
      </c>
      <c r="AB156" s="59">
        <v>0</v>
      </c>
      <c r="AC156" s="59">
        <v>0</v>
      </c>
      <c r="AD156" s="59">
        <v>0</v>
      </c>
      <c r="AE156" s="59">
        <v>0</v>
      </c>
      <c r="AF156" s="59">
        <v>0</v>
      </c>
      <c r="AG156" s="59">
        <v>0</v>
      </c>
      <c r="AH156" s="59">
        <v>0</v>
      </c>
      <c r="AI156" s="59">
        <v>0</v>
      </c>
      <c r="AJ156" s="59">
        <v>0</v>
      </c>
      <c r="AK156" s="59">
        <v>0</v>
      </c>
      <c r="AL156" s="59">
        <v>0</v>
      </c>
      <c r="AM156" s="59">
        <v>0</v>
      </c>
      <c r="AN156" s="59">
        <v>0</v>
      </c>
      <c r="AO156" s="59">
        <v>0</v>
      </c>
      <c r="AP156" s="59">
        <v>0</v>
      </c>
      <c r="AQ156" s="59">
        <v>0</v>
      </c>
      <c r="AR156" s="59">
        <v>0</v>
      </c>
      <c r="AS156" s="59">
        <v>0</v>
      </c>
      <c r="AT156" s="59">
        <v>0</v>
      </c>
      <c r="AU156" s="59">
        <v>0</v>
      </c>
      <c r="AV156" s="59">
        <v>0</v>
      </c>
      <c r="AW156" s="59">
        <v>0</v>
      </c>
      <c r="AX156" s="59">
        <v>0</v>
      </c>
      <c r="AY156" s="59">
        <v>0</v>
      </c>
      <c r="AZ156" s="59">
        <v>0</v>
      </c>
      <c r="BA156" s="59">
        <v>0</v>
      </c>
      <c r="BB156" s="59">
        <v>0</v>
      </c>
      <c r="BC156" s="59">
        <v>0</v>
      </c>
      <c r="BD156" s="59">
        <v>0</v>
      </c>
      <c r="BE156" s="59">
        <v>0</v>
      </c>
      <c r="BF156" s="59">
        <v>0</v>
      </c>
      <c r="BG156" s="59">
        <v>0</v>
      </c>
      <c r="BH156" s="59">
        <v>0</v>
      </c>
      <c r="BI156" s="59">
        <v>0</v>
      </c>
      <c r="BJ156" s="59">
        <v>0</v>
      </c>
      <c r="BK156" s="59">
        <v>0</v>
      </c>
      <c r="BL156" s="59">
        <v>0</v>
      </c>
      <c r="BM156" s="59">
        <v>0</v>
      </c>
      <c r="BN156" s="59">
        <v>0</v>
      </c>
      <c r="BO156" s="59">
        <v>0</v>
      </c>
      <c r="BP156" s="59">
        <v>0</v>
      </c>
      <c r="BQ156" s="59">
        <v>0</v>
      </c>
      <c r="BR156" s="59">
        <v>0</v>
      </c>
      <c r="BS156" s="59">
        <v>0</v>
      </c>
      <c r="BT156" s="59">
        <v>0</v>
      </c>
      <c r="BU156" s="59">
        <v>0</v>
      </c>
      <c r="BV156" s="59">
        <v>0</v>
      </c>
      <c r="BW156" s="59">
        <v>0</v>
      </c>
      <c r="BX156" s="59">
        <v>0</v>
      </c>
      <c r="BY156" s="59">
        <v>0</v>
      </c>
      <c r="BZ156" s="60">
        <v>12573202.869900001</v>
      </c>
    </row>
    <row r="157" spans="1:78" x14ac:dyDescent="0.2">
      <c r="A157" s="57" t="s">
        <v>468</v>
      </c>
      <c r="B157" s="57" t="s">
        <v>469</v>
      </c>
      <c r="C157" s="58" t="s">
        <v>524</v>
      </c>
      <c r="D157" s="57" t="s">
        <v>525</v>
      </c>
      <c r="E157" s="59">
        <v>0</v>
      </c>
      <c r="F157" s="59">
        <v>8389.58</v>
      </c>
      <c r="G157" s="59">
        <v>2013979.28</v>
      </c>
      <c r="H157" s="59">
        <v>293935</v>
      </c>
      <c r="I157" s="59">
        <v>0</v>
      </c>
      <c r="J157" s="59">
        <v>0</v>
      </c>
      <c r="K157" s="59">
        <v>2859393.33</v>
      </c>
      <c r="L157" s="59">
        <v>1239621.68</v>
      </c>
      <c r="M157" s="59">
        <v>0</v>
      </c>
      <c r="N157" s="59">
        <v>0</v>
      </c>
      <c r="O157" s="59">
        <v>320566.7</v>
      </c>
      <c r="P157" s="59">
        <v>0</v>
      </c>
      <c r="Q157" s="59">
        <v>1884979</v>
      </c>
      <c r="R157" s="59">
        <v>723187.18</v>
      </c>
      <c r="S157" s="59">
        <v>0</v>
      </c>
      <c r="T157" s="59">
        <v>91901</v>
      </c>
      <c r="U157" s="59">
        <v>623863.9</v>
      </c>
      <c r="V157" s="59">
        <v>0</v>
      </c>
      <c r="W157" s="59">
        <v>1136670.23</v>
      </c>
      <c r="X157" s="59">
        <v>0</v>
      </c>
      <c r="Y157" s="59">
        <v>0</v>
      </c>
      <c r="Z157" s="59">
        <v>0</v>
      </c>
      <c r="AA157" s="59">
        <v>0</v>
      </c>
      <c r="AB157" s="59">
        <v>0</v>
      </c>
      <c r="AC157" s="59">
        <v>37010.949999999997</v>
      </c>
      <c r="AD157" s="59">
        <v>0</v>
      </c>
      <c r="AE157" s="59">
        <v>0</v>
      </c>
      <c r="AF157" s="59">
        <v>905179.53</v>
      </c>
      <c r="AG157" s="59">
        <v>187706.08</v>
      </c>
      <c r="AH157" s="59">
        <v>34189.78</v>
      </c>
      <c r="AI157" s="59">
        <v>188518.7</v>
      </c>
      <c r="AJ157" s="59">
        <v>57010.33</v>
      </c>
      <c r="AK157" s="59">
        <v>330505.18</v>
      </c>
      <c r="AL157" s="59">
        <v>94396.83</v>
      </c>
      <c r="AM157" s="59">
        <v>477312.75</v>
      </c>
      <c r="AN157" s="59">
        <v>504488.73</v>
      </c>
      <c r="AO157" s="59">
        <v>533687.6</v>
      </c>
      <c r="AP157" s="59">
        <v>368429.45</v>
      </c>
      <c r="AQ157" s="59">
        <v>334100.58</v>
      </c>
      <c r="AR157" s="59">
        <v>0</v>
      </c>
      <c r="AS157" s="59">
        <v>0</v>
      </c>
      <c r="AT157" s="59">
        <v>8333.34</v>
      </c>
      <c r="AU157" s="59">
        <v>224627.41</v>
      </c>
      <c r="AV157" s="59">
        <v>0</v>
      </c>
      <c r="AW157" s="59">
        <v>12634.36</v>
      </c>
      <c r="AX157" s="59">
        <v>6793.56</v>
      </c>
      <c r="AY157" s="59">
        <v>0</v>
      </c>
      <c r="AZ157" s="59">
        <v>288999.96999999997</v>
      </c>
      <c r="BA157" s="59">
        <v>28020.7</v>
      </c>
      <c r="BB157" s="59">
        <v>0</v>
      </c>
      <c r="BC157" s="59">
        <v>771813.3</v>
      </c>
      <c r="BD157" s="59">
        <v>0</v>
      </c>
      <c r="BE157" s="59">
        <v>572131.5699</v>
      </c>
      <c r="BF157" s="59">
        <v>1073817.93</v>
      </c>
      <c r="BG157" s="59">
        <v>0</v>
      </c>
      <c r="BH157" s="59">
        <v>0</v>
      </c>
      <c r="BI157" s="59">
        <v>0</v>
      </c>
      <c r="BJ157" s="59">
        <v>0</v>
      </c>
      <c r="BK157" s="59">
        <v>1190766.1200000001</v>
      </c>
      <c r="BL157" s="59">
        <v>248899.20000000001</v>
      </c>
      <c r="BM157" s="59">
        <v>350016.56</v>
      </c>
      <c r="BN157" s="59">
        <v>0</v>
      </c>
      <c r="BO157" s="59">
        <v>0</v>
      </c>
      <c r="BP157" s="59">
        <v>238048.1</v>
      </c>
      <c r="BQ157" s="59">
        <v>0</v>
      </c>
      <c r="BR157" s="59">
        <v>76999.710000000006</v>
      </c>
      <c r="BS157" s="59">
        <v>0</v>
      </c>
      <c r="BT157" s="59">
        <v>164769.9</v>
      </c>
      <c r="BU157" s="59">
        <v>0</v>
      </c>
      <c r="BV157" s="59">
        <v>596906</v>
      </c>
      <c r="BW157" s="59">
        <v>434751.87</v>
      </c>
      <c r="BX157" s="59">
        <v>0</v>
      </c>
      <c r="BY157" s="59">
        <v>0</v>
      </c>
      <c r="BZ157" s="60">
        <v>26761248.219999999</v>
      </c>
    </row>
    <row r="158" spans="1:78" x14ac:dyDescent="0.2">
      <c r="A158" s="57" t="s">
        <v>468</v>
      </c>
      <c r="B158" s="57" t="s">
        <v>469</v>
      </c>
      <c r="C158" s="58" t="s">
        <v>526</v>
      </c>
      <c r="D158" s="57" t="s">
        <v>527</v>
      </c>
      <c r="E158" s="59">
        <v>0</v>
      </c>
      <c r="F158" s="59">
        <v>13279.63</v>
      </c>
      <c r="G158" s="59">
        <v>153035.88</v>
      </c>
      <c r="H158" s="59">
        <v>2533255</v>
      </c>
      <c r="I158" s="59">
        <v>0</v>
      </c>
      <c r="J158" s="59">
        <v>570939.93999999994</v>
      </c>
      <c r="K158" s="59">
        <v>11399432.380000001</v>
      </c>
      <c r="L158" s="59">
        <v>3138888.9</v>
      </c>
      <c r="M158" s="59">
        <v>0</v>
      </c>
      <c r="N158" s="59">
        <v>0</v>
      </c>
      <c r="O158" s="59">
        <v>482280</v>
      </c>
      <c r="P158" s="59">
        <v>0</v>
      </c>
      <c r="Q158" s="59">
        <v>3547514</v>
      </c>
      <c r="R158" s="59">
        <v>101084.99</v>
      </c>
      <c r="S158" s="59">
        <v>0</v>
      </c>
      <c r="T158" s="59">
        <v>0</v>
      </c>
      <c r="U158" s="59">
        <v>373332.3</v>
      </c>
      <c r="V158" s="59">
        <v>0</v>
      </c>
      <c r="W158" s="59">
        <v>6131193.9800000004</v>
      </c>
      <c r="X158" s="59">
        <v>29176.44</v>
      </c>
      <c r="Y158" s="59">
        <v>580011.55000000005</v>
      </c>
      <c r="Z158" s="59">
        <v>84772.56</v>
      </c>
      <c r="AA158" s="59">
        <v>13314.01</v>
      </c>
      <c r="AB158" s="59">
        <v>0</v>
      </c>
      <c r="AC158" s="59">
        <v>2234457.5499999998</v>
      </c>
      <c r="AD158" s="59">
        <v>0</v>
      </c>
      <c r="AE158" s="59">
        <v>0</v>
      </c>
      <c r="AF158" s="59">
        <v>0</v>
      </c>
      <c r="AG158" s="59">
        <v>231031.01</v>
      </c>
      <c r="AH158" s="59">
        <v>206564.94</v>
      </c>
      <c r="AI158" s="59">
        <v>420793.05</v>
      </c>
      <c r="AJ158" s="59">
        <v>158801.49</v>
      </c>
      <c r="AK158" s="59">
        <v>30265.69</v>
      </c>
      <c r="AL158" s="59">
        <v>80999.350000000006</v>
      </c>
      <c r="AM158" s="59">
        <v>727683.34</v>
      </c>
      <c r="AN158" s="59">
        <v>124699.67</v>
      </c>
      <c r="AO158" s="59">
        <v>755327.6</v>
      </c>
      <c r="AP158" s="59">
        <v>423733.51</v>
      </c>
      <c r="AQ158" s="59">
        <v>673310.71</v>
      </c>
      <c r="AR158" s="59">
        <v>0</v>
      </c>
      <c r="AS158" s="59">
        <v>0</v>
      </c>
      <c r="AT158" s="59">
        <v>38992.44</v>
      </c>
      <c r="AU158" s="59">
        <v>107219.52</v>
      </c>
      <c r="AV158" s="59">
        <v>64834.75</v>
      </c>
      <c r="AW158" s="59">
        <v>125125.15</v>
      </c>
      <c r="AX158" s="59">
        <v>19817.34</v>
      </c>
      <c r="AY158" s="59">
        <v>0</v>
      </c>
      <c r="AZ158" s="59">
        <v>348062.52</v>
      </c>
      <c r="BA158" s="59">
        <v>0</v>
      </c>
      <c r="BB158" s="59">
        <v>0</v>
      </c>
      <c r="BC158" s="59">
        <v>0</v>
      </c>
      <c r="BD158" s="59">
        <v>0</v>
      </c>
      <c r="BE158" s="59">
        <v>2150344.2799</v>
      </c>
      <c r="BF158" s="59">
        <v>0</v>
      </c>
      <c r="BG158" s="59">
        <v>121185.11</v>
      </c>
      <c r="BH158" s="59">
        <v>0</v>
      </c>
      <c r="BI158" s="59">
        <v>0</v>
      </c>
      <c r="BJ158" s="59">
        <v>2165934.29</v>
      </c>
      <c r="BK158" s="59">
        <v>88887.8</v>
      </c>
      <c r="BL158" s="59">
        <v>0</v>
      </c>
      <c r="BM158" s="59">
        <v>55911</v>
      </c>
      <c r="BN158" s="59">
        <v>0</v>
      </c>
      <c r="BO158" s="59">
        <v>0</v>
      </c>
      <c r="BP158" s="59">
        <v>0</v>
      </c>
      <c r="BQ158" s="59">
        <v>0</v>
      </c>
      <c r="BR158" s="59">
        <v>0</v>
      </c>
      <c r="BS158" s="59">
        <v>467241.43</v>
      </c>
      <c r="BT158" s="59">
        <v>622261.9</v>
      </c>
      <c r="BU158" s="59">
        <v>0</v>
      </c>
      <c r="BV158" s="59">
        <v>1685406.9</v>
      </c>
      <c r="BW158" s="59">
        <v>61167.06</v>
      </c>
      <c r="BX158" s="59">
        <v>0</v>
      </c>
      <c r="BY158" s="59">
        <v>0</v>
      </c>
      <c r="BZ158" s="60">
        <v>32353244.569800004</v>
      </c>
    </row>
    <row r="159" spans="1:78" x14ac:dyDescent="0.2">
      <c r="A159" s="57" t="s">
        <v>468</v>
      </c>
      <c r="B159" s="57" t="s">
        <v>469</v>
      </c>
      <c r="C159" s="58" t="s">
        <v>528</v>
      </c>
      <c r="D159" s="57" t="s">
        <v>529</v>
      </c>
      <c r="E159" s="59">
        <v>11937510.800000001</v>
      </c>
      <c r="F159" s="59">
        <v>121226.92</v>
      </c>
      <c r="G159" s="59">
        <v>40193.07</v>
      </c>
      <c r="H159" s="59">
        <v>52808</v>
      </c>
      <c r="I159" s="59">
        <v>70291.17</v>
      </c>
      <c r="J159" s="59">
        <v>1298936.08</v>
      </c>
      <c r="K159" s="59">
        <v>4029982.64</v>
      </c>
      <c r="L159" s="59">
        <v>8599.98</v>
      </c>
      <c r="M159" s="59">
        <v>0</v>
      </c>
      <c r="N159" s="59">
        <v>10215125.51</v>
      </c>
      <c r="O159" s="59">
        <v>90231</v>
      </c>
      <c r="P159" s="59">
        <v>2682680.2400000002</v>
      </c>
      <c r="Q159" s="59">
        <v>0</v>
      </c>
      <c r="R159" s="59">
        <v>2710891.6</v>
      </c>
      <c r="S159" s="59">
        <v>0</v>
      </c>
      <c r="T159" s="59">
        <v>53439.459799999997</v>
      </c>
      <c r="U159" s="59">
        <v>0</v>
      </c>
      <c r="V159" s="59">
        <v>130282.07</v>
      </c>
      <c r="W159" s="59">
        <v>1811946.23</v>
      </c>
      <c r="X159" s="59">
        <v>0</v>
      </c>
      <c r="Y159" s="59">
        <v>590892.84</v>
      </c>
      <c r="Z159" s="59">
        <v>22069.439999999999</v>
      </c>
      <c r="AA159" s="59">
        <v>9144.9699999999993</v>
      </c>
      <c r="AB159" s="59">
        <v>0</v>
      </c>
      <c r="AC159" s="59">
        <v>68818.45</v>
      </c>
      <c r="AD159" s="59">
        <v>1170225.01</v>
      </c>
      <c r="AE159" s="59">
        <v>0</v>
      </c>
      <c r="AF159" s="59">
        <v>0</v>
      </c>
      <c r="AG159" s="59">
        <v>76161.279999999999</v>
      </c>
      <c r="AH159" s="59">
        <v>156495.16</v>
      </c>
      <c r="AI159" s="59">
        <v>169551.7</v>
      </c>
      <c r="AJ159" s="59">
        <v>294093.43</v>
      </c>
      <c r="AK159" s="59">
        <v>37226.92</v>
      </c>
      <c r="AL159" s="59">
        <v>921203.5</v>
      </c>
      <c r="AM159" s="59">
        <v>168261.75</v>
      </c>
      <c r="AN159" s="59">
        <v>75626.66</v>
      </c>
      <c r="AO159" s="59">
        <v>0</v>
      </c>
      <c r="AP159" s="59">
        <v>53118.42</v>
      </c>
      <c r="AQ159" s="59">
        <v>183735.63</v>
      </c>
      <c r="AR159" s="59">
        <v>0</v>
      </c>
      <c r="AS159" s="59">
        <v>0</v>
      </c>
      <c r="AT159" s="59">
        <v>0</v>
      </c>
      <c r="AU159" s="59">
        <v>0</v>
      </c>
      <c r="AV159" s="59">
        <v>99585.46</v>
      </c>
      <c r="AW159" s="59">
        <v>0</v>
      </c>
      <c r="AX159" s="59">
        <v>55672.12</v>
      </c>
      <c r="AY159" s="59">
        <v>0</v>
      </c>
      <c r="AZ159" s="59">
        <v>0</v>
      </c>
      <c r="BA159" s="59">
        <v>596834.32999999996</v>
      </c>
      <c r="BB159" s="59">
        <v>0</v>
      </c>
      <c r="BC159" s="59">
        <v>4018430.3</v>
      </c>
      <c r="BD159" s="59">
        <v>0</v>
      </c>
      <c r="BE159" s="59">
        <v>359071.09</v>
      </c>
      <c r="BF159" s="59">
        <v>354390.15</v>
      </c>
      <c r="BG159" s="59">
        <v>79710.16</v>
      </c>
      <c r="BH159" s="59">
        <v>103465.96</v>
      </c>
      <c r="BI159" s="59">
        <v>85204.1</v>
      </c>
      <c r="BJ159" s="59">
        <v>1231479.33</v>
      </c>
      <c r="BK159" s="59">
        <v>3654923.75</v>
      </c>
      <c r="BL159" s="59">
        <v>405273.77</v>
      </c>
      <c r="BM159" s="59">
        <v>43806.18</v>
      </c>
      <c r="BN159" s="59">
        <v>245132.08</v>
      </c>
      <c r="BO159" s="59">
        <v>1079468.8400000001</v>
      </c>
      <c r="BP159" s="59">
        <v>504706.61</v>
      </c>
      <c r="BQ159" s="59">
        <v>5189801.8</v>
      </c>
      <c r="BR159" s="59">
        <v>157636.93</v>
      </c>
      <c r="BS159" s="59">
        <v>11808.85</v>
      </c>
      <c r="BT159" s="59">
        <v>159904.20000000001</v>
      </c>
      <c r="BU159" s="59">
        <v>41571.769999999997</v>
      </c>
      <c r="BV159" s="59">
        <v>66116.7</v>
      </c>
      <c r="BW159" s="59">
        <v>791305.48</v>
      </c>
      <c r="BX159" s="59">
        <v>20925.580000000002</v>
      </c>
      <c r="BY159" s="59">
        <v>20736.03</v>
      </c>
      <c r="BZ159" s="60">
        <v>4557963.1500000013</v>
      </c>
    </row>
    <row r="160" spans="1:78" x14ac:dyDescent="0.2">
      <c r="A160" s="57" t="s">
        <v>468</v>
      </c>
      <c r="B160" s="57" t="s">
        <v>469</v>
      </c>
      <c r="C160" s="58" t="s">
        <v>530</v>
      </c>
      <c r="D160" s="57" t="s">
        <v>531</v>
      </c>
      <c r="E160" s="59">
        <v>23831.78</v>
      </c>
      <c r="F160" s="59">
        <v>407052.71</v>
      </c>
      <c r="G160" s="59">
        <v>359541.27</v>
      </c>
      <c r="H160" s="59">
        <v>189741</v>
      </c>
      <c r="I160" s="59">
        <v>0</v>
      </c>
      <c r="J160" s="59">
        <v>50379.27</v>
      </c>
      <c r="K160" s="59">
        <v>0</v>
      </c>
      <c r="L160" s="59">
        <v>0</v>
      </c>
      <c r="M160" s="59">
        <v>0</v>
      </c>
      <c r="N160" s="59">
        <v>1861627.3</v>
      </c>
      <c r="O160" s="59">
        <v>8944.4</v>
      </c>
      <c r="P160" s="59">
        <v>0</v>
      </c>
      <c r="Q160" s="59">
        <v>0</v>
      </c>
      <c r="R160" s="59">
        <v>121454.1</v>
      </c>
      <c r="S160" s="59">
        <v>0</v>
      </c>
      <c r="T160" s="59">
        <v>33327.679900000003</v>
      </c>
      <c r="U160" s="59">
        <v>0</v>
      </c>
      <c r="V160" s="59">
        <v>0</v>
      </c>
      <c r="W160" s="59">
        <v>821.15</v>
      </c>
      <c r="X160" s="59">
        <v>0</v>
      </c>
      <c r="Y160" s="59">
        <v>934349.5</v>
      </c>
      <c r="Z160" s="59">
        <v>117046.08</v>
      </c>
      <c r="AA160" s="59">
        <v>35993.230000000003</v>
      </c>
      <c r="AB160" s="59">
        <v>0</v>
      </c>
      <c r="AC160" s="59">
        <v>114766.8</v>
      </c>
      <c r="AD160" s="59">
        <v>557695.79</v>
      </c>
      <c r="AE160" s="59">
        <v>0</v>
      </c>
      <c r="AF160" s="59">
        <v>0</v>
      </c>
      <c r="AG160" s="59">
        <v>26656.93</v>
      </c>
      <c r="AH160" s="59">
        <v>341798.68</v>
      </c>
      <c r="AI160" s="59">
        <v>41079.300000000003</v>
      </c>
      <c r="AJ160" s="59">
        <v>108591.89</v>
      </c>
      <c r="AK160" s="59">
        <v>110371.91</v>
      </c>
      <c r="AL160" s="59">
        <v>511290.16</v>
      </c>
      <c r="AM160" s="59">
        <v>44760.41</v>
      </c>
      <c r="AN160" s="59">
        <v>189398.5</v>
      </c>
      <c r="AO160" s="59">
        <v>349100.5</v>
      </c>
      <c r="AP160" s="59">
        <v>48794.02</v>
      </c>
      <c r="AQ160" s="59">
        <v>23549.919999999998</v>
      </c>
      <c r="AR160" s="59">
        <v>0</v>
      </c>
      <c r="AS160" s="59">
        <v>0</v>
      </c>
      <c r="AT160" s="59">
        <v>191274.94</v>
      </c>
      <c r="AU160" s="59">
        <v>0</v>
      </c>
      <c r="AV160" s="59">
        <v>30661.98</v>
      </c>
      <c r="AW160" s="59">
        <v>14338.95</v>
      </c>
      <c r="AX160" s="59">
        <v>25904.02</v>
      </c>
      <c r="AY160" s="59">
        <v>0</v>
      </c>
      <c r="AZ160" s="59">
        <v>90800.03</v>
      </c>
      <c r="BA160" s="59">
        <v>276637.5</v>
      </c>
      <c r="BB160" s="59">
        <v>0</v>
      </c>
      <c r="BC160" s="59">
        <v>0</v>
      </c>
      <c r="BD160" s="59">
        <v>0</v>
      </c>
      <c r="BE160" s="59">
        <v>1252012.31</v>
      </c>
      <c r="BF160" s="59">
        <v>254422.16</v>
      </c>
      <c r="BG160" s="59">
        <v>43934.45</v>
      </c>
      <c r="BH160" s="59">
        <v>14860.2</v>
      </c>
      <c r="BI160" s="59">
        <v>0</v>
      </c>
      <c r="BJ160" s="59">
        <v>290870.03000000003</v>
      </c>
      <c r="BK160" s="59">
        <v>292855.88</v>
      </c>
      <c r="BL160" s="59">
        <v>149774.89000000001</v>
      </c>
      <c r="BM160" s="59">
        <v>0</v>
      </c>
      <c r="BN160" s="59">
        <v>3791.86</v>
      </c>
      <c r="BO160" s="59">
        <v>316730.53000000003</v>
      </c>
      <c r="BP160" s="59">
        <v>5503.49</v>
      </c>
      <c r="BQ160" s="59">
        <v>405942.48</v>
      </c>
      <c r="BR160" s="59">
        <v>293316.5</v>
      </c>
      <c r="BS160" s="59">
        <v>13984.84</v>
      </c>
      <c r="BT160" s="59">
        <v>131987.5</v>
      </c>
      <c r="BU160" s="59">
        <v>60331.34</v>
      </c>
      <c r="BV160" s="59">
        <v>47469.599999999999</v>
      </c>
      <c r="BW160" s="59">
        <v>113944.26</v>
      </c>
      <c r="BX160" s="59">
        <v>142154.15</v>
      </c>
      <c r="BY160" s="59">
        <v>62150.559999999998</v>
      </c>
      <c r="BZ160" s="60">
        <v>266030.57</v>
      </c>
    </row>
    <row r="161" spans="1:78" x14ac:dyDescent="0.2">
      <c r="A161" s="57" t="s">
        <v>468</v>
      </c>
      <c r="B161" s="57" t="s">
        <v>469</v>
      </c>
      <c r="C161" s="58" t="s">
        <v>532</v>
      </c>
      <c r="D161" s="57" t="s">
        <v>533</v>
      </c>
      <c r="E161" s="59">
        <v>0</v>
      </c>
      <c r="F161" s="59">
        <v>0</v>
      </c>
      <c r="G161" s="59">
        <v>7552.97</v>
      </c>
      <c r="H161" s="59">
        <v>0</v>
      </c>
      <c r="I161" s="59">
        <v>0</v>
      </c>
      <c r="J161" s="59">
        <v>1504.63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  <c r="P161" s="59">
        <v>0</v>
      </c>
      <c r="Q161" s="59">
        <v>0</v>
      </c>
      <c r="R161" s="59">
        <v>0</v>
      </c>
      <c r="S161" s="59">
        <v>0</v>
      </c>
      <c r="T161" s="59">
        <v>0</v>
      </c>
      <c r="U161" s="59">
        <v>0</v>
      </c>
      <c r="V161" s="59">
        <v>0</v>
      </c>
      <c r="W161" s="59">
        <v>0</v>
      </c>
      <c r="X161" s="59">
        <v>0</v>
      </c>
      <c r="Y161" s="59">
        <v>195767.1</v>
      </c>
      <c r="Z161" s="59">
        <v>0</v>
      </c>
      <c r="AA161" s="59">
        <v>0</v>
      </c>
      <c r="AB161" s="59">
        <v>0</v>
      </c>
      <c r="AC161" s="59">
        <v>27225.19</v>
      </c>
      <c r="AD161" s="59">
        <v>0</v>
      </c>
      <c r="AE161" s="59">
        <v>0</v>
      </c>
      <c r="AF161" s="59">
        <v>0</v>
      </c>
      <c r="AG161" s="59">
        <v>0</v>
      </c>
      <c r="AH161" s="59">
        <v>0</v>
      </c>
      <c r="AI161" s="59">
        <v>72050</v>
      </c>
      <c r="AJ161" s="59">
        <v>0</v>
      </c>
      <c r="AK161" s="59">
        <v>0</v>
      </c>
      <c r="AL161" s="59">
        <v>0</v>
      </c>
      <c r="AM161" s="59">
        <v>0</v>
      </c>
      <c r="AN161" s="59">
        <v>0</v>
      </c>
      <c r="AO161" s="59">
        <v>0</v>
      </c>
      <c r="AP161" s="59">
        <v>0</v>
      </c>
      <c r="AQ161" s="59">
        <v>46247.63</v>
      </c>
      <c r="AR161" s="59">
        <v>0</v>
      </c>
      <c r="AS161" s="59">
        <v>0</v>
      </c>
      <c r="AT161" s="59">
        <v>3600.05</v>
      </c>
      <c r="AU161" s="59">
        <v>0</v>
      </c>
      <c r="AV161" s="59">
        <v>0</v>
      </c>
      <c r="AW161" s="59">
        <v>0</v>
      </c>
      <c r="AX161" s="59">
        <v>0</v>
      </c>
      <c r="AY161" s="59">
        <v>0</v>
      </c>
      <c r="AZ161" s="59">
        <v>0</v>
      </c>
      <c r="BA161" s="59">
        <v>0</v>
      </c>
      <c r="BB161" s="59">
        <v>1460.15</v>
      </c>
      <c r="BC161" s="59">
        <v>0</v>
      </c>
      <c r="BD161" s="59">
        <v>0</v>
      </c>
      <c r="BE161" s="59">
        <v>0</v>
      </c>
      <c r="BF161" s="59">
        <v>189541</v>
      </c>
      <c r="BG161" s="59">
        <v>0</v>
      </c>
      <c r="BH161" s="59">
        <v>0</v>
      </c>
      <c r="BI161" s="59">
        <v>0</v>
      </c>
      <c r="BJ161" s="59">
        <v>0</v>
      </c>
      <c r="BK161" s="59">
        <v>70282.73</v>
      </c>
      <c r="BL161" s="59">
        <v>50770.400000000001</v>
      </c>
      <c r="BM161" s="59">
        <v>0</v>
      </c>
      <c r="BN161" s="59">
        <v>90220.75</v>
      </c>
      <c r="BO161" s="59">
        <v>5887.76</v>
      </c>
      <c r="BP161" s="59">
        <v>0</v>
      </c>
      <c r="BQ161" s="59">
        <v>0</v>
      </c>
      <c r="BR161" s="59">
        <v>0</v>
      </c>
      <c r="BS161" s="59">
        <v>0</v>
      </c>
      <c r="BT161" s="59">
        <v>0</v>
      </c>
      <c r="BU161" s="59">
        <v>8726.3799999999992</v>
      </c>
      <c r="BV161" s="59">
        <v>0</v>
      </c>
      <c r="BW161" s="59">
        <v>0</v>
      </c>
      <c r="BX161" s="59">
        <v>0</v>
      </c>
      <c r="BY161" s="59">
        <v>0</v>
      </c>
      <c r="BZ161" s="60">
        <v>715998.07000000007</v>
      </c>
    </row>
    <row r="162" spans="1:78" x14ac:dyDescent="0.2">
      <c r="A162" s="57" t="s">
        <v>468</v>
      </c>
      <c r="B162" s="57" t="s">
        <v>469</v>
      </c>
      <c r="C162" s="58" t="s">
        <v>534</v>
      </c>
      <c r="D162" s="57" t="s">
        <v>535</v>
      </c>
      <c r="E162" s="59">
        <v>0</v>
      </c>
      <c r="F162" s="59">
        <v>0</v>
      </c>
      <c r="G162" s="59">
        <v>164616.32000000001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35198.5</v>
      </c>
      <c r="P162" s="59">
        <v>0</v>
      </c>
      <c r="Q162" s="59">
        <v>0</v>
      </c>
      <c r="R162" s="59">
        <v>170165.57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59">
        <v>0</v>
      </c>
      <c r="Y162" s="59">
        <v>0</v>
      </c>
      <c r="Z162" s="59">
        <v>0</v>
      </c>
      <c r="AA162" s="59">
        <v>0</v>
      </c>
      <c r="AB162" s="59">
        <v>0</v>
      </c>
      <c r="AC162" s="59">
        <v>0</v>
      </c>
      <c r="AD162" s="59">
        <v>0</v>
      </c>
      <c r="AE162" s="59">
        <v>0</v>
      </c>
      <c r="AF162" s="59">
        <v>0</v>
      </c>
      <c r="AG162" s="59">
        <v>0</v>
      </c>
      <c r="AH162" s="59">
        <v>29998.89</v>
      </c>
      <c r="AI162" s="59">
        <v>0</v>
      </c>
      <c r="AJ162" s="59">
        <v>158430.9</v>
      </c>
      <c r="AK162" s="59">
        <v>4183.1400000000003</v>
      </c>
      <c r="AL162" s="59">
        <v>0</v>
      </c>
      <c r="AM162" s="59">
        <v>0</v>
      </c>
      <c r="AN162" s="59">
        <v>0</v>
      </c>
      <c r="AO162" s="59">
        <v>0</v>
      </c>
      <c r="AP162" s="59">
        <v>0</v>
      </c>
      <c r="AQ162" s="59">
        <v>0</v>
      </c>
      <c r="AR162" s="59">
        <v>0</v>
      </c>
      <c r="AS162" s="59">
        <v>0</v>
      </c>
      <c r="AT162" s="59">
        <v>13078.09</v>
      </c>
      <c r="AU162" s="59">
        <v>167688.84</v>
      </c>
      <c r="AV162" s="59">
        <v>0</v>
      </c>
      <c r="AW162" s="59">
        <v>0</v>
      </c>
      <c r="AX162" s="59">
        <v>0</v>
      </c>
      <c r="AY162" s="59">
        <v>0</v>
      </c>
      <c r="AZ162" s="59">
        <v>0</v>
      </c>
      <c r="BA162" s="59">
        <v>0</v>
      </c>
      <c r="BB162" s="59">
        <v>0</v>
      </c>
      <c r="BC162" s="59">
        <v>0</v>
      </c>
      <c r="BD162" s="59">
        <v>0</v>
      </c>
      <c r="BE162" s="59">
        <v>0</v>
      </c>
      <c r="BF162" s="59">
        <v>25680</v>
      </c>
      <c r="BG162" s="59">
        <v>33945.15</v>
      </c>
      <c r="BH162" s="59">
        <v>0</v>
      </c>
      <c r="BI162" s="59">
        <v>0</v>
      </c>
      <c r="BJ162" s="59">
        <v>0</v>
      </c>
      <c r="BK162" s="59">
        <v>14033.54</v>
      </c>
      <c r="BL162" s="59">
        <v>8220.2900000000009</v>
      </c>
      <c r="BM162" s="59">
        <v>0</v>
      </c>
      <c r="BN162" s="59">
        <v>0</v>
      </c>
      <c r="BO162" s="59">
        <v>18104.75</v>
      </c>
      <c r="BP162" s="59">
        <v>0</v>
      </c>
      <c r="BQ162" s="59">
        <v>0</v>
      </c>
      <c r="BR162" s="59">
        <v>0</v>
      </c>
      <c r="BS162" s="59">
        <v>0</v>
      </c>
      <c r="BT162" s="59">
        <v>0</v>
      </c>
      <c r="BU162" s="59">
        <v>34672.94</v>
      </c>
      <c r="BV162" s="59">
        <v>49583.3</v>
      </c>
      <c r="BW162" s="59">
        <v>448725.94</v>
      </c>
      <c r="BX162" s="59">
        <v>0</v>
      </c>
      <c r="BY162" s="59">
        <v>0</v>
      </c>
      <c r="BZ162" s="60">
        <v>1496601.07</v>
      </c>
    </row>
    <row r="163" spans="1:78" x14ac:dyDescent="0.2">
      <c r="A163" s="57" t="s">
        <v>468</v>
      </c>
      <c r="B163" s="57" t="s">
        <v>469</v>
      </c>
      <c r="C163" s="58" t="s">
        <v>536</v>
      </c>
      <c r="D163" s="57" t="s">
        <v>537</v>
      </c>
      <c r="E163" s="59">
        <v>0</v>
      </c>
      <c r="F163" s="59">
        <v>390423.17</v>
      </c>
      <c r="G163" s="59">
        <v>13674.91</v>
      </c>
      <c r="H163" s="59">
        <v>0</v>
      </c>
      <c r="I163" s="59">
        <v>0</v>
      </c>
      <c r="J163" s="59">
        <v>222831.06</v>
      </c>
      <c r="K163" s="59">
        <v>97869.33</v>
      </c>
      <c r="L163" s="59">
        <v>0</v>
      </c>
      <c r="M163" s="59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201983.52</v>
      </c>
      <c r="S163" s="59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9239.07</v>
      </c>
      <c r="Z163" s="59">
        <v>0</v>
      </c>
      <c r="AA163" s="59">
        <v>0</v>
      </c>
      <c r="AB163" s="59">
        <v>0</v>
      </c>
      <c r="AC163" s="59">
        <v>0</v>
      </c>
      <c r="AD163" s="59">
        <v>0</v>
      </c>
      <c r="AE163" s="59">
        <v>0</v>
      </c>
      <c r="AF163" s="59">
        <v>0</v>
      </c>
      <c r="AG163" s="59">
        <v>0</v>
      </c>
      <c r="AH163" s="59">
        <v>0</v>
      </c>
      <c r="AI163" s="59">
        <v>7300</v>
      </c>
      <c r="AJ163" s="59">
        <v>0</v>
      </c>
      <c r="AK163" s="59">
        <v>37494.65</v>
      </c>
      <c r="AL163" s="59">
        <v>15180.07</v>
      </c>
      <c r="AM163" s="59">
        <v>0</v>
      </c>
      <c r="AN163" s="59">
        <v>0</v>
      </c>
      <c r="AO163" s="59">
        <v>0</v>
      </c>
      <c r="AP163" s="59">
        <v>66034.289999999994</v>
      </c>
      <c r="AQ163" s="59">
        <v>0</v>
      </c>
      <c r="AR163" s="59">
        <v>0</v>
      </c>
      <c r="AS163" s="59">
        <v>101833.73</v>
      </c>
      <c r="AT163" s="59">
        <v>29760.57</v>
      </c>
      <c r="AU163" s="59">
        <v>0</v>
      </c>
      <c r="AV163" s="59">
        <v>0</v>
      </c>
      <c r="AW163" s="59">
        <v>0</v>
      </c>
      <c r="AX163" s="59">
        <v>35541.519999999997</v>
      </c>
      <c r="AY163" s="59">
        <v>0</v>
      </c>
      <c r="AZ163" s="59">
        <v>114791.16</v>
      </c>
      <c r="BA163" s="59">
        <v>0</v>
      </c>
      <c r="BB163" s="59">
        <v>0</v>
      </c>
      <c r="BC163" s="59">
        <v>0</v>
      </c>
      <c r="BD163" s="59">
        <v>0</v>
      </c>
      <c r="BE163" s="59">
        <v>115733.61</v>
      </c>
      <c r="BF163" s="59">
        <v>260305.82</v>
      </c>
      <c r="BG163" s="59">
        <v>0</v>
      </c>
      <c r="BH163" s="59">
        <v>0</v>
      </c>
      <c r="BI163" s="59">
        <v>0</v>
      </c>
      <c r="BJ163" s="59">
        <v>366108.21</v>
      </c>
      <c r="BK163" s="59">
        <v>123910.7</v>
      </c>
      <c r="BL163" s="59">
        <v>11176.21</v>
      </c>
      <c r="BM163" s="59">
        <v>0</v>
      </c>
      <c r="BN163" s="59">
        <v>0</v>
      </c>
      <c r="BO163" s="59">
        <v>0</v>
      </c>
      <c r="BP163" s="59">
        <v>0</v>
      </c>
      <c r="BQ163" s="59">
        <v>0</v>
      </c>
      <c r="BR163" s="59">
        <v>0</v>
      </c>
      <c r="BS163" s="59">
        <v>0</v>
      </c>
      <c r="BT163" s="59">
        <v>88129</v>
      </c>
      <c r="BU163" s="59">
        <v>78681.47</v>
      </c>
      <c r="BV163" s="59">
        <v>27849.9</v>
      </c>
      <c r="BW163" s="59">
        <v>0</v>
      </c>
      <c r="BX163" s="59">
        <v>0</v>
      </c>
      <c r="BY163" s="59">
        <v>12812.73</v>
      </c>
      <c r="BZ163" s="60">
        <v>14511.07</v>
      </c>
    </row>
    <row r="164" spans="1:78" x14ac:dyDescent="0.2">
      <c r="A164" s="57" t="s">
        <v>468</v>
      </c>
      <c r="B164" s="57" t="s">
        <v>469</v>
      </c>
      <c r="C164" s="58" t="s">
        <v>538</v>
      </c>
      <c r="D164" s="57" t="s">
        <v>539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0</v>
      </c>
      <c r="S164" s="59">
        <v>0</v>
      </c>
      <c r="T164" s="59">
        <v>0</v>
      </c>
      <c r="U164" s="59">
        <v>0</v>
      </c>
      <c r="V164" s="59">
        <v>0</v>
      </c>
      <c r="W164" s="59">
        <v>0</v>
      </c>
      <c r="X164" s="59">
        <v>0</v>
      </c>
      <c r="Y164" s="59">
        <v>6138.9</v>
      </c>
      <c r="Z164" s="59">
        <v>0</v>
      </c>
      <c r="AA164" s="59">
        <v>0</v>
      </c>
      <c r="AB164" s="59">
        <v>0</v>
      </c>
      <c r="AC164" s="59">
        <v>0</v>
      </c>
      <c r="AD164" s="59">
        <v>0</v>
      </c>
      <c r="AE164" s="59">
        <v>0</v>
      </c>
      <c r="AF164" s="59">
        <v>0</v>
      </c>
      <c r="AG164" s="59">
        <v>0</v>
      </c>
      <c r="AH164" s="59">
        <v>0</v>
      </c>
      <c r="AI164" s="59">
        <v>0</v>
      </c>
      <c r="AJ164" s="59">
        <v>0</v>
      </c>
      <c r="AK164" s="59">
        <v>0</v>
      </c>
      <c r="AL164" s="59">
        <v>0</v>
      </c>
      <c r="AM164" s="59">
        <v>0</v>
      </c>
      <c r="AN164" s="59">
        <v>0</v>
      </c>
      <c r="AO164" s="59">
        <v>0</v>
      </c>
      <c r="AP164" s="59">
        <v>0</v>
      </c>
      <c r="AQ164" s="59">
        <v>0</v>
      </c>
      <c r="AR164" s="59">
        <v>0</v>
      </c>
      <c r="AS164" s="59">
        <v>0</v>
      </c>
      <c r="AT164" s="59">
        <v>0</v>
      </c>
      <c r="AU164" s="59">
        <v>0</v>
      </c>
      <c r="AV164" s="59">
        <v>0</v>
      </c>
      <c r="AW164" s="59">
        <v>0</v>
      </c>
      <c r="AX164" s="59">
        <v>0</v>
      </c>
      <c r="AY164" s="59">
        <v>0</v>
      </c>
      <c r="AZ164" s="59">
        <v>10472.61</v>
      </c>
      <c r="BA164" s="59">
        <v>0</v>
      </c>
      <c r="BB164" s="59">
        <v>5290.5</v>
      </c>
      <c r="BC164" s="59">
        <v>0</v>
      </c>
      <c r="BD164" s="59">
        <v>0</v>
      </c>
      <c r="BE164" s="59">
        <v>0</v>
      </c>
      <c r="BF164" s="59">
        <v>0</v>
      </c>
      <c r="BG164" s="59">
        <v>0</v>
      </c>
      <c r="BH164" s="59">
        <v>0</v>
      </c>
      <c r="BI164" s="59">
        <v>0</v>
      </c>
      <c r="BJ164" s="59">
        <v>0</v>
      </c>
      <c r="BK164" s="59">
        <v>7649.96</v>
      </c>
      <c r="BL164" s="59">
        <v>0</v>
      </c>
      <c r="BM164" s="59">
        <v>0</v>
      </c>
      <c r="BN164" s="59">
        <v>0</v>
      </c>
      <c r="BO164" s="59">
        <v>0</v>
      </c>
      <c r="BP164" s="59">
        <v>0</v>
      </c>
      <c r="BQ164" s="59">
        <v>0</v>
      </c>
      <c r="BR164" s="59">
        <v>0</v>
      </c>
      <c r="BS164" s="59">
        <v>0</v>
      </c>
      <c r="BT164" s="59">
        <v>0</v>
      </c>
      <c r="BU164" s="59">
        <v>56230.39</v>
      </c>
      <c r="BV164" s="59">
        <v>0</v>
      </c>
      <c r="BW164" s="59">
        <v>0</v>
      </c>
      <c r="BX164" s="59">
        <v>0</v>
      </c>
      <c r="BY164" s="59">
        <v>0</v>
      </c>
      <c r="BZ164" s="60">
        <v>1639437.9099999997</v>
      </c>
    </row>
    <row r="165" spans="1:78" x14ac:dyDescent="0.2">
      <c r="A165" s="57" t="s">
        <v>468</v>
      </c>
      <c r="B165" s="57" t="s">
        <v>469</v>
      </c>
      <c r="C165" s="58" t="s">
        <v>540</v>
      </c>
      <c r="D165" s="57" t="s">
        <v>541</v>
      </c>
      <c r="E165" s="59">
        <v>0</v>
      </c>
      <c r="F165" s="59">
        <v>23631.23</v>
      </c>
      <c r="G165" s="59">
        <v>267158.55</v>
      </c>
      <c r="H165" s="59">
        <v>302954</v>
      </c>
      <c r="I165" s="59">
        <v>0</v>
      </c>
      <c r="J165" s="59">
        <v>40911.230000000003</v>
      </c>
      <c r="K165" s="59">
        <v>0</v>
      </c>
      <c r="L165" s="59">
        <v>0</v>
      </c>
      <c r="M165" s="59">
        <v>0</v>
      </c>
      <c r="N165" s="59">
        <v>0</v>
      </c>
      <c r="O165" s="59">
        <v>99140.9</v>
      </c>
      <c r="P165" s="59">
        <v>0</v>
      </c>
      <c r="Q165" s="59">
        <v>93330</v>
      </c>
      <c r="R165" s="59">
        <v>0</v>
      </c>
      <c r="S165" s="59">
        <v>0</v>
      </c>
      <c r="T165" s="59">
        <v>0</v>
      </c>
      <c r="U165" s="59">
        <v>226361.1</v>
      </c>
      <c r="V165" s="59">
        <v>0</v>
      </c>
      <c r="W165" s="59">
        <v>0</v>
      </c>
      <c r="X165" s="59">
        <v>0</v>
      </c>
      <c r="Y165" s="59">
        <v>189044.18</v>
      </c>
      <c r="Z165" s="59">
        <v>19699.2</v>
      </c>
      <c r="AA165" s="59">
        <v>0</v>
      </c>
      <c r="AB165" s="59">
        <v>0</v>
      </c>
      <c r="AC165" s="59">
        <v>0</v>
      </c>
      <c r="AD165" s="59">
        <v>0</v>
      </c>
      <c r="AE165" s="59">
        <v>0</v>
      </c>
      <c r="AF165" s="59">
        <v>0</v>
      </c>
      <c r="AG165" s="59">
        <v>0</v>
      </c>
      <c r="AH165" s="59">
        <v>0</v>
      </c>
      <c r="AI165" s="59">
        <v>186947.8</v>
      </c>
      <c r="AJ165" s="59">
        <v>83191.8</v>
      </c>
      <c r="AK165" s="59">
        <v>0</v>
      </c>
      <c r="AL165" s="59">
        <v>109604.85</v>
      </c>
      <c r="AM165" s="59">
        <v>0</v>
      </c>
      <c r="AN165" s="59">
        <v>79141.33</v>
      </c>
      <c r="AO165" s="59">
        <v>118240.01</v>
      </c>
      <c r="AP165" s="59">
        <v>98478.52</v>
      </c>
      <c r="AQ165" s="59">
        <v>37464.78</v>
      </c>
      <c r="AR165" s="59">
        <v>0</v>
      </c>
      <c r="AS165" s="59">
        <v>0</v>
      </c>
      <c r="AT165" s="59">
        <v>4010.9</v>
      </c>
      <c r="AU165" s="59">
        <v>117955.45</v>
      </c>
      <c r="AV165" s="59">
        <v>0</v>
      </c>
      <c r="AW165" s="59">
        <v>0</v>
      </c>
      <c r="AX165" s="59">
        <v>0</v>
      </c>
      <c r="AY165" s="59">
        <v>0</v>
      </c>
      <c r="AZ165" s="59">
        <v>723165.69</v>
      </c>
      <c r="BA165" s="59">
        <v>0</v>
      </c>
      <c r="BB165" s="59">
        <v>190747.93</v>
      </c>
      <c r="BC165" s="59">
        <v>0</v>
      </c>
      <c r="BD165" s="59">
        <v>0</v>
      </c>
      <c r="BE165" s="59">
        <v>41048.300000000003</v>
      </c>
      <c r="BF165" s="59">
        <v>30616.67</v>
      </c>
      <c r="BG165" s="59">
        <v>13091.3</v>
      </c>
      <c r="BH165" s="59">
        <v>0</v>
      </c>
      <c r="BI165" s="59">
        <v>0</v>
      </c>
      <c r="BJ165" s="59">
        <v>0</v>
      </c>
      <c r="BK165" s="59">
        <v>69039.100000000006</v>
      </c>
      <c r="BL165" s="59">
        <v>0</v>
      </c>
      <c r="BM165" s="59">
        <v>0</v>
      </c>
      <c r="BN165" s="59">
        <v>0</v>
      </c>
      <c r="BO165" s="59">
        <v>30182.04</v>
      </c>
      <c r="BP165" s="59">
        <v>0</v>
      </c>
      <c r="BQ165" s="59">
        <v>0</v>
      </c>
      <c r="BR165" s="59">
        <v>0</v>
      </c>
      <c r="BS165" s="59">
        <v>37830.480000000003</v>
      </c>
      <c r="BT165" s="59">
        <v>0</v>
      </c>
      <c r="BU165" s="59">
        <v>250423.98</v>
      </c>
      <c r="BV165" s="59">
        <v>0</v>
      </c>
      <c r="BW165" s="59">
        <v>0</v>
      </c>
      <c r="BX165" s="59">
        <v>0</v>
      </c>
      <c r="BY165" s="59">
        <v>0</v>
      </c>
      <c r="BZ165" s="60">
        <v>33744398.359499991</v>
      </c>
    </row>
    <row r="166" spans="1:78" x14ac:dyDescent="0.2">
      <c r="A166" s="57" t="s">
        <v>468</v>
      </c>
      <c r="B166" s="57" t="s">
        <v>469</v>
      </c>
      <c r="C166" s="58" t="s">
        <v>542</v>
      </c>
      <c r="D166" s="57" t="s">
        <v>543</v>
      </c>
      <c r="E166" s="59">
        <v>2105329.8199999998</v>
      </c>
      <c r="F166" s="59">
        <v>1438518.5</v>
      </c>
      <c r="G166" s="59">
        <v>1172986.45</v>
      </c>
      <c r="H166" s="59">
        <v>505213</v>
      </c>
      <c r="I166" s="59">
        <v>672826.56</v>
      </c>
      <c r="J166" s="59">
        <v>383001.52</v>
      </c>
      <c r="K166" s="59">
        <v>7953947.0199999996</v>
      </c>
      <c r="L166" s="59">
        <v>1450181.32</v>
      </c>
      <c r="M166" s="59">
        <v>1356374.2</v>
      </c>
      <c r="N166" s="59">
        <v>3641043.75</v>
      </c>
      <c r="O166" s="59">
        <v>235405.3</v>
      </c>
      <c r="P166" s="59">
        <v>595589.87</v>
      </c>
      <c r="Q166" s="59">
        <v>1577871.24</v>
      </c>
      <c r="R166" s="59">
        <v>4362985.08</v>
      </c>
      <c r="S166" s="59">
        <v>80586.240000000005</v>
      </c>
      <c r="T166" s="59">
        <v>136928.67000000001</v>
      </c>
      <c r="U166" s="59">
        <v>187966.4</v>
      </c>
      <c r="V166" s="59">
        <v>417002.49</v>
      </c>
      <c r="W166" s="59">
        <v>5821284.2699999996</v>
      </c>
      <c r="X166" s="59">
        <v>884176.77</v>
      </c>
      <c r="Y166" s="59">
        <v>174416.22</v>
      </c>
      <c r="Z166" s="59">
        <v>3712710.01</v>
      </c>
      <c r="AA166" s="59">
        <v>70722.38</v>
      </c>
      <c r="AB166" s="59">
        <v>82448.600000000006</v>
      </c>
      <c r="AC166" s="59">
        <v>322447.15999999997</v>
      </c>
      <c r="AD166" s="59">
        <v>30470.2</v>
      </c>
      <c r="AE166" s="59">
        <v>100243.7</v>
      </c>
      <c r="AF166" s="59">
        <v>4635563.7</v>
      </c>
      <c r="AG166" s="59">
        <v>388208.67</v>
      </c>
      <c r="AH166" s="59">
        <v>100223.77</v>
      </c>
      <c r="AI166" s="59">
        <v>122567.8</v>
      </c>
      <c r="AJ166" s="59">
        <v>265525.03000000003</v>
      </c>
      <c r="AK166" s="59">
        <v>94957.34</v>
      </c>
      <c r="AL166" s="59">
        <v>384554.27</v>
      </c>
      <c r="AM166" s="59">
        <v>305013.83</v>
      </c>
      <c r="AN166" s="59">
        <v>228294.34</v>
      </c>
      <c r="AO166" s="59">
        <v>161695.25</v>
      </c>
      <c r="AP166" s="59">
        <v>82897.990000000005</v>
      </c>
      <c r="AQ166" s="59">
        <v>142835.54</v>
      </c>
      <c r="AR166" s="59">
        <v>0</v>
      </c>
      <c r="AS166" s="59">
        <v>112361.34</v>
      </c>
      <c r="AT166" s="59">
        <v>278957.7</v>
      </c>
      <c r="AU166" s="59">
        <v>172281.26</v>
      </c>
      <c r="AV166" s="59">
        <v>96317.61</v>
      </c>
      <c r="AW166" s="59">
        <v>45577.09</v>
      </c>
      <c r="AX166" s="59">
        <v>114262.32</v>
      </c>
      <c r="AY166" s="59">
        <v>3348051.69</v>
      </c>
      <c r="AZ166" s="59">
        <v>534737.06000000006</v>
      </c>
      <c r="BA166" s="59">
        <v>515049.6</v>
      </c>
      <c r="BB166" s="59">
        <v>362708.74</v>
      </c>
      <c r="BC166" s="59">
        <v>62341.5</v>
      </c>
      <c r="BD166" s="59">
        <v>139318.71</v>
      </c>
      <c r="BE166" s="59">
        <v>724141.97990000003</v>
      </c>
      <c r="BF166" s="59">
        <v>363995.54</v>
      </c>
      <c r="BG166" s="59">
        <v>860439.13</v>
      </c>
      <c r="BH166" s="59">
        <v>174619.33</v>
      </c>
      <c r="BI166" s="59">
        <v>192159.92</v>
      </c>
      <c r="BJ166" s="59">
        <v>2923519.13</v>
      </c>
      <c r="BK166" s="59">
        <v>351015.39</v>
      </c>
      <c r="BL166" s="59">
        <v>266267.96999999997</v>
      </c>
      <c r="BM166" s="59">
        <v>128925.68</v>
      </c>
      <c r="BN166" s="59">
        <v>206976.98</v>
      </c>
      <c r="BO166" s="59">
        <v>339332.93</v>
      </c>
      <c r="BP166" s="59">
        <v>216635.65</v>
      </c>
      <c r="BQ166" s="59">
        <v>2280402.4500000002</v>
      </c>
      <c r="BR166" s="59">
        <v>183651.96</v>
      </c>
      <c r="BS166" s="59">
        <v>503384.62</v>
      </c>
      <c r="BT166" s="59">
        <v>344882.64</v>
      </c>
      <c r="BU166" s="59">
        <v>660715.03</v>
      </c>
      <c r="BV166" s="59">
        <v>287841.37</v>
      </c>
      <c r="BW166" s="59">
        <v>224261.67</v>
      </c>
      <c r="BX166" s="59">
        <v>271672.65999999997</v>
      </c>
      <c r="BY166" s="59">
        <v>369337.52</v>
      </c>
      <c r="BZ166" s="60">
        <v>22620954.109600008</v>
      </c>
    </row>
    <row r="167" spans="1:78" x14ac:dyDescent="0.2">
      <c r="A167" s="57" t="s">
        <v>468</v>
      </c>
      <c r="B167" s="57" t="s">
        <v>469</v>
      </c>
      <c r="C167" s="58" t="s">
        <v>544</v>
      </c>
      <c r="D167" s="57" t="s">
        <v>545</v>
      </c>
      <c r="E167" s="59">
        <v>3117.74</v>
      </c>
      <c r="F167" s="59">
        <v>747907.53</v>
      </c>
      <c r="G167" s="59">
        <v>741733.64</v>
      </c>
      <c r="H167" s="59">
        <v>778453</v>
      </c>
      <c r="I167" s="59">
        <v>130242.44</v>
      </c>
      <c r="J167" s="59">
        <v>661054.17000000004</v>
      </c>
      <c r="K167" s="59">
        <v>2179416.67</v>
      </c>
      <c r="L167" s="59">
        <v>1009788.81</v>
      </c>
      <c r="M167" s="59">
        <v>571916.6</v>
      </c>
      <c r="N167" s="59">
        <v>855749.7</v>
      </c>
      <c r="O167" s="59">
        <v>133333.29999999999</v>
      </c>
      <c r="P167" s="59">
        <v>957932.3</v>
      </c>
      <c r="Q167" s="59">
        <v>801473</v>
      </c>
      <c r="R167" s="59">
        <v>1366191.32</v>
      </c>
      <c r="S167" s="59">
        <v>13209.87</v>
      </c>
      <c r="T167" s="59">
        <v>1218878.6299000001</v>
      </c>
      <c r="U167" s="59">
        <v>679500</v>
      </c>
      <c r="V167" s="59">
        <v>477441.8</v>
      </c>
      <c r="W167" s="59">
        <v>730595.83999999997</v>
      </c>
      <c r="X167" s="59">
        <v>379380.75</v>
      </c>
      <c r="Y167" s="59">
        <v>424792.24</v>
      </c>
      <c r="Z167" s="59">
        <v>869668.3</v>
      </c>
      <c r="AA167" s="59">
        <v>0</v>
      </c>
      <c r="AB167" s="59">
        <v>338027.2</v>
      </c>
      <c r="AC167" s="59">
        <v>382321.64</v>
      </c>
      <c r="AD167" s="59">
        <v>449576.1</v>
      </c>
      <c r="AE167" s="59">
        <v>1283135.3</v>
      </c>
      <c r="AF167" s="59">
        <v>4176652.24</v>
      </c>
      <c r="AG167" s="59">
        <v>225611.32</v>
      </c>
      <c r="AH167" s="59">
        <v>232833.33</v>
      </c>
      <c r="AI167" s="59">
        <v>8166.65</v>
      </c>
      <c r="AJ167" s="59">
        <v>0</v>
      </c>
      <c r="AK167" s="59">
        <v>875916.91</v>
      </c>
      <c r="AL167" s="59">
        <v>351442.2</v>
      </c>
      <c r="AM167" s="59">
        <v>302859.03000000003</v>
      </c>
      <c r="AN167" s="59">
        <v>731067.44</v>
      </c>
      <c r="AO167" s="59">
        <v>521090.87</v>
      </c>
      <c r="AP167" s="59">
        <v>404742.92</v>
      </c>
      <c r="AQ167" s="59">
        <v>256723.17</v>
      </c>
      <c r="AR167" s="59">
        <v>0</v>
      </c>
      <c r="AS167" s="59">
        <v>56460.23</v>
      </c>
      <c r="AT167" s="59">
        <v>59988.99</v>
      </c>
      <c r="AU167" s="59">
        <v>118490.24000000001</v>
      </c>
      <c r="AV167" s="59">
        <v>329965.84000000003</v>
      </c>
      <c r="AW167" s="59">
        <v>0</v>
      </c>
      <c r="AX167" s="59">
        <v>158516.28</v>
      </c>
      <c r="AY167" s="59">
        <v>1955705.62</v>
      </c>
      <c r="AZ167" s="59">
        <v>616544.01</v>
      </c>
      <c r="BA167" s="59">
        <v>324680</v>
      </c>
      <c r="BB167" s="59">
        <v>102833.2</v>
      </c>
      <c r="BC167" s="59">
        <v>214047.6</v>
      </c>
      <c r="BD167" s="59">
        <v>161095.41</v>
      </c>
      <c r="BE167" s="59">
        <v>618633.36</v>
      </c>
      <c r="BF167" s="59">
        <v>429671</v>
      </c>
      <c r="BG167" s="59">
        <v>411467.58</v>
      </c>
      <c r="BH167" s="59">
        <v>2098</v>
      </c>
      <c r="BI167" s="59">
        <v>89345.3</v>
      </c>
      <c r="BJ167" s="59">
        <v>1275438.2</v>
      </c>
      <c r="BK167" s="59">
        <v>783272.97</v>
      </c>
      <c r="BL167" s="59">
        <v>0</v>
      </c>
      <c r="BM167" s="59">
        <v>14636.35</v>
      </c>
      <c r="BN167" s="59">
        <v>414938.84</v>
      </c>
      <c r="BO167" s="59">
        <v>882744.37</v>
      </c>
      <c r="BP167" s="59">
        <v>0</v>
      </c>
      <c r="BQ167" s="59">
        <v>319513.52</v>
      </c>
      <c r="BR167" s="59">
        <v>129353.26</v>
      </c>
      <c r="BS167" s="59">
        <v>262216.11</v>
      </c>
      <c r="BT167" s="59">
        <v>442227.18</v>
      </c>
      <c r="BU167" s="59">
        <v>922022.04</v>
      </c>
      <c r="BV167" s="59">
        <v>477273.89</v>
      </c>
      <c r="BW167" s="59">
        <v>420755.86</v>
      </c>
      <c r="BX167" s="59">
        <v>335424.46000000002</v>
      </c>
      <c r="BY167" s="59">
        <v>220769.53</v>
      </c>
      <c r="BZ167" s="60">
        <v>7842554.1399000017</v>
      </c>
    </row>
    <row r="168" spans="1:78" x14ac:dyDescent="0.2">
      <c r="A168" s="57" t="s">
        <v>468</v>
      </c>
      <c r="B168" s="57" t="s">
        <v>469</v>
      </c>
      <c r="C168" s="58" t="s">
        <v>546</v>
      </c>
      <c r="D168" s="57" t="s">
        <v>547</v>
      </c>
      <c r="E168" s="59">
        <v>184326.33</v>
      </c>
      <c r="F168" s="59">
        <v>339565.55</v>
      </c>
      <c r="G168" s="59">
        <v>618225.92000000004</v>
      </c>
      <c r="H168" s="59">
        <v>304830</v>
      </c>
      <c r="I168" s="59">
        <v>11526.84</v>
      </c>
      <c r="J168" s="59">
        <v>52226.03</v>
      </c>
      <c r="K168" s="59">
        <v>2492996.7799999998</v>
      </c>
      <c r="L168" s="59">
        <v>59976.29</v>
      </c>
      <c r="M168" s="59">
        <v>89972.2</v>
      </c>
      <c r="N168" s="59">
        <v>697532.3</v>
      </c>
      <c r="O168" s="59">
        <v>1000</v>
      </c>
      <c r="P168" s="59">
        <v>48147.15</v>
      </c>
      <c r="Q168" s="59">
        <v>763140.22</v>
      </c>
      <c r="R168" s="59">
        <v>573623.17000000004</v>
      </c>
      <c r="S168" s="59">
        <v>322936.02</v>
      </c>
      <c r="T168" s="59">
        <v>5085.3199000000004</v>
      </c>
      <c r="U168" s="59">
        <v>257675.9</v>
      </c>
      <c r="V168" s="59">
        <v>64211.3</v>
      </c>
      <c r="W168" s="59">
        <v>415515.08</v>
      </c>
      <c r="X168" s="59">
        <v>343416.58</v>
      </c>
      <c r="Y168" s="59">
        <v>34076.78</v>
      </c>
      <c r="Z168" s="59">
        <v>995255.95</v>
      </c>
      <c r="AA168" s="59">
        <v>11113.01</v>
      </c>
      <c r="AB168" s="59">
        <v>4341.5</v>
      </c>
      <c r="AC168" s="59">
        <v>22875.07</v>
      </c>
      <c r="AD168" s="59">
        <v>2282.65</v>
      </c>
      <c r="AE168" s="59">
        <v>0</v>
      </c>
      <c r="AF168" s="59">
        <v>1878974.87</v>
      </c>
      <c r="AG168" s="59">
        <v>79907.78</v>
      </c>
      <c r="AH168" s="59">
        <v>219318.89</v>
      </c>
      <c r="AI168" s="59">
        <v>9463.9</v>
      </c>
      <c r="AJ168" s="59">
        <v>89375.41</v>
      </c>
      <c r="AK168" s="59">
        <v>38649.97</v>
      </c>
      <c r="AL168" s="59">
        <v>424128.57</v>
      </c>
      <c r="AM168" s="59">
        <v>207820.49</v>
      </c>
      <c r="AN168" s="59">
        <v>649521.94999999995</v>
      </c>
      <c r="AO168" s="59">
        <v>42741.16</v>
      </c>
      <c r="AP168" s="59">
        <v>2181.7399999999998</v>
      </c>
      <c r="AQ168" s="59">
        <v>88275.71</v>
      </c>
      <c r="AR168" s="59">
        <v>0</v>
      </c>
      <c r="AS168" s="59">
        <v>18284.349999999999</v>
      </c>
      <c r="AT168" s="59">
        <v>54117.85</v>
      </c>
      <c r="AU168" s="59">
        <v>88362.61</v>
      </c>
      <c r="AV168" s="59">
        <v>7486.38</v>
      </c>
      <c r="AW168" s="59">
        <v>7297.69</v>
      </c>
      <c r="AX168" s="59">
        <v>4960.99</v>
      </c>
      <c r="AY168" s="59">
        <v>928028.57</v>
      </c>
      <c r="AZ168" s="59">
        <v>681424.05</v>
      </c>
      <c r="BA168" s="59">
        <v>299824.67</v>
      </c>
      <c r="BB168" s="59">
        <v>154927.65</v>
      </c>
      <c r="BC168" s="59">
        <v>0</v>
      </c>
      <c r="BD168" s="59">
        <v>3447.13</v>
      </c>
      <c r="BE168" s="59">
        <v>255956.0099</v>
      </c>
      <c r="BF168" s="59">
        <v>47689.25</v>
      </c>
      <c r="BG168" s="59">
        <v>151663.54</v>
      </c>
      <c r="BH168" s="59">
        <v>11279.64</v>
      </c>
      <c r="BI168" s="59">
        <v>60968.94</v>
      </c>
      <c r="BJ168" s="59">
        <v>713375.02</v>
      </c>
      <c r="BK168" s="59">
        <v>19307.59</v>
      </c>
      <c r="BL168" s="59">
        <v>51591.1</v>
      </c>
      <c r="BM168" s="59">
        <v>27031.1</v>
      </c>
      <c r="BN168" s="59">
        <v>24499.88</v>
      </c>
      <c r="BO168" s="59">
        <v>111343.16</v>
      </c>
      <c r="BP168" s="59">
        <v>4401.2700000000004</v>
      </c>
      <c r="BQ168" s="59">
        <v>157970.37</v>
      </c>
      <c r="BR168" s="59">
        <v>75228.7</v>
      </c>
      <c r="BS168" s="59">
        <v>15069.5</v>
      </c>
      <c r="BT168" s="59">
        <v>303825.93</v>
      </c>
      <c r="BU168" s="59">
        <v>33408.92</v>
      </c>
      <c r="BV168" s="59">
        <v>56241.7</v>
      </c>
      <c r="BW168" s="59">
        <v>47930.12</v>
      </c>
      <c r="BX168" s="59">
        <v>60913.9</v>
      </c>
      <c r="BY168" s="59">
        <v>18794.52</v>
      </c>
      <c r="BZ168" s="60">
        <v>5689261.7696000002</v>
      </c>
    </row>
    <row r="169" spans="1:78" x14ac:dyDescent="0.2">
      <c r="A169" s="57" t="s">
        <v>468</v>
      </c>
      <c r="B169" s="57" t="s">
        <v>469</v>
      </c>
      <c r="C169" s="58" t="s">
        <v>548</v>
      </c>
      <c r="D169" s="57" t="s">
        <v>549</v>
      </c>
      <c r="E169" s="59">
        <v>496126.1</v>
      </c>
      <c r="F169" s="59">
        <v>301581.34999999998</v>
      </c>
      <c r="G169" s="59">
        <v>90600.73</v>
      </c>
      <c r="H169" s="59">
        <v>42230</v>
      </c>
      <c r="I169" s="59">
        <v>61080.51</v>
      </c>
      <c r="J169" s="59">
        <v>8067.87</v>
      </c>
      <c r="K169" s="59">
        <v>2445831</v>
      </c>
      <c r="L169" s="59">
        <v>241931.08</v>
      </c>
      <c r="M169" s="59">
        <v>73771.600000000006</v>
      </c>
      <c r="N169" s="59">
        <v>432628.28</v>
      </c>
      <c r="O169" s="59">
        <v>64664.1</v>
      </c>
      <c r="P169" s="59">
        <v>107994.34</v>
      </c>
      <c r="Q169" s="59">
        <v>237029.6</v>
      </c>
      <c r="R169" s="59">
        <v>302342.75</v>
      </c>
      <c r="S169" s="59">
        <v>1287.1300000000001</v>
      </c>
      <c r="T169" s="59">
        <v>39151.94</v>
      </c>
      <c r="U169" s="59">
        <v>21150</v>
      </c>
      <c r="V169" s="59">
        <v>83342.460000000006</v>
      </c>
      <c r="W169" s="59">
        <v>307388.07</v>
      </c>
      <c r="X169" s="59">
        <v>185725.57</v>
      </c>
      <c r="Y169" s="59">
        <v>103818.63</v>
      </c>
      <c r="Z169" s="59">
        <v>383022.3</v>
      </c>
      <c r="AA169" s="59">
        <v>106059.68</v>
      </c>
      <c r="AB169" s="59">
        <v>13027.6</v>
      </c>
      <c r="AC169" s="59">
        <v>57822.32</v>
      </c>
      <c r="AD169" s="59">
        <v>10131.56</v>
      </c>
      <c r="AE169" s="59">
        <v>0</v>
      </c>
      <c r="AF169" s="59">
        <v>1994958.75</v>
      </c>
      <c r="AG169" s="59">
        <v>48693.34</v>
      </c>
      <c r="AH169" s="59">
        <v>14458.84</v>
      </c>
      <c r="AI169" s="59">
        <v>57643.9</v>
      </c>
      <c r="AJ169" s="59">
        <v>33010.959999999999</v>
      </c>
      <c r="AK169" s="59">
        <v>2985.79</v>
      </c>
      <c r="AL169" s="59">
        <v>41702.78</v>
      </c>
      <c r="AM169" s="59">
        <v>33411.81</v>
      </c>
      <c r="AN169" s="59">
        <v>19074.830000000002</v>
      </c>
      <c r="AO169" s="59">
        <v>90422.3</v>
      </c>
      <c r="AP169" s="59">
        <v>16858.66</v>
      </c>
      <c r="AQ169" s="59">
        <v>16925.580000000002</v>
      </c>
      <c r="AR169" s="59">
        <v>0</v>
      </c>
      <c r="AS169" s="59">
        <v>65382.2</v>
      </c>
      <c r="AT169" s="59">
        <v>33516.44</v>
      </c>
      <c r="AU169" s="59">
        <v>44378.49</v>
      </c>
      <c r="AV169" s="59">
        <v>35437.089999999997</v>
      </c>
      <c r="AW169" s="59">
        <v>23106.32</v>
      </c>
      <c r="AX169" s="59">
        <v>31671.23</v>
      </c>
      <c r="AY169" s="59">
        <v>969650.12</v>
      </c>
      <c r="AZ169" s="59">
        <v>92528</v>
      </c>
      <c r="BA169" s="59">
        <v>84543.6</v>
      </c>
      <c r="BB169" s="59">
        <v>82443.83</v>
      </c>
      <c r="BC169" s="59">
        <v>0</v>
      </c>
      <c r="BD169" s="59">
        <v>9759.2199999999993</v>
      </c>
      <c r="BE169" s="59">
        <v>184282.87</v>
      </c>
      <c r="BF169" s="59">
        <v>128353.60000000001</v>
      </c>
      <c r="BG169" s="59">
        <v>100772.19</v>
      </c>
      <c r="BH169" s="59">
        <v>31628.54</v>
      </c>
      <c r="BI169" s="59">
        <v>42389.72</v>
      </c>
      <c r="BJ169" s="59">
        <v>697610.15</v>
      </c>
      <c r="BK169" s="59">
        <v>28968.85</v>
      </c>
      <c r="BL169" s="59">
        <v>20611.150000000001</v>
      </c>
      <c r="BM169" s="59">
        <v>6610.11</v>
      </c>
      <c r="BN169" s="59">
        <v>2561.6</v>
      </c>
      <c r="BO169" s="59">
        <v>69101.039999999994</v>
      </c>
      <c r="BP169" s="59">
        <v>5151.9799999999996</v>
      </c>
      <c r="BQ169" s="59">
        <v>307312.21999999997</v>
      </c>
      <c r="BR169" s="59">
        <v>26831.08</v>
      </c>
      <c r="BS169" s="59">
        <v>168600.16</v>
      </c>
      <c r="BT169" s="59">
        <v>2665.44</v>
      </c>
      <c r="BU169" s="59">
        <v>32921.339999999997</v>
      </c>
      <c r="BV169" s="59">
        <v>35741.31</v>
      </c>
      <c r="BW169" s="59">
        <v>80319.509999999995</v>
      </c>
      <c r="BX169" s="59">
        <v>48152.05</v>
      </c>
      <c r="BY169" s="59">
        <v>66436.149999999994</v>
      </c>
      <c r="BZ169" s="60">
        <v>1190986.0399</v>
      </c>
    </row>
    <row r="170" spans="1:78" x14ac:dyDescent="0.2">
      <c r="A170" s="57" t="s">
        <v>468</v>
      </c>
      <c r="B170" s="57" t="s">
        <v>469</v>
      </c>
      <c r="C170" s="58" t="s">
        <v>550</v>
      </c>
      <c r="D170" s="57" t="s">
        <v>551</v>
      </c>
      <c r="E170" s="59">
        <v>0</v>
      </c>
      <c r="F170" s="59">
        <v>83414.7</v>
      </c>
      <c r="G170" s="59">
        <v>0</v>
      </c>
      <c r="H170" s="59">
        <v>22353</v>
      </c>
      <c r="I170" s="59">
        <v>13857.43</v>
      </c>
      <c r="J170" s="59">
        <v>0</v>
      </c>
      <c r="K170" s="59">
        <v>177580.82</v>
      </c>
      <c r="L170" s="59">
        <v>21035.759999999998</v>
      </c>
      <c r="M170" s="59">
        <v>5617.5</v>
      </c>
      <c r="N170" s="59">
        <v>54822.85</v>
      </c>
      <c r="O170" s="59">
        <v>46583.3</v>
      </c>
      <c r="P170" s="59">
        <v>32770.339999999997</v>
      </c>
      <c r="Q170" s="59">
        <v>0</v>
      </c>
      <c r="R170" s="59">
        <v>108619.05</v>
      </c>
      <c r="S170" s="59">
        <v>8640.07</v>
      </c>
      <c r="T170" s="59">
        <v>289.49</v>
      </c>
      <c r="U170" s="59">
        <v>0</v>
      </c>
      <c r="V170" s="59">
        <v>1177.8699999999999</v>
      </c>
      <c r="W170" s="59">
        <v>0</v>
      </c>
      <c r="X170" s="59">
        <v>4559.17</v>
      </c>
      <c r="Y170" s="59">
        <v>64481.919999999998</v>
      </c>
      <c r="Z170" s="59">
        <v>33060.25</v>
      </c>
      <c r="AA170" s="59">
        <v>1366.81</v>
      </c>
      <c r="AB170" s="59">
        <v>3185.4</v>
      </c>
      <c r="AC170" s="59">
        <v>9237.3700000000008</v>
      </c>
      <c r="AD170" s="59">
        <v>7492.08</v>
      </c>
      <c r="AE170" s="59">
        <v>0</v>
      </c>
      <c r="AF170" s="59">
        <v>76765.460000000006</v>
      </c>
      <c r="AG170" s="59">
        <v>49263.75</v>
      </c>
      <c r="AH170" s="59">
        <v>6516.4</v>
      </c>
      <c r="AI170" s="59">
        <v>0</v>
      </c>
      <c r="AJ170" s="59">
        <v>0</v>
      </c>
      <c r="AK170" s="59">
        <v>15476.63</v>
      </c>
      <c r="AL170" s="59">
        <v>33043.35</v>
      </c>
      <c r="AM170" s="59">
        <v>6360.56</v>
      </c>
      <c r="AN170" s="59">
        <v>2858.34</v>
      </c>
      <c r="AO170" s="59">
        <v>27676.6</v>
      </c>
      <c r="AP170" s="59">
        <v>0</v>
      </c>
      <c r="AQ170" s="59">
        <v>3789.98</v>
      </c>
      <c r="AR170" s="59">
        <v>0</v>
      </c>
      <c r="AS170" s="59">
        <v>794.38</v>
      </c>
      <c r="AT170" s="59">
        <v>10314.51</v>
      </c>
      <c r="AU170" s="59">
        <v>11074.59</v>
      </c>
      <c r="AV170" s="59">
        <v>0</v>
      </c>
      <c r="AW170" s="59">
        <v>0</v>
      </c>
      <c r="AX170" s="59">
        <v>3077.16</v>
      </c>
      <c r="AY170" s="59">
        <v>41944.91</v>
      </c>
      <c r="AZ170" s="59">
        <v>80697.05</v>
      </c>
      <c r="BA170" s="59">
        <v>0</v>
      </c>
      <c r="BB170" s="59">
        <v>246049.13</v>
      </c>
      <c r="BC170" s="59">
        <v>0</v>
      </c>
      <c r="BD170" s="59">
        <v>15594.85</v>
      </c>
      <c r="BE170" s="59">
        <v>18546.009999999998</v>
      </c>
      <c r="BF170" s="59">
        <v>15918.68</v>
      </c>
      <c r="BG170" s="59">
        <v>34125.03</v>
      </c>
      <c r="BH170" s="59">
        <v>5066.43</v>
      </c>
      <c r="BI170" s="59">
        <v>1390.9</v>
      </c>
      <c r="BJ170" s="59">
        <v>239326.56</v>
      </c>
      <c r="BK170" s="59">
        <v>26072.560000000001</v>
      </c>
      <c r="BL170" s="59">
        <v>2751.3</v>
      </c>
      <c r="BM170" s="59">
        <v>4529.58</v>
      </c>
      <c r="BN170" s="59">
        <v>212.74</v>
      </c>
      <c r="BO170" s="59">
        <v>0</v>
      </c>
      <c r="BP170" s="59">
        <v>2822.34</v>
      </c>
      <c r="BQ170" s="59">
        <v>59688.26</v>
      </c>
      <c r="BR170" s="59">
        <v>0</v>
      </c>
      <c r="BS170" s="59">
        <v>17769.63</v>
      </c>
      <c r="BT170" s="59">
        <v>22529.89</v>
      </c>
      <c r="BU170" s="59">
        <v>1296.28</v>
      </c>
      <c r="BV170" s="59">
        <v>54675.68</v>
      </c>
      <c r="BW170" s="59">
        <v>34727.57</v>
      </c>
      <c r="BX170" s="59">
        <v>686.16</v>
      </c>
      <c r="BY170" s="59">
        <v>0</v>
      </c>
      <c r="BZ170" s="60">
        <v>33744398.359499991</v>
      </c>
    </row>
    <row r="171" spans="1:78" x14ac:dyDescent="0.2">
      <c r="A171" s="57" t="s">
        <v>468</v>
      </c>
      <c r="B171" s="57" t="s">
        <v>469</v>
      </c>
      <c r="C171" s="58" t="s">
        <v>552</v>
      </c>
      <c r="D171" s="57" t="s">
        <v>553</v>
      </c>
      <c r="E171" s="59">
        <v>0</v>
      </c>
      <c r="F171" s="59">
        <v>198372.88</v>
      </c>
      <c r="G171" s="59">
        <v>78693.88</v>
      </c>
      <c r="H171" s="59">
        <v>48065</v>
      </c>
      <c r="I171" s="59">
        <v>5752.26</v>
      </c>
      <c r="J171" s="59">
        <v>13648.41</v>
      </c>
      <c r="K171" s="59">
        <v>0</v>
      </c>
      <c r="L171" s="59">
        <v>0</v>
      </c>
      <c r="M171" s="59">
        <v>0</v>
      </c>
      <c r="N171" s="59">
        <v>9625.7999999999993</v>
      </c>
      <c r="O171" s="59">
        <v>2083.3000000000002</v>
      </c>
      <c r="P171" s="59">
        <v>0</v>
      </c>
      <c r="Q171" s="59">
        <v>333.03</v>
      </c>
      <c r="R171" s="59">
        <v>344809.26</v>
      </c>
      <c r="S171" s="59">
        <v>0</v>
      </c>
      <c r="T171" s="59">
        <v>0</v>
      </c>
      <c r="U171" s="59">
        <v>0</v>
      </c>
      <c r="V171" s="59">
        <v>0</v>
      </c>
      <c r="W171" s="59">
        <v>0</v>
      </c>
      <c r="X171" s="59">
        <v>0</v>
      </c>
      <c r="Y171" s="59">
        <v>0</v>
      </c>
      <c r="Z171" s="59">
        <v>4029.06</v>
      </c>
      <c r="AA171" s="59">
        <v>0</v>
      </c>
      <c r="AB171" s="59">
        <v>0</v>
      </c>
      <c r="AC171" s="59">
        <v>0</v>
      </c>
      <c r="AD171" s="59">
        <v>3021.57</v>
      </c>
      <c r="AE171" s="59">
        <v>0</v>
      </c>
      <c r="AF171" s="59">
        <v>0</v>
      </c>
      <c r="AG171" s="59">
        <v>0</v>
      </c>
      <c r="AH171" s="59">
        <v>0</v>
      </c>
      <c r="AI171" s="59">
        <v>0</v>
      </c>
      <c r="AJ171" s="59">
        <v>338.62</v>
      </c>
      <c r="AK171" s="59">
        <v>2561.9</v>
      </c>
      <c r="AL171" s="59">
        <v>0</v>
      </c>
      <c r="AM171" s="59">
        <v>0</v>
      </c>
      <c r="AN171" s="59">
        <v>2269.29</v>
      </c>
      <c r="AO171" s="59">
        <v>0</v>
      </c>
      <c r="AP171" s="59">
        <v>0</v>
      </c>
      <c r="AQ171" s="59">
        <v>0</v>
      </c>
      <c r="AR171" s="59">
        <v>0</v>
      </c>
      <c r="AS171" s="59">
        <v>11649.12</v>
      </c>
      <c r="AT171" s="59">
        <v>0</v>
      </c>
      <c r="AU171" s="59">
        <v>21818.37</v>
      </c>
      <c r="AV171" s="59">
        <v>0</v>
      </c>
      <c r="AW171" s="59">
        <v>0</v>
      </c>
      <c r="AX171" s="59">
        <v>0</v>
      </c>
      <c r="AY171" s="59">
        <v>0</v>
      </c>
      <c r="AZ171" s="59">
        <v>3052.65</v>
      </c>
      <c r="BA171" s="59">
        <v>42385.51</v>
      </c>
      <c r="BB171" s="59">
        <v>7499.9</v>
      </c>
      <c r="BC171" s="59">
        <v>0</v>
      </c>
      <c r="BD171" s="59">
        <v>0</v>
      </c>
      <c r="BE171" s="59">
        <v>1268.3715</v>
      </c>
      <c r="BF171" s="59">
        <v>102931.17</v>
      </c>
      <c r="BG171" s="59">
        <v>1620.14</v>
      </c>
      <c r="BH171" s="59">
        <v>0</v>
      </c>
      <c r="BI171" s="59">
        <v>0</v>
      </c>
      <c r="BJ171" s="59">
        <v>14705.36</v>
      </c>
      <c r="BK171" s="59">
        <v>488568.5</v>
      </c>
      <c r="BL171" s="59">
        <v>0</v>
      </c>
      <c r="BM171" s="59">
        <v>50591.9</v>
      </c>
      <c r="BN171" s="59">
        <v>21753.68</v>
      </c>
      <c r="BO171" s="59">
        <v>0</v>
      </c>
      <c r="BP171" s="59">
        <v>8033.33</v>
      </c>
      <c r="BQ171" s="59">
        <v>0</v>
      </c>
      <c r="BR171" s="59">
        <v>0</v>
      </c>
      <c r="BS171" s="59">
        <v>11446.78</v>
      </c>
      <c r="BT171" s="59">
        <v>101105.14</v>
      </c>
      <c r="BU171" s="59">
        <v>2775.36</v>
      </c>
      <c r="BV171" s="59">
        <v>18268.009999999998</v>
      </c>
      <c r="BW171" s="59">
        <v>0</v>
      </c>
      <c r="BX171" s="59">
        <v>1695.8</v>
      </c>
      <c r="BY171" s="59">
        <v>496.54</v>
      </c>
      <c r="BZ171" s="60">
        <v>22620954.109600008</v>
      </c>
    </row>
    <row r="172" spans="1:78" x14ac:dyDescent="0.2">
      <c r="A172" s="57" t="s">
        <v>468</v>
      </c>
      <c r="B172" s="57" t="s">
        <v>469</v>
      </c>
      <c r="C172" s="58" t="s">
        <v>554</v>
      </c>
      <c r="D172" s="57" t="s">
        <v>555</v>
      </c>
      <c r="E172" s="59">
        <v>26851818.09</v>
      </c>
      <c r="F172" s="59">
        <v>6476202.5800000001</v>
      </c>
      <c r="G172" s="59">
        <v>12291377.130000001</v>
      </c>
      <c r="H172" s="59">
        <v>4113672</v>
      </c>
      <c r="I172" s="59">
        <v>3484273.87</v>
      </c>
      <c r="J172" s="59">
        <v>1676124.08</v>
      </c>
      <c r="K172" s="59">
        <v>93372814.189999998</v>
      </c>
      <c r="L172" s="59">
        <v>14870567.67</v>
      </c>
      <c r="M172" s="59">
        <v>2449914.5499999998</v>
      </c>
      <c r="N172" s="59">
        <v>37422168.490000002</v>
      </c>
      <c r="O172" s="59">
        <v>1389481.2</v>
      </c>
      <c r="P172" s="59">
        <v>5057784.5999999996</v>
      </c>
      <c r="Q172" s="59">
        <v>20214391.210000001</v>
      </c>
      <c r="R172" s="59">
        <v>14185415.75</v>
      </c>
      <c r="S172" s="59">
        <v>824005.92</v>
      </c>
      <c r="T172" s="59">
        <v>2828478.5298000001</v>
      </c>
      <c r="U172" s="59">
        <v>3100978.1</v>
      </c>
      <c r="V172" s="59">
        <v>1693007.86</v>
      </c>
      <c r="W172" s="59">
        <v>40519573.939999998</v>
      </c>
      <c r="X172" s="59">
        <v>10450803.189999999</v>
      </c>
      <c r="Y172" s="59">
        <v>5680902.6100000003</v>
      </c>
      <c r="Z172" s="59">
        <v>18073900.379999999</v>
      </c>
      <c r="AA172" s="59">
        <v>1233959.75</v>
      </c>
      <c r="AB172" s="59">
        <v>1404669.4</v>
      </c>
      <c r="AC172" s="59">
        <v>1642061.01</v>
      </c>
      <c r="AD172" s="59">
        <v>505930.38</v>
      </c>
      <c r="AE172" s="59">
        <v>220601.53</v>
      </c>
      <c r="AF172" s="59">
        <v>82209275.200000003</v>
      </c>
      <c r="AG172" s="59">
        <v>3244443.87</v>
      </c>
      <c r="AH172" s="59">
        <v>1081848.1599999999</v>
      </c>
      <c r="AI172" s="59">
        <v>992895.17</v>
      </c>
      <c r="AJ172" s="59">
        <v>1474213.36</v>
      </c>
      <c r="AK172" s="59">
        <v>2921631.28</v>
      </c>
      <c r="AL172" s="59">
        <v>1586761.75</v>
      </c>
      <c r="AM172" s="59">
        <v>1971772.88</v>
      </c>
      <c r="AN172" s="59">
        <v>4047410.77</v>
      </c>
      <c r="AO172" s="59">
        <v>2349313.16</v>
      </c>
      <c r="AP172" s="59">
        <v>1628400.75</v>
      </c>
      <c r="AQ172" s="59">
        <v>1153242.67</v>
      </c>
      <c r="AR172" s="59">
        <v>0</v>
      </c>
      <c r="AS172" s="59">
        <v>1896605.34</v>
      </c>
      <c r="AT172" s="59">
        <v>1971976.53</v>
      </c>
      <c r="AU172" s="59">
        <v>2157769.98</v>
      </c>
      <c r="AV172" s="59">
        <v>1064378.1499999999</v>
      </c>
      <c r="AW172" s="59">
        <v>146464.85</v>
      </c>
      <c r="AX172" s="59">
        <v>1227061.6399999999</v>
      </c>
      <c r="AY172" s="59">
        <v>39105842.200000003</v>
      </c>
      <c r="AZ172" s="59">
        <v>2217572.7599999998</v>
      </c>
      <c r="BA172" s="59">
        <v>3512657.38</v>
      </c>
      <c r="BB172" s="59">
        <v>3406576.67</v>
      </c>
      <c r="BC172" s="59">
        <v>324672.2</v>
      </c>
      <c r="BD172" s="59">
        <v>1124830.81</v>
      </c>
      <c r="BE172" s="59">
        <v>8822392.5800000001</v>
      </c>
      <c r="BF172" s="59">
        <v>5719434.8399999999</v>
      </c>
      <c r="BG172" s="59">
        <v>2401843.9700000002</v>
      </c>
      <c r="BH172" s="59">
        <v>1065988.51</v>
      </c>
      <c r="BI172" s="59">
        <v>313167.34000000003</v>
      </c>
      <c r="BJ172" s="59">
        <v>30514932.030000001</v>
      </c>
      <c r="BK172" s="59">
        <v>16508033.470000001</v>
      </c>
      <c r="BL172" s="59">
        <v>1674956.81</v>
      </c>
      <c r="BM172" s="59">
        <v>986548.3</v>
      </c>
      <c r="BN172" s="59">
        <v>2127328.2000000002</v>
      </c>
      <c r="BO172" s="59">
        <v>2010009.58</v>
      </c>
      <c r="BP172" s="59">
        <v>1102762.99</v>
      </c>
      <c r="BQ172" s="59">
        <v>19679212.359999999</v>
      </c>
      <c r="BR172" s="59">
        <v>1601649.12</v>
      </c>
      <c r="BS172" s="59">
        <v>3017540.61</v>
      </c>
      <c r="BT172" s="59">
        <v>2826867.04</v>
      </c>
      <c r="BU172" s="59">
        <v>1152831.8500000001</v>
      </c>
      <c r="BV172" s="59">
        <v>2748105.42</v>
      </c>
      <c r="BW172" s="59">
        <v>1995619</v>
      </c>
      <c r="BX172" s="59">
        <v>915466.98</v>
      </c>
      <c r="BY172" s="59">
        <v>1138345.55</v>
      </c>
      <c r="BZ172" s="60">
        <v>7842554.1399000017</v>
      </c>
    </row>
    <row r="173" spans="1:78" x14ac:dyDescent="0.2">
      <c r="A173" s="57" t="s">
        <v>468</v>
      </c>
      <c r="B173" s="57" t="s">
        <v>469</v>
      </c>
      <c r="C173" s="58" t="s">
        <v>556</v>
      </c>
      <c r="D173" s="57" t="s">
        <v>557</v>
      </c>
      <c r="E173" s="59">
        <v>542281.06999999995</v>
      </c>
      <c r="F173" s="59">
        <v>307645.84000000003</v>
      </c>
      <c r="G173" s="59">
        <v>655549.06999999995</v>
      </c>
      <c r="H173" s="59">
        <v>389242</v>
      </c>
      <c r="I173" s="59">
        <v>533994.32999999996</v>
      </c>
      <c r="J173" s="59">
        <v>163849.07</v>
      </c>
      <c r="K173" s="59">
        <v>7049270.9900000002</v>
      </c>
      <c r="L173" s="59">
        <v>725547.98</v>
      </c>
      <c r="M173" s="59">
        <v>200606.62</v>
      </c>
      <c r="N173" s="59">
        <v>2202363</v>
      </c>
      <c r="O173" s="59">
        <v>199090.3</v>
      </c>
      <c r="P173" s="59">
        <v>637815.74</v>
      </c>
      <c r="Q173" s="59">
        <v>838225.22</v>
      </c>
      <c r="R173" s="59">
        <v>2388954.48</v>
      </c>
      <c r="S173" s="59">
        <v>1094.73</v>
      </c>
      <c r="T173" s="59">
        <v>182218.73</v>
      </c>
      <c r="U173" s="59">
        <v>311560.33</v>
      </c>
      <c r="V173" s="59">
        <v>159989.25</v>
      </c>
      <c r="W173" s="59">
        <v>2669852.2599999998</v>
      </c>
      <c r="X173" s="59">
        <v>449789.81</v>
      </c>
      <c r="Y173" s="59">
        <v>609221.30000000005</v>
      </c>
      <c r="Z173" s="59">
        <v>969587.48</v>
      </c>
      <c r="AA173" s="59">
        <v>234825.15</v>
      </c>
      <c r="AB173" s="59">
        <v>134558.5</v>
      </c>
      <c r="AC173" s="59">
        <v>239746.13</v>
      </c>
      <c r="AD173" s="59">
        <v>40447.67</v>
      </c>
      <c r="AE173" s="59">
        <v>0</v>
      </c>
      <c r="AF173" s="59">
        <v>2173416.83</v>
      </c>
      <c r="AG173" s="59">
        <v>188333.59</v>
      </c>
      <c r="AH173" s="59">
        <v>134393.9</v>
      </c>
      <c r="AI173" s="59">
        <v>319330.86</v>
      </c>
      <c r="AJ173" s="59">
        <v>216977.61</v>
      </c>
      <c r="AK173" s="59">
        <v>156376.31</v>
      </c>
      <c r="AL173" s="59">
        <v>368501.77</v>
      </c>
      <c r="AM173" s="59">
        <v>277636.67</v>
      </c>
      <c r="AN173" s="59">
        <v>467592.28</v>
      </c>
      <c r="AO173" s="59">
        <v>370412.02</v>
      </c>
      <c r="AP173" s="59">
        <v>315469.51</v>
      </c>
      <c r="AQ173" s="59">
        <v>259359.03</v>
      </c>
      <c r="AR173" s="59">
        <v>0</v>
      </c>
      <c r="AS173" s="59">
        <v>79266.78</v>
      </c>
      <c r="AT173" s="59">
        <v>288199.98</v>
      </c>
      <c r="AU173" s="59">
        <v>244760.46</v>
      </c>
      <c r="AV173" s="59">
        <v>192766.91</v>
      </c>
      <c r="AW173" s="59">
        <v>21585.77</v>
      </c>
      <c r="AX173" s="59">
        <v>110144.57</v>
      </c>
      <c r="AY173" s="59">
        <v>3834403.71</v>
      </c>
      <c r="AZ173" s="59">
        <v>572226.59</v>
      </c>
      <c r="BA173" s="59">
        <v>795107.16</v>
      </c>
      <c r="BB173" s="59">
        <v>388963.6</v>
      </c>
      <c r="BC173" s="59">
        <v>11502.5</v>
      </c>
      <c r="BD173" s="59">
        <v>136831.53</v>
      </c>
      <c r="BE173" s="59">
        <v>494212.2599</v>
      </c>
      <c r="BF173" s="59">
        <v>182299.55</v>
      </c>
      <c r="BG173" s="59">
        <v>379689.67</v>
      </c>
      <c r="BH173" s="59">
        <v>109742.89</v>
      </c>
      <c r="BI173" s="59">
        <v>185371.48</v>
      </c>
      <c r="BJ173" s="59">
        <v>602287.27</v>
      </c>
      <c r="BK173" s="59">
        <v>451727.69</v>
      </c>
      <c r="BL173" s="59">
        <v>276043.06</v>
      </c>
      <c r="BM173" s="59">
        <v>246975.16</v>
      </c>
      <c r="BN173" s="59">
        <v>416171.99</v>
      </c>
      <c r="BO173" s="59">
        <v>514466.56</v>
      </c>
      <c r="BP173" s="59">
        <v>95378.07</v>
      </c>
      <c r="BQ173" s="59">
        <v>958349.74</v>
      </c>
      <c r="BR173" s="59">
        <v>292124.15999999997</v>
      </c>
      <c r="BS173" s="59">
        <v>357867.37</v>
      </c>
      <c r="BT173" s="59">
        <v>529295.42000000004</v>
      </c>
      <c r="BU173" s="59">
        <v>627825.72</v>
      </c>
      <c r="BV173" s="59">
        <v>245017.14</v>
      </c>
      <c r="BW173" s="59">
        <v>387701.91</v>
      </c>
      <c r="BX173" s="59">
        <v>392639.13</v>
      </c>
      <c r="BY173" s="59">
        <v>620090</v>
      </c>
      <c r="BZ173" s="60">
        <v>5689261.7696000002</v>
      </c>
    </row>
    <row r="174" spans="1:78" x14ac:dyDescent="0.2">
      <c r="A174" s="57" t="s">
        <v>468</v>
      </c>
      <c r="B174" s="57" t="s">
        <v>469</v>
      </c>
      <c r="C174" s="58" t="s">
        <v>558</v>
      </c>
      <c r="D174" s="57" t="s">
        <v>559</v>
      </c>
      <c r="E174" s="59">
        <v>307857.55</v>
      </c>
      <c r="F174" s="59">
        <v>450066.59</v>
      </c>
      <c r="G174" s="59">
        <v>634778.03</v>
      </c>
      <c r="H174" s="59">
        <v>204662</v>
      </c>
      <c r="I174" s="59">
        <v>219354.47</v>
      </c>
      <c r="J174" s="59">
        <v>51006.73</v>
      </c>
      <c r="K174" s="59">
        <v>1582050.5</v>
      </c>
      <c r="L174" s="59">
        <v>436167.5</v>
      </c>
      <c r="M174" s="59">
        <v>106687.7</v>
      </c>
      <c r="N174" s="59">
        <v>865987.73</v>
      </c>
      <c r="O174" s="59">
        <v>132411.1</v>
      </c>
      <c r="P174" s="59">
        <v>199842.34</v>
      </c>
      <c r="Q174" s="59">
        <v>236887.26</v>
      </c>
      <c r="R174" s="59">
        <v>716918.52</v>
      </c>
      <c r="S174" s="59">
        <v>0</v>
      </c>
      <c r="T174" s="59">
        <v>32942.22</v>
      </c>
      <c r="U174" s="59">
        <v>474570.64</v>
      </c>
      <c r="V174" s="59">
        <v>135387.44</v>
      </c>
      <c r="W174" s="59">
        <v>811763.1</v>
      </c>
      <c r="X174" s="59">
        <v>285073.13</v>
      </c>
      <c r="Y174" s="59">
        <v>160521.32999999999</v>
      </c>
      <c r="Z174" s="59">
        <v>641848.80000000005</v>
      </c>
      <c r="AA174" s="59">
        <v>28886.53</v>
      </c>
      <c r="AB174" s="59">
        <v>53809.5</v>
      </c>
      <c r="AC174" s="59">
        <v>81092.75</v>
      </c>
      <c r="AD174" s="59">
        <v>10071.9</v>
      </c>
      <c r="AE174" s="59">
        <v>0</v>
      </c>
      <c r="AF174" s="59">
        <v>1642819.41</v>
      </c>
      <c r="AG174" s="59">
        <v>120359.25</v>
      </c>
      <c r="AH174" s="59">
        <v>6936.11</v>
      </c>
      <c r="AI174" s="59">
        <v>25030.799999999999</v>
      </c>
      <c r="AJ174" s="59">
        <v>29071.57</v>
      </c>
      <c r="AK174" s="59">
        <v>101726.05</v>
      </c>
      <c r="AL174" s="59">
        <v>143699.74</v>
      </c>
      <c r="AM174" s="59">
        <v>96362.43</v>
      </c>
      <c r="AN174" s="59">
        <v>227347</v>
      </c>
      <c r="AO174" s="59">
        <v>110193.38</v>
      </c>
      <c r="AP174" s="59">
        <v>13044.11</v>
      </c>
      <c r="AQ174" s="59">
        <v>104645.02</v>
      </c>
      <c r="AR174" s="59">
        <v>0</v>
      </c>
      <c r="AS174" s="59">
        <v>28932.01</v>
      </c>
      <c r="AT174" s="59">
        <v>280348.09999999998</v>
      </c>
      <c r="AU174" s="59">
        <v>168285.35</v>
      </c>
      <c r="AV174" s="59">
        <v>66352.86</v>
      </c>
      <c r="AW174" s="59">
        <v>30869.87</v>
      </c>
      <c r="AX174" s="59">
        <v>82812.42</v>
      </c>
      <c r="AY174" s="59">
        <v>563013.86</v>
      </c>
      <c r="AZ174" s="59">
        <v>179535.63</v>
      </c>
      <c r="BA174" s="59">
        <v>53150.87</v>
      </c>
      <c r="BB174" s="59">
        <v>130544.19</v>
      </c>
      <c r="BC174" s="59">
        <v>2611.1</v>
      </c>
      <c r="BD174" s="59">
        <v>28910.41</v>
      </c>
      <c r="BE174" s="59">
        <v>505501.17979999998</v>
      </c>
      <c r="BF174" s="59">
        <v>95968.94</v>
      </c>
      <c r="BG174" s="59">
        <v>178462.78</v>
      </c>
      <c r="BH174" s="59">
        <v>8695.3700000000008</v>
      </c>
      <c r="BI174" s="59">
        <v>18314.900000000001</v>
      </c>
      <c r="BJ174" s="59">
        <v>723600.97</v>
      </c>
      <c r="BK174" s="59">
        <v>171193.69</v>
      </c>
      <c r="BL174" s="59">
        <v>9842</v>
      </c>
      <c r="BM174" s="59">
        <v>60936.72</v>
      </c>
      <c r="BN174" s="59">
        <v>85917.39</v>
      </c>
      <c r="BO174" s="59">
        <v>149512.51999999999</v>
      </c>
      <c r="BP174" s="59">
        <v>14617.58</v>
      </c>
      <c r="BQ174" s="59">
        <v>845024.01</v>
      </c>
      <c r="BR174" s="59">
        <v>28151.77</v>
      </c>
      <c r="BS174" s="59">
        <v>328268.46000000002</v>
      </c>
      <c r="BT174" s="59">
        <v>22341.19</v>
      </c>
      <c r="BU174" s="59">
        <v>200308.28</v>
      </c>
      <c r="BV174" s="59">
        <v>68200.63</v>
      </c>
      <c r="BW174" s="59">
        <v>15967.92</v>
      </c>
      <c r="BX174" s="59">
        <v>281417.90999999997</v>
      </c>
      <c r="BY174" s="59">
        <v>274216.07</v>
      </c>
      <c r="BZ174" s="60">
        <v>1190986.0399</v>
      </c>
    </row>
    <row r="175" spans="1:78" x14ac:dyDescent="0.2">
      <c r="A175" s="57" t="s">
        <v>468</v>
      </c>
      <c r="B175" s="57" t="s">
        <v>469</v>
      </c>
      <c r="C175" s="58" t="s">
        <v>560</v>
      </c>
      <c r="D175" s="57" t="s">
        <v>561</v>
      </c>
      <c r="E175" s="59">
        <v>113171.2</v>
      </c>
      <c r="F175" s="59">
        <v>0</v>
      </c>
      <c r="G175" s="59">
        <v>115561.31</v>
      </c>
      <c r="H175" s="59">
        <v>13685</v>
      </c>
      <c r="I175" s="59">
        <v>0</v>
      </c>
      <c r="J175" s="59">
        <v>0</v>
      </c>
      <c r="K175" s="59">
        <v>1209762.1200000001</v>
      </c>
      <c r="L175" s="59">
        <v>54648.28</v>
      </c>
      <c r="M175" s="59">
        <v>33265</v>
      </c>
      <c r="N175" s="59">
        <v>18507.669999999998</v>
      </c>
      <c r="O175" s="59">
        <v>5052.8</v>
      </c>
      <c r="P175" s="59">
        <v>0</v>
      </c>
      <c r="Q175" s="59">
        <v>63000</v>
      </c>
      <c r="R175" s="59">
        <v>16915.79</v>
      </c>
      <c r="S175" s="59">
        <v>0</v>
      </c>
      <c r="T175" s="59">
        <v>1865.47</v>
      </c>
      <c r="U175" s="59">
        <v>4166.7</v>
      </c>
      <c r="V175" s="59">
        <v>12310.38</v>
      </c>
      <c r="W175" s="59">
        <v>0</v>
      </c>
      <c r="X175" s="59">
        <v>7868.71</v>
      </c>
      <c r="Y175" s="59">
        <v>0</v>
      </c>
      <c r="Z175" s="59">
        <v>8544.4699999999993</v>
      </c>
      <c r="AA175" s="59">
        <v>2172.19</v>
      </c>
      <c r="AB175" s="59">
        <v>0</v>
      </c>
      <c r="AC175" s="59">
        <v>0</v>
      </c>
      <c r="AD175" s="59">
        <v>0</v>
      </c>
      <c r="AE175" s="59">
        <v>0</v>
      </c>
      <c r="AF175" s="59">
        <v>1433478.9</v>
      </c>
      <c r="AG175" s="59">
        <v>40263.279999999999</v>
      </c>
      <c r="AH175" s="59">
        <v>4035.42</v>
      </c>
      <c r="AI175" s="59">
        <v>15301</v>
      </c>
      <c r="AJ175" s="59">
        <v>3333.33</v>
      </c>
      <c r="AK175" s="59">
        <v>5912.9</v>
      </c>
      <c r="AL175" s="59">
        <v>20416.11</v>
      </c>
      <c r="AM175" s="59">
        <v>0</v>
      </c>
      <c r="AN175" s="59">
        <v>42098.86</v>
      </c>
      <c r="AO175" s="59">
        <v>6530.52</v>
      </c>
      <c r="AP175" s="59">
        <v>0</v>
      </c>
      <c r="AQ175" s="59">
        <v>0</v>
      </c>
      <c r="AR175" s="59">
        <v>0</v>
      </c>
      <c r="AS175" s="59">
        <v>0</v>
      </c>
      <c r="AT175" s="59">
        <v>6617.71</v>
      </c>
      <c r="AU175" s="59">
        <v>0</v>
      </c>
      <c r="AV175" s="59">
        <v>0</v>
      </c>
      <c r="AW175" s="59">
        <v>15791.21</v>
      </c>
      <c r="AX175" s="59">
        <v>28908.94</v>
      </c>
      <c r="AY175" s="59">
        <v>268121.37</v>
      </c>
      <c r="AZ175" s="59">
        <v>0</v>
      </c>
      <c r="BA175" s="59">
        <v>151882.73000000001</v>
      </c>
      <c r="BB175" s="59">
        <v>23876.44</v>
      </c>
      <c r="BC175" s="59">
        <v>0</v>
      </c>
      <c r="BD175" s="59">
        <v>0</v>
      </c>
      <c r="BE175" s="59">
        <v>221964.1899</v>
      </c>
      <c r="BF175" s="59">
        <v>1102.0999999999999</v>
      </c>
      <c r="BG175" s="59">
        <v>112.65</v>
      </c>
      <c r="BH175" s="59">
        <v>0</v>
      </c>
      <c r="BI175" s="59">
        <v>0</v>
      </c>
      <c r="BJ175" s="59">
        <v>9057.8799999999992</v>
      </c>
      <c r="BK175" s="59">
        <v>4622.3100000000004</v>
      </c>
      <c r="BL175" s="59">
        <v>0</v>
      </c>
      <c r="BM175" s="59">
        <v>51589.1</v>
      </c>
      <c r="BN175" s="59">
        <v>0</v>
      </c>
      <c r="BO175" s="59">
        <v>1969.43</v>
      </c>
      <c r="BP175" s="59">
        <v>0</v>
      </c>
      <c r="BQ175" s="59">
        <v>90746.99</v>
      </c>
      <c r="BR175" s="59">
        <v>1134.96</v>
      </c>
      <c r="BS175" s="59">
        <v>0</v>
      </c>
      <c r="BT175" s="59">
        <v>0</v>
      </c>
      <c r="BU175" s="59">
        <v>0</v>
      </c>
      <c r="BV175" s="59">
        <v>3974.28</v>
      </c>
      <c r="BW175" s="59">
        <v>0</v>
      </c>
      <c r="BX175" s="59">
        <v>2464.37</v>
      </c>
      <c r="BY175" s="59">
        <v>4733.53</v>
      </c>
      <c r="BZ175" s="60">
        <v>799101.23000000021</v>
      </c>
    </row>
    <row r="176" spans="1:78" x14ac:dyDescent="0.2">
      <c r="A176" s="57" t="s">
        <v>468</v>
      </c>
      <c r="B176" s="57" t="s">
        <v>469</v>
      </c>
      <c r="C176" s="58" t="s">
        <v>562</v>
      </c>
      <c r="D176" s="57" t="s">
        <v>563</v>
      </c>
      <c r="E176" s="59">
        <v>0</v>
      </c>
      <c r="F176" s="59">
        <v>108532.92</v>
      </c>
      <c r="G176" s="59">
        <v>372592.06</v>
      </c>
      <c r="H176" s="59">
        <v>8356</v>
      </c>
      <c r="I176" s="59">
        <v>66598.63</v>
      </c>
      <c r="J176" s="59">
        <v>546.17999999999995</v>
      </c>
      <c r="K176" s="59">
        <v>1918570</v>
      </c>
      <c r="L176" s="59">
        <v>0</v>
      </c>
      <c r="M176" s="59">
        <v>0</v>
      </c>
      <c r="N176" s="59">
        <v>16220</v>
      </c>
      <c r="O176" s="59">
        <v>0</v>
      </c>
      <c r="P176" s="59">
        <v>0</v>
      </c>
      <c r="Q176" s="59">
        <v>28532.240000000002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16210.79</v>
      </c>
      <c r="Z176" s="59">
        <v>0</v>
      </c>
      <c r="AA176" s="59">
        <v>5227.59</v>
      </c>
      <c r="AB176" s="59">
        <v>0</v>
      </c>
      <c r="AC176" s="59">
        <v>0</v>
      </c>
      <c r="AD176" s="59">
        <v>0</v>
      </c>
      <c r="AE176" s="59">
        <v>0</v>
      </c>
      <c r="AF176" s="59">
        <v>0</v>
      </c>
      <c r="AG176" s="59">
        <v>0</v>
      </c>
      <c r="AH176" s="59">
        <v>34444.44</v>
      </c>
      <c r="AI176" s="59">
        <v>0</v>
      </c>
      <c r="AJ176" s="59">
        <v>27500</v>
      </c>
      <c r="AK176" s="59">
        <v>0</v>
      </c>
      <c r="AL176" s="59">
        <v>0</v>
      </c>
      <c r="AM176" s="59">
        <v>20161.439999999999</v>
      </c>
      <c r="AN176" s="59">
        <v>31666.67</v>
      </c>
      <c r="AO176" s="59">
        <v>35833.300000000003</v>
      </c>
      <c r="AP176" s="59">
        <v>0</v>
      </c>
      <c r="AQ176" s="59">
        <v>0</v>
      </c>
      <c r="AR176" s="59">
        <v>0</v>
      </c>
      <c r="AS176" s="59">
        <v>0</v>
      </c>
      <c r="AT176" s="59">
        <v>0</v>
      </c>
      <c r="AU176" s="59">
        <v>0</v>
      </c>
      <c r="AV176" s="59">
        <v>0</v>
      </c>
      <c r="AW176" s="59">
        <v>0</v>
      </c>
      <c r="AX176" s="59">
        <v>0</v>
      </c>
      <c r="AY176" s="59">
        <v>0</v>
      </c>
      <c r="AZ176" s="59">
        <v>62833.32</v>
      </c>
      <c r="BA176" s="59">
        <v>0</v>
      </c>
      <c r="BB176" s="59">
        <v>0</v>
      </c>
      <c r="BC176" s="59">
        <v>0</v>
      </c>
      <c r="BD176" s="59">
        <v>0</v>
      </c>
      <c r="BE176" s="59">
        <v>38333.300000000003</v>
      </c>
      <c r="BF176" s="59">
        <v>2637.89</v>
      </c>
      <c r="BG176" s="59">
        <v>0</v>
      </c>
      <c r="BH176" s="59">
        <v>0</v>
      </c>
      <c r="BI176" s="59">
        <v>0</v>
      </c>
      <c r="BJ176" s="59">
        <v>8310.34</v>
      </c>
      <c r="BK176" s="59">
        <v>0</v>
      </c>
      <c r="BL176" s="59">
        <v>0</v>
      </c>
      <c r="BM176" s="59">
        <v>1546.81</v>
      </c>
      <c r="BN176" s="59">
        <v>0</v>
      </c>
      <c r="BO176" s="59">
        <v>12235.01</v>
      </c>
      <c r="BP176" s="59">
        <v>0</v>
      </c>
      <c r="BQ176" s="59">
        <v>164337.9</v>
      </c>
      <c r="BR176" s="59">
        <v>27575.07</v>
      </c>
      <c r="BS176" s="59">
        <v>0</v>
      </c>
      <c r="BT176" s="59">
        <v>21803.3</v>
      </c>
      <c r="BU176" s="59">
        <v>0</v>
      </c>
      <c r="BV176" s="59">
        <v>0</v>
      </c>
      <c r="BW176" s="59">
        <v>0</v>
      </c>
      <c r="BX176" s="59">
        <v>0</v>
      </c>
      <c r="BY176" s="59">
        <v>295067.15999999997</v>
      </c>
      <c r="BZ176" s="60">
        <v>338948693.23949999</v>
      </c>
    </row>
    <row r="177" spans="1:78" x14ac:dyDescent="0.2">
      <c r="A177" s="57" t="s">
        <v>468</v>
      </c>
      <c r="B177" s="57" t="s">
        <v>469</v>
      </c>
      <c r="C177" s="58" t="s">
        <v>564</v>
      </c>
      <c r="D177" s="57" t="s">
        <v>565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68">
        <v>0</v>
      </c>
      <c r="AD177" s="68">
        <v>0</v>
      </c>
      <c r="AE177" s="68">
        <v>0</v>
      </c>
      <c r="AF177" s="68">
        <v>0</v>
      </c>
      <c r="AG177" s="68">
        <v>0</v>
      </c>
      <c r="AH177" s="68">
        <v>0</v>
      </c>
      <c r="AI177" s="68">
        <v>0</v>
      </c>
      <c r="AJ177" s="68">
        <v>0</v>
      </c>
      <c r="AK177" s="68">
        <v>0</v>
      </c>
      <c r="AL177" s="68">
        <v>0</v>
      </c>
      <c r="AM177" s="68">
        <v>0</v>
      </c>
      <c r="AN177" s="68">
        <v>0</v>
      </c>
      <c r="AO177" s="68">
        <v>0</v>
      </c>
      <c r="AP177" s="68">
        <v>0</v>
      </c>
      <c r="AQ177" s="68">
        <v>0</v>
      </c>
      <c r="AR177" s="68">
        <v>0</v>
      </c>
      <c r="AS177" s="68">
        <v>0</v>
      </c>
      <c r="AT177" s="68">
        <v>0</v>
      </c>
      <c r="AU177" s="68">
        <v>0</v>
      </c>
      <c r="AV177" s="68">
        <v>0</v>
      </c>
      <c r="AW177" s="68">
        <v>0</v>
      </c>
      <c r="AX177" s="68">
        <v>0</v>
      </c>
      <c r="AY177" s="68">
        <v>0</v>
      </c>
      <c r="AZ177" s="68">
        <v>0</v>
      </c>
      <c r="BA177" s="68">
        <v>0</v>
      </c>
      <c r="BB177" s="68">
        <v>0</v>
      </c>
      <c r="BC177" s="68">
        <v>0</v>
      </c>
      <c r="BD177" s="68">
        <v>0</v>
      </c>
      <c r="BE177" s="68">
        <v>0</v>
      </c>
      <c r="BF177" s="68">
        <v>0</v>
      </c>
      <c r="BG177" s="68">
        <v>0</v>
      </c>
      <c r="BH177" s="68">
        <v>0</v>
      </c>
      <c r="BI177" s="68">
        <v>0</v>
      </c>
      <c r="BJ177" s="68">
        <v>0</v>
      </c>
      <c r="BK177" s="68">
        <v>0</v>
      </c>
      <c r="BL177" s="68">
        <v>0</v>
      </c>
      <c r="BM177" s="68">
        <v>0</v>
      </c>
      <c r="BN177" s="68">
        <v>0</v>
      </c>
      <c r="BO177" s="68">
        <v>0</v>
      </c>
      <c r="BP177" s="68">
        <v>0</v>
      </c>
      <c r="BQ177" s="68">
        <v>0</v>
      </c>
      <c r="BR177" s="68">
        <v>0</v>
      </c>
      <c r="BS177" s="68">
        <v>0</v>
      </c>
      <c r="BT177" s="68">
        <v>0</v>
      </c>
      <c r="BU177" s="68">
        <v>0</v>
      </c>
      <c r="BV177" s="68">
        <v>0</v>
      </c>
      <c r="BW177" s="68">
        <v>0</v>
      </c>
      <c r="BX177" s="68">
        <v>0</v>
      </c>
      <c r="BY177" s="68">
        <v>0</v>
      </c>
      <c r="BZ177" s="60">
        <v>27493896.449799985</v>
      </c>
    </row>
    <row r="178" spans="1:78" x14ac:dyDescent="0.2">
      <c r="A178" s="57" t="s">
        <v>468</v>
      </c>
      <c r="B178" s="57" t="s">
        <v>469</v>
      </c>
      <c r="C178" s="58" t="s">
        <v>566</v>
      </c>
      <c r="D178" s="57" t="s">
        <v>567</v>
      </c>
      <c r="E178" s="68">
        <v>0</v>
      </c>
      <c r="F178" s="68">
        <v>0</v>
      </c>
      <c r="G178" s="68">
        <v>0</v>
      </c>
      <c r="H178" s="68">
        <v>0</v>
      </c>
      <c r="I178" s="68">
        <v>0</v>
      </c>
      <c r="J178" s="68">
        <v>0</v>
      </c>
      <c r="K178" s="68">
        <v>0</v>
      </c>
      <c r="L178" s="68">
        <v>0</v>
      </c>
      <c r="M178" s="68">
        <v>0</v>
      </c>
      <c r="N178" s="68">
        <v>0</v>
      </c>
      <c r="O178" s="68">
        <v>0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0</v>
      </c>
      <c r="X178" s="68">
        <v>0</v>
      </c>
      <c r="Y178" s="68">
        <v>0</v>
      </c>
      <c r="Z178" s="68">
        <v>0</v>
      </c>
      <c r="AA178" s="68">
        <v>0</v>
      </c>
      <c r="AB178" s="68">
        <v>0</v>
      </c>
      <c r="AC178" s="68">
        <v>0</v>
      </c>
      <c r="AD178" s="68">
        <v>0</v>
      </c>
      <c r="AE178" s="68">
        <v>0</v>
      </c>
      <c r="AF178" s="68">
        <v>0</v>
      </c>
      <c r="AG178" s="68">
        <v>0</v>
      </c>
      <c r="AH178" s="68">
        <v>0</v>
      </c>
      <c r="AI178" s="68">
        <v>0</v>
      </c>
      <c r="AJ178" s="68">
        <v>0</v>
      </c>
      <c r="AK178" s="68">
        <v>0</v>
      </c>
      <c r="AL178" s="68">
        <v>0</v>
      </c>
      <c r="AM178" s="68">
        <v>0</v>
      </c>
      <c r="AN178" s="68">
        <v>0</v>
      </c>
      <c r="AO178" s="68">
        <v>0</v>
      </c>
      <c r="AP178" s="68">
        <v>0</v>
      </c>
      <c r="AQ178" s="68">
        <v>0</v>
      </c>
      <c r="AR178" s="68">
        <v>0</v>
      </c>
      <c r="AS178" s="68">
        <v>0</v>
      </c>
      <c r="AT178" s="68">
        <v>0</v>
      </c>
      <c r="AU178" s="68">
        <v>0</v>
      </c>
      <c r="AV178" s="68">
        <v>0</v>
      </c>
      <c r="AW178" s="68">
        <v>0</v>
      </c>
      <c r="AX178" s="68">
        <v>0</v>
      </c>
      <c r="AY178" s="68">
        <v>0</v>
      </c>
      <c r="AZ178" s="68">
        <v>0</v>
      </c>
      <c r="BA178" s="68">
        <v>0</v>
      </c>
      <c r="BB178" s="68">
        <v>0</v>
      </c>
      <c r="BC178" s="68">
        <v>0</v>
      </c>
      <c r="BD178" s="68">
        <v>0</v>
      </c>
      <c r="BE178" s="68">
        <v>0</v>
      </c>
      <c r="BF178" s="68">
        <v>0</v>
      </c>
      <c r="BG178" s="68">
        <v>0</v>
      </c>
      <c r="BH178" s="68">
        <v>0</v>
      </c>
      <c r="BI178" s="68">
        <v>0</v>
      </c>
      <c r="BJ178" s="68">
        <v>0</v>
      </c>
      <c r="BK178" s="68">
        <v>0</v>
      </c>
      <c r="BL178" s="68">
        <v>0</v>
      </c>
      <c r="BM178" s="68">
        <v>0</v>
      </c>
      <c r="BN178" s="68">
        <v>0</v>
      </c>
      <c r="BO178" s="68">
        <v>0</v>
      </c>
      <c r="BP178" s="68">
        <v>0</v>
      </c>
      <c r="BQ178" s="68">
        <v>0</v>
      </c>
      <c r="BR178" s="68">
        <v>0</v>
      </c>
      <c r="BS178" s="68">
        <v>0</v>
      </c>
      <c r="BT178" s="68">
        <v>0</v>
      </c>
      <c r="BU178" s="68">
        <v>0</v>
      </c>
      <c r="BV178" s="68">
        <v>0</v>
      </c>
      <c r="BW178" s="68">
        <v>0</v>
      </c>
      <c r="BX178" s="68">
        <v>0</v>
      </c>
      <c r="BY178" s="68">
        <v>0</v>
      </c>
      <c r="BZ178" s="60">
        <v>10960660.539599998</v>
      </c>
    </row>
    <row r="179" spans="1:78" x14ac:dyDescent="0.2">
      <c r="A179" s="57" t="s">
        <v>468</v>
      </c>
      <c r="B179" s="57" t="s">
        <v>469</v>
      </c>
      <c r="C179" s="58" t="s">
        <v>568</v>
      </c>
      <c r="D179" s="57" t="s">
        <v>569</v>
      </c>
      <c r="E179" s="68">
        <v>0</v>
      </c>
      <c r="F179" s="68">
        <v>0</v>
      </c>
      <c r="G179" s="68">
        <v>0</v>
      </c>
      <c r="H179" s="68">
        <v>0</v>
      </c>
      <c r="I179" s="68">
        <v>0</v>
      </c>
      <c r="J179" s="68">
        <v>0</v>
      </c>
      <c r="K179" s="68">
        <v>0</v>
      </c>
      <c r="L179" s="68">
        <v>0</v>
      </c>
      <c r="M179" s="68">
        <v>0</v>
      </c>
      <c r="N179" s="68">
        <v>0</v>
      </c>
      <c r="O179" s="68">
        <v>0</v>
      </c>
      <c r="P179" s="68">
        <v>0</v>
      </c>
      <c r="Q179" s="68">
        <v>0</v>
      </c>
      <c r="R179" s="68">
        <v>0</v>
      </c>
      <c r="S179" s="68">
        <v>0</v>
      </c>
      <c r="T179" s="68">
        <v>0</v>
      </c>
      <c r="U179" s="68">
        <v>0</v>
      </c>
      <c r="V179" s="68">
        <v>0</v>
      </c>
      <c r="W179" s="68">
        <v>0</v>
      </c>
      <c r="X179" s="68">
        <v>0</v>
      </c>
      <c r="Y179" s="68">
        <v>0</v>
      </c>
      <c r="Z179" s="68">
        <v>0</v>
      </c>
      <c r="AA179" s="68">
        <v>0</v>
      </c>
      <c r="AB179" s="68">
        <v>0</v>
      </c>
      <c r="AC179" s="68">
        <v>0</v>
      </c>
      <c r="AD179" s="68">
        <v>0</v>
      </c>
      <c r="AE179" s="68">
        <v>0</v>
      </c>
      <c r="AF179" s="68">
        <v>0</v>
      </c>
      <c r="AG179" s="68">
        <v>0</v>
      </c>
      <c r="AH179" s="68">
        <v>0</v>
      </c>
      <c r="AI179" s="68">
        <v>0</v>
      </c>
      <c r="AJ179" s="68">
        <v>0</v>
      </c>
      <c r="AK179" s="68">
        <v>0</v>
      </c>
      <c r="AL179" s="68">
        <v>0</v>
      </c>
      <c r="AM179" s="68">
        <v>0</v>
      </c>
      <c r="AN179" s="68">
        <v>0</v>
      </c>
      <c r="AO179" s="68">
        <v>0</v>
      </c>
      <c r="AP179" s="68">
        <v>0</v>
      </c>
      <c r="AQ179" s="68">
        <v>0</v>
      </c>
      <c r="AR179" s="68">
        <v>0</v>
      </c>
      <c r="AS179" s="68">
        <v>0</v>
      </c>
      <c r="AT179" s="68">
        <v>0</v>
      </c>
      <c r="AU179" s="68">
        <v>0</v>
      </c>
      <c r="AV179" s="68">
        <v>0</v>
      </c>
      <c r="AW179" s="68">
        <v>0</v>
      </c>
      <c r="AX179" s="68">
        <v>0</v>
      </c>
      <c r="AY179" s="68">
        <v>0</v>
      </c>
      <c r="AZ179" s="68">
        <v>0</v>
      </c>
      <c r="BA179" s="68">
        <v>0</v>
      </c>
      <c r="BB179" s="68">
        <v>0</v>
      </c>
      <c r="BC179" s="68">
        <v>0</v>
      </c>
      <c r="BD179" s="68">
        <v>0</v>
      </c>
      <c r="BE179" s="68">
        <v>0</v>
      </c>
      <c r="BF179" s="68">
        <v>0</v>
      </c>
      <c r="BG179" s="68">
        <v>0</v>
      </c>
      <c r="BH179" s="68">
        <v>0</v>
      </c>
      <c r="BI179" s="68">
        <v>0</v>
      </c>
      <c r="BJ179" s="68">
        <v>0</v>
      </c>
      <c r="BK179" s="68">
        <v>0</v>
      </c>
      <c r="BL179" s="68">
        <v>0</v>
      </c>
      <c r="BM179" s="68">
        <v>0</v>
      </c>
      <c r="BN179" s="68">
        <v>0</v>
      </c>
      <c r="BO179" s="68">
        <v>0</v>
      </c>
      <c r="BP179" s="68">
        <v>0</v>
      </c>
      <c r="BQ179" s="68">
        <v>0</v>
      </c>
      <c r="BR179" s="68">
        <v>0</v>
      </c>
      <c r="BS179" s="68">
        <v>0</v>
      </c>
      <c r="BT179" s="68">
        <v>0</v>
      </c>
      <c r="BU179" s="68">
        <v>0</v>
      </c>
      <c r="BV179" s="68">
        <v>0</v>
      </c>
      <c r="BW179" s="68">
        <v>0</v>
      </c>
      <c r="BX179" s="68">
        <v>0</v>
      </c>
      <c r="BY179" s="68">
        <v>0</v>
      </c>
      <c r="BZ179" s="60">
        <v>1323720.3900000001</v>
      </c>
    </row>
    <row r="180" spans="1:78" x14ac:dyDescent="0.2">
      <c r="A180" s="100" t="s">
        <v>570</v>
      </c>
      <c r="B180" s="101"/>
      <c r="C180" s="101"/>
      <c r="D180" s="102"/>
      <c r="E180" s="64">
        <f>SUM(E130:E179)</f>
        <v>112449076.40999998</v>
      </c>
      <c r="F180" s="64">
        <f t="shared" ref="F180:BQ180" si="6">SUM(F130:F179)</f>
        <v>21063345.470000006</v>
      </c>
      <c r="G180" s="64">
        <f t="shared" si="6"/>
        <v>30691492.980000004</v>
      </c>
      <c r="H180" s="64">
        <f t="shared" si="6"/>
        <v>9893021</v>
      </c>
      <c r="I180" s="64">
        <f t="shared" si="6"/>
        <v>7992054.3100000005</v>
      </c>
      <c r="J180" s="64">
        <f t="shared" si="6"/>
        <v>5985758.4199999999</v>
      </c>
      <c r="K180" s="64">
        <f t="shared" si="6"/>
        <v>161113397.23000002</v>
      </c>
      <c r="L180" s="64">
        <f t="shared" si="6"/>
        <v>31063563.930000003</v>
      </c>
      <c r="M180" s="64">
        <f t="shared" si="6"/>
        <v>5712663.7700000005</v>
      </c>
      <c r="N180" s="64">
        <f t="shared" si="6"/>
        <v>71150279.640000015</v>
      </c>
      <c r="O180" s="64">
        <f t="shared" si="6"/>
        <v>3713167.6999999997</v>
      </c>
      <c r="P180" s="64">
        <f t="shared" si="6"/>
        <v>13160411.58</v>
      </c>
      <c r="Q180" s="64">
        <f t="shared" si="6"/>
        <v>39507709.020000003</v>
      </c>
      <c r="R180" s="64">
        <f t="shared" si="6"/>
        <v>33492342.75</v>
      </c>
      <c r="S180" s="64">
        <f t="shared" si="6"/>
        <v>2547248.35</v>
      </c>
      <c r="T180" s="64">
        <f t="shared" si="6"/>
        <v>7681013.3892000001</v>
      </c>
      <c r="U180" s="64">
        <f t="shared" si="6"/>
        <v>8058647.5499999998</v>
      </c>
      <c r="V180" s="64">
        <f t="shared" si="6"/>
        <v>6516684.5700000003</v>
      </c>
      <c r="W180" s="64">
        <f t="shared" si="6"/>
        <v>107539094.65999998</v>
      </c>
      <c r="X180" s="64">
        <f t="shared" si="6"/>
        <v>30102741.939999998</v>
      </c>
      <c r="Y180" s="64">
        <f t="shared" si="6"/>
        <v>16015595.029999999</v>
      </c>
      <c r="Z180" s="64">
        <f t="shared" si="6"/>
        <v>36704282.179999985</v>
      </c>
      <c r="AA180" s="64">
        <f t="shared" si="6"/>
        <v>4501408.9400000004</v>
      </c>
      <c r="AB180" s="64">
        <f t="shared" si="6"/>
        <v>3981790.6</v>
      </c>
      <c r="AC180" s="64">
        <f t="shared" si="6"/>
        <v>5239882.3899999997</v>
      </c>
      <c r="AD180" s="64">
        <f t="shared" si="6"/>
        <v>2787344.9099999997</v>
      </c>
      <c r="AE180" s="64">
        <f t="shared" si="6"/>
        <v>3303222.94</v>
      </c>
      <c r="AF180" s="64">
        <f t="shared" si="6"/>
        <v>154498557.46000001</v>
      </c>
      <c r="AG180" s="64">
        <f t="shared" si="6"/>
        <v>6981570.2999999998</v>
      </c>
      <c r="AH180" s="64">
        <f t="shared" si="6"/>
        <v>2867723.3799999994</v>
      </c>
      <c r="AI180" s="64">
        <f t="shared" si="6"/>
        <v>3346359.3099999996</v>
      </c>
      <c r="AJ180" s="64">
        <f t="shared" si="6"/>
        <v>3376703.37</v>
      </c>
      <c r="AK180" s="64">
        <f t="shared" si="6"/>
        <v>5226434.6999999993</v>
      </c>
      <c r="AL180" s="64">
        <f t="shared" si="6"/>
        <v>5432295.6499999994</v>
      </c>
      <c r="AM180" s="64">
        <f t="shared" si="6"/>
        <v>5328333.95</v>
      </c>
      <c r="AN180" s="64">
        <f t="shared" si="6"/>
        <v>10322065.739999998</v>
      </c>
      <c r="AO180" s="64">
        <f t="shared" si="6"/>
        <v>5523237.9099999983</v>
      </c>
      <c r="AP180" s="64">
        <f t="shared" si="6"/>
        <v>4055717.73</v>
      </c>
      <c r="AQ180" s="64">
        <f t="shared" si="6"/>
        <v>4550475.1199999992</v>
      </c>
      <c r="AR180" s="64">
        <f t="shared" si="6"/>
        <v>55295221.610000007</v>
      </c>
      <c r="AS180" s="64">
        <f t="shared" si="6"/>
        <v>3146788.7899999996</v>
      </c>
      <c r="AT180" s="64">
        <f t="shared" si="6"/>
        <v>4309805.8899999997</v>
      </c>
      <c r="AU180" s="64">
        <f t="shared" si="6"/>
        <v>3823393.4000000004</v>
      </c>
      <c r="AV180" s="64">
        <f t="shared" si="6"/>
        <v>2666969.13</v>
      </c>
      <c r="AW180" s="64">
        <f t="shared" si="6"/>
        <v>873661.46999999974</v>
      </c>
      <c r="AX180" s="64">
        <f t="shared" si="6"/>
        <v>3058371.1399999997</v>
      </c>
      <c r="AY180" s="64">
        <f t="shared" si="6"/>
        <v>89361618.429999977</v>
      </c>
      <c r="AZ180" s="64">
        <f t="shared" si="6"/>
        <v>8574426.4399999995</v>
      </c>
      <c r="BA180" s="64">
        <f t="shared" si="6"/>
        <v>6797288.3600000003</v>
      </c>
      <c r="BB180" s="64">
        <f t="shared" si="6"/>
        <v>9630844.4299999997</v>
      </c>
      <c r="BC180" s="64">
        <f t="shared" si="6"/>
        <v>5405418.4999999991</v>
      </c>
      <c r="BD180" s="64">
        <f t="shared" si="6"/>
        <v>1619788.0699999998</v>
      </c>
      <c r="BE180" s="64">
        <f t="shared" si="6"/>
        <v>26433186.720399998</v>
      </c>
      <c r="BF180" s="64">
        <f t="shared" si="6"/>
        <v>13011191.289999999</v>
      </c>
      <c r="BG180" s="64">
        <f t="shared" si="6"/>
        <v>6080597.3100000005</v>
      </c>
      <c r="BH180" s="64">
        <f t="shared" si="6"/>
        <v>1924054.5600000003</v>
      </c>
      <c r="BI180" s="64">
        <f t="shared" si="6"/>
        <v>2278517.4</v>
      </c>
      <c r="BJ180" s="64">
        <f t="shared" si="6"/>
        <v>105012546.22</v>
      </c>
      <c r="BK180" s="64">
        <f t="shared" si="6"/>
        <v>29260088.950000003</v>
      </c>
      <c r="BL180" s="64">
        <f t="shared" si="6"/>
        <v>4847655.7</v>
      </c>
      <c r="BM180" s="64">
        <f t="shared" si="6"/>
        <v>2337546.0000000005</v>
      </c>
      <c r="BN180" s="64">
        <f t="shared" si="6"/>
        <v>5021657.1500000004</v>
      </c>
      <c r="BO180" s="64">
        <f t="shared" si="6"/>
        <v>8793751.2599999998</v>
      </c>
      <c r="BP180" s="64">
        <f t="shared" si="6"/>
        <v>2936833.9</v>
      </c>
      <c r="BQ180" s="64">
        <f t="shared" si="6"/>
        <v>63588040.939999998</v>
      </c>
      <c r="BR180" s="64">
        <f t="shared" ref="BR180:BY180" si="7">SUM(BR130:BR179)</f>
        <v>4297926.84</v>
      </c>
      <c r="BS180" s="64">
        <f t="shared" si="7"/>
        <v>7372908.5999999996</v>
      </c>
      <c r="BT180" s="64">
        <f t="shared" si="7"/>
        <v>10459597.859999999</v>
      </c>
      <c r="BU180" s="64">
        <f t="shared" si="7"/>
        <v>6584477.3300000001</v>
      </c>
      <c r="BV180" s="64">
        <f t="shared" si="7"/>
        <v>14673225.58</v>
      </c>
      <c r="BW180" s="64">
        <f t="shared" si="7"/>
        <v>5748677.8699999992</v>
      </c>
      <c r="BX180" s="64">
        <f t="shared" si="7"/>
        <v>4153753.77</v>
      </c>
      <c r="BY180" s="64">
        <f t="shared" si="7"/>
        <v>5106699.290000001</v>
      </c>
      <c r="BZ180" s="65">
        <f>SUM(BZ130:BZ179)</f>
        <v>911272463.65559995</v>
      </c>
    </row>
    <row r="181" spans="1:78" x14ac:dyDescent="0.2">
      <c r="A181" s="57" t="s">
        <v>571</v>
      </c>
      <c r="B181" s="57" t="s">
        <v>572</v>
      </c>
      <c r="C181" s="58" t="s">
        <v>573</v>
      </c>
      <c r="D181" s="57" t="s">
        <v>574</v>
      </c>
      <c r="E181" s="59">
        <v>228262742.38</v>
      </c>
      <c r="F181" s="59">
        <v>34032069.469999999</v>
      </c>
      <c r="G181" s="59">
        <v>48530301.780000001</v>
      </c>
      <c r="H181" s="59">
        <v>18314406.23</v>
      </c>
      <c r="I181" s="59">
        <v>14125032.1</v>
      </c>
      <c r="J181" s="59">
        <v>3668309.48</v>
      </c>
      <c r="K181" s="59">
        <v>550827294.87</v>
      </c>
      <c r="L181" s="59">
        <v>33070512.170000002</v>
      </c>
      <c r="M181" s="59">
        <v>5703329.5199999996</v>
      </c>
      <c r="N181" s="59">
        <v>121504340.84</v>
      </c>
      <c r="O181" s="59">
        <v>5859849.2400000002</v>
      </c>
      <c r="P181" s="59">
        <v>20835377.460000001</v>
      </c>
      <c r="Q181" s="59">
        <v>48431482.210000001</v>
      </c>
      <c r="R181" s="59">
        <v>38416186.719999999</v>
      </c>
      <c r="S181" s="59">
        <v>1411166.37</v>
      </c>
      <c r="T181" s="59">
        <v>14462253.470000001</v>
      </c>
      <c r="U181" s="59">
        <v>9705631.8200000003</v>
      </c>
      <c r="V181" s="59">
        <v>5680292.54</v>
      </c>
      <c r="W181" s="59">
        <v>362324771.36000001</v>
      </c>
      <c r="X181" s="59">
        <v>27698871.18</v>
      </c>
      <c r="Y181" s="59">
        <v>16781959.190000001</v>
      </c>
      <c r="Z181" s="59">
        <v>52884545.700000003</v>
      </c>
      <c r="AA181" s="59">
        <v>9423837.4700000007</v>
      </c>
      <c r="AB181" s="59">
        <v>16168080.310000001</v>
      </c>
      <c r="AC181" s="59">
        <v>23566449.390000001</v>
      </c>
      <c r="AD181" s="59">
        <v>5268757.1399999997</v>
      </c>
      <c r="AE181" s="59">
        <v>6142047.8399999999</v>
      </c>
      <c r="AF181" s="59">
        <v>280745563.16000003</v>
      </c>
      <c r="AG181" s="59">
        <v>10803418.1</v>
      </c>
      <c r="AH181" s="59">
        <v>4625704.2699999996</v>
      </c>
      <c r="AI181" s="59">
        <v>3932483.32</v>
      </c>
      <c r="AJ181" s="59">
        <v>5329532.3</v>
      </c>
      <c r="AK181" s="59">
        <v>11156217.460000001</v>
      </c>
      <c r="AL181" s="59">
        <v>4641533.97</v>
      </c>
      <c r="AM181" s="59">
        <v>8945888.0399999991</v>
      </c>
      <c r="AN181" s="59">
        <v>13652057.75</v>
      </c>
      <c r="AO181" s="59">
        <v>7031311.7199999997</v>
      </c>
      <c r="AP181" s="59">
        <v>4382693.1900000004</v>
      </c>
      <c r="AQ181" s="59">
        <v>8063747.8799999999</v>
      </c>
      <c r="AR181" s="59">
        <v>81986418.530000001</v>
      </c>
      <c r="AS181" s="59">
        <v>6113831.5</v>
      </c>
      <c r="AT181" s="59">
        <v>7073367.71</v>
      </c>
      <c r="AU181" s="59">
        <v>7779408.8600000003</v>
      </c>
      <c r="AV181" s="59">
        <v>4286238</v>
      </c>
      <c r="AW181" s="59">
        <v>771137.83</v>
      </c>
      <c r="AX181" s="59">
        <v>2135350.92</v>
      </c>
      <c r="AY181" s="59">
        <v>227841977.37</v>
      </c>
      <c r="AZ181" s="59">
        <v>6311506.4299999997</v>
      </c>
      <c r="BA181" s="59">
        <v>9334472.6199999992</v>
      </c>
      <c r="BB181" s="59">
        <v>11960724.050000001</v>
      </c>
      <c r="BC181" s="59">
        <v>13495163.710000001</v>
      </c>
      <c r="BD181" s="59">
        <v>10998002.15</v>
      </c>
      <c r="BE181" s="59">
        <v>20678972.260000002</v>
      </c>
      <c r="BF181" s="59">
        <v>12306941.85</v>
      </c>
      <c r="BG181" s="59">
        <v>10952514.619999999</v>
      </c>
      <c r="BH181" s="59">
        <v>2911355.23</v>
      </c>
      <c r="BI181" s="59">
        <v>1944208.27</v>
      </c>
      <c r="BJ181" s="59">
        <v>169000542.03999999</v>
      </c>
      <c r="BK181" s="59">
        <v>44735255.829999998</v>
      </c>
      <c r="BL181" s="59">
        <v>4809168.05</v>
      </c>
      <c r="BM181" s="59">
        <v>4470456.53</v>
      </c>
      <c r="BN181" s="59">
        <v>5007741.66</v>
      </c>
      <c r="BO181" s="59">
        <v>11183504.050000001</v>
      </c>
      <c r="BP181" s="59">
        <v>2931594.97</v>
      </c>
      <c r="BQ181" s="59">
        <v>112492006.25</v>
      </c>
      <c r="BR181" s="59">
        <v>5625117.7000000002</v>
      </c>
      <c r="BS181" s="59">
        <v>7295684.7599999998</v>
      </c>
      <c r="BT181" s="59">
        <v>10795808.550000001</v>
      </c>
      <c r="BU181" s="59">
        <v>10894601.75</v>
      </c>
      <c r="BV181" s="59">
        <v>39567557.520000003</v>
      </c>
      <c r="BW181" s="59">
        <v>8747468.75</v>
      </c>
      <c r="BX181" s="59">
        <v>3115740.42</v>
      </c>
      <c r="BY181" s="59">
        <v>3689184.63</v>
      </c>
      <c r="BZ181" s="60">
        <v>43490575.20000001</v>
      </c>
    </row>
    <row r="182" spans="1:78" x14ac:dyDescent="0.2">
      <c r="A182" s="57" t="s">
        <v>571</v>
      </c>
      <c r="B182" s="57" t="s">
        <v>575</v>
      </c>
      <c r="C182" s="58" t="s">
        <v>576</v>
      </c>
      <c r="D182" s="57" t="s">
        <v>577</v>
      </c>
      <c r="E182" s="59">
        <v>25341954.780000001</v>
      </c>
      <c r="F182" s="59">
        <v>586902.88</v>
      </c>
      <c r="G182" s="59">
        <v>13799231.91</v>
      </c>
      <c r="H182" s="59">
        <v>0</v>
      </c>
      <c r="I182" s="59">
        <v>0</v>
      </c>
      <c r="J182" s="59">
        <v>0</v>
      </c>
      <c r="K182" s="59">
        <v>7278510.8099999996</v>
      </c>
      <c r="L182" s="59">
        <v>13606878.779999999</v>
      </c>
      <c r="M182" s="59">
        <v>1218081.79</v>
      </c>
      <c r="N182" s="59">
        <v>773609.78</v>
      </c>
      <c r="O182" s="59">
        <v>0</v>
      </c>
      <c r="P182" s="59">
        <v>116471.5</v>
      </c>
      <c r="Q182" s="59">
        <v>3102107.94</v>
      </c>
      <c r="R182" s="59">
        <v>319563.68</v>
      </c>
      <c r="S182" s="59">
        <v>388318.33</v>
      </c>
      <c r="T182" s="59">
        <v>2783244.11</v>
      </c>
      <c r="U182" s="59">
        <v>2640429.9700000002</v>
      </c>
      <c r="V182" s="59">
        <v>1444355.5</v>
      </c>
      <c r="W182" s="59">
        <v>880075.78</v>
      </c>
      <c r="X182" s="59">
        <v>96251.35</v>
      </c>
      <c r="Y182" s="59">
        <v>1279361.04</v>
      </c>
      <c r="Z182" s="59">
        <v>0</v>
      </c>
      <c r="AA182" s="59">
        <v>3260</v>
      </c>
      <c r="AB182" s="59">
        <v>195275.14</v>
      </c>
      <c r="AC182" s="59">
        <v>55500</v>
      </c>
      <c r="AD182" s="59">
        <v>0</v>
      </c>
      <c r="AE182" s="59">
        <v>0</v>
      </c>
      <c r="AF182" s="59">
        <v>1961106.97</v>
      </c>
      <c r="AG182" s="59">
        <v>159229.6</v>
      </c>
      <c r="AH182" s="59">
        <v>864114.42</v>
      </c>
      <c r="AI182" s="59">
        <v>0</v>
      </c>
      <c r="AJ182" s="59">
        <v>66031</v>
      </c>
      <c r="AK182" s="59">
        <v>124882.02</v>
      </c>
      <c r="AL182" s="59">
        <v>78853.5</v>
      </c>
      <c r="AM182" s="59">
        <v>33515.71</v>
      </c>
      <c r="AN182" s="59">
        <v>119426.32</v>
      </c>
      <c r="AO182" s="59">
        <v>106065</v>
      </c>
      <c r="AP182" s="59">
        <v>1350438.4</v>
      </c>
      <c r="AQ182" s="59">
        <v>1672520.62</v>
      </c>
      <c r="AR182" s="59">
        <v>13387833.640000001</v>
      </c>
      <c r="AS182" s="59">
        <v>0</v>
      </c>
      <c r="AT182" s="59">
        <v>0</v>
      </c>
      <c r="AU182" s="59">
        <v>0</v>
      </c>
      <c r="AV182" s="59">
        <v>0</v>
      </c>
      <c r="AW182" s="59">
        <v>0</v>
      </c>
      <c r="AX182" s="59">
        <v>0</v>
      </c>
      <c r="AY182" s="59">
        <v>0</v>
      </c>
      <c r="AZ182" s="59">
        <v>0</v>
      </c>
      <c r="BA182" s="59">
        <v>73173</v>
      </c>
      <c r="BB182" s="59">
        <v>0</v>
      </c>
      <c r="BC182" s="59">
        <v>0</v>
      </c>
      <c r="BD182" s="59">
        <v>0</v>
      </c>
      <c r="BE182" s="59">
        <v>3847734.3099000002</v>
      </c>
      <c r="BF182" s="59">
        <v>195411</v>
      </c>
      <c r="BG182" s="59">
        <v>218043.54</v>
      </c>
      <c r="BH182" s="59">
        <v>29165</v>
      </c>
      <c r="BI182" s="59">
        <v>0</v>
      </c>
      <c r="BJ182" s="59">
        <v>52193784.280000001</v>
      </c>
      <c r="BK182" s="59">
        <v>13744481.640000001</v>
      </c>
      <c r="BL182" s="59">
        <v>1276745.1499999999</v>
      </c>
      <c r="BM182" s="59">
        <v>0</v>
      </c>
      <c r="BN182" s="59">
        <v>423918.77</v>
      </c>
      <c r="BO182" s="59">
        <v>0</v>
      </c>
      <c r="BP182" s="59">
        <v>0</v>
      </c>
      <c r="BQ182" s="59">
        <v>1877238.41</v>
      </c>
      <c r="BR182" s="59">
        <v>0</v>
      </c>
      <c r="BS182" s="59">
        <v>70308.600000000006</v>
      </c>
      <c r="BT182" s="59">
        <v>9800</v>
      </c>
      <c r="BU182" s="59">
        <v>176675.01</v>
      </c>
      <c r="BV182" s="59">
        <v>519403.4</v>
      </c>
      <c r="BW182" s="59">
        <v>158339.5</v>
      </c>
      <c r="BX182" s="59">
        <v>2280</v>
      </c>
      <c r="BY182" s="59">
        <v>756248.63</v>
      </c>
      <c r="BZ182" s="60">
        <v>1531970.27</v>
      </c>
    </row>
    <row r="183" spans="1:78" x14ac:dyDescent="0.2">
      <c r="A183" s="57" t="s">
        <v>571</v>
      </c>
      <c r="B183" s="57" t="s">
        <v>575</v>
      </c>
      <c r="C183" s="58" t="s">
        <v>578</v>
      </c>
      <c r="D183" s="57" t="s">
        <v>579</v>
      </c>
      <c r="E183" s="59">
        <v>77379761.819999993</v>
      </c>
      <c r="F183" s="59">
        <v>13060037.68</v>
      </c>
      <c r="G183" s="59">
        <v>22676631.170000002</v>
      </c>
      <c r="H183" s="59">
        <v>3761636.39</v>
      </c>
      <c r="I183" s="59">
        <v>2761159.99</v>
      </c>
      <c r="J183" s="59">
        <v>1326584.42</v>
      </c>
      <c r="K183" s="59">
        <v>209540400.69999999</v>
      </c>
      <c r="L183" s="59">
        <v>2254696.08</v>
      </c>
      <c r="M183" s="59">
        <v>857378.73</v>
      </c>
      <c r="N183" s="59">
        <v>56528102.390000001</v>
      </c>
      <c r="O183" s="59">
        <v>1612223.14</v>
      </c>
      <c r="P183" s="59">
        <v>4384333.1500000004</v>
      </c>
      <c r="Q183" s="59">
        <v>26760544.32</v>
      </c>
      <c r="R183" s="59">
        <v>15789056.16</v>
      </c>
      <c r="S183" s="59">
        <v>354089.5</v>
      </c>
      <c r="T183" s="59">
        <v>1491848.33</v>
      </c>
      <c r="U183" s="59">
        <v>488102.25</v>
      </c>
      <c r="V183" s="59">
        <v>1273806.05</v>
      </c>
      <c r="W183" s="59">
        <v>145134718.77000001</v>
      </c>
      <c r="X183" s="59">
        <v>20715608.719999999</v>
      </c>
      <c r="Y183" s="59">
        <v>1746012.7</v>
      </c>
      <c r="Z183" s="59">
        <v>21210228.559999999</v>
      </c>
      <c r="AA183" s="59">
        <v>1742345.21</v>
      </c>
      <c r="AB183" s="59">
        <v>2174358.87</v>
      </c>
      <c r="AC183" s="59">
        <v>8809821.1199999992</v>
      </c>
      <c r="AD183" s="59">
        <v>1479359.03</v>
      </c>
      <c r="AE183" s="59">
        <v>2745310.48</v>
      </c>
      <c r="AF183" s="59">
        <v>151578860.84999999</v>
      </c>
      <c r="AG183" s="59">
        <v>1514813.56</v>
      </c>
      <c r="AH183" s="59">
        <v>523789.89</v>
      </c>
      <c r="AI183" s="59">
        <v>1483224.92</v>
      </c>
      <c r="AJ183" s="59">
        <v>1487029.61</v>
      </c>
      <c r="AK183" s="59">
        <v>1993999.45</v>
      </c>
      <c r="AL183" s="59">
        <v>1482073.97</v>
      </c>
      <c r="AM183" s="59">
        <v>1381760.63</v>
      </c>
      <c r="AN183" s="59">
        <v>4101874.48</v>
      </c>
      <c r="AO183" s="59">
        <v>1565010.79</v>
      </c>
      <c r="AP183" s="59">
        <v>374604.4</v>
      </c>
      <c r="AQ183" s="59">
        <v>307365.82</v>
      </c>
      <c r="AR183" s="59">
        <v>17216673.91</v>
      </c>
      <c r="AS183" s="59">
        <v>373380.05</v>
      </c>
      <c r="AT183" s="59">
        <v>1131012.9099999999</v>
      </c>
      <c r="AU183" s="59">
        <v>1371827.78</v>
      </c>
      <c r="AV183" s="59">
        <v>517051.12</v>
      </c>
      <c r="AW183" s="59">
        <v>204729.87</v>
      </c>
      <c r="AX183" s="59">
        <v>1060813.98</v>
      </c>
      <c r="AY183" s="59">
        <v>78181922.439999998</v>
      </c>
      <c r="AZ183" s="59">
        <v>1967579.36</v>
      </c>
      <c r="BA183" s="59">
        <v>1940706.99</v>
      </c>
      <c r="BB183" s="59">
        <v>3559526.21</v>
      </c>
      <c r="BC183" s="59">
        <v>4128341.33</v>
      </c>
      <c r="BD183" s="59">
        <v>1463271.97</v>
      </c>
      <c r="BE183" s="59">
        <v>7970622.5597999999</v>
      </c>
      <c r="BF183" s="59">
        <v>8680491.6899999995</v>
      </c>
      <c r="BG183" s="59">
        <v>1979399.42</v>
      </c>
      <c r="BH183" s="59">
        <v>503854.81</v>
      </c>
      <c r="BI183" s="59">
        <v>465445.5</v>
      </c>
      <c r="BJ183" s="59">
        <v>21925921.210000001</v>
      </c>
      <c r="BK183" s="59">
        <v>17479644.460000001</v>
      </c>
      <c r="BL183" s="59">
        <v>690388.9</v>
      </c>
      <c r="BM183" s="59">
        <v>1408405.64</v>
      </c>
      <c r="BN183" s="59">
        <v>1286886.52</v>
      </c>
      <c r="BO183" s="59">
        <v>2084072.34</v>
      </c>
      <c r="BP183" s="59">
        <v>756810.55</v>
      </c>
      <c r="BQ183" s="59">
        <v>53943092.579999998</v>
      </c>
      <c r="BR183" s="59">
        <v>1321110.73</v>
      </c>
      <c r="BS183" s="59">
        <v>2831351.25</v>
      </c>
      <c r="BT183" s="59">
        <v>1987580.85</v>
      </c>
      <c r="BU183" s="59">
        <v>2529472.71</v>
      </c>
      <c r="BV183" s="59">
        <v>9107844.1500000004</v>
      </c>
      <c r="BW183" s="59">
        <v>1684154.73</v>
      </c>
      <c r="BX183" s="59">
        <v>1245074.6399999999</v>
      </c>
      <c r="BY183" s="59">
        <v>228780</v>
      </c>
      <c r="BZ183" s="60">
        <v>8902520.1600000001</v>
      </c>
    </row>
    <row r="184" spans="1:78" x14ac:dyDescent="0.2">
      <c r="A184" s="57" t="s">
        <v>571</v>
      </c>
      <c r="B184" s="57" t="s">
        <v>575</v>
      </c>
      <c r="C184" s="58" t="s">
        <v>580</v>
      </c>
      <c r="D184" s="57" t="s">
        <v>581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4340</v>
      </c>
      <c r="K184" s="59">
        <v>0</v>
      </c>
      <c r="L184" s="59">
        <v>91600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8830</v>
      </c>
      <c r="Z184" s="59">
        <v>0</v>
      </c>
      <c r="AA184" s="59">
        <v>0</v>
      </c>
      <c r="AB184" s="59">
        <v>0</v>
      </c>
      <c r="AC184" s="59">
        <v>0</v>
      </c>
      <c r="AD184" s="59">
        <v>0</v>
      </c>
      <c r="AE184" s="59">
        <v>84600</v>
      </c>
      <c r="AF184" s="59">
        <v>164000</v>
      </c>
      <c r="AG184" s="59">
        <v>0</v>
      </c>
      <c r="AH184" s="59">
        <v>0</v>
      </c>
      <c r="AI184" s="59">
        <v>0</v>
      </c>
      <c r="AJ184" s="59">
        <v>0</v>
      </c>
      <c r="AK184" s="59">
        <v>0</v>
      </c>
      <c r="AL184" s="59">
        <v>0</v>
      </c>
      <c r="AM184" s="59">
        <v>0</v>
      </c>
      <c r="AN184" s="59">
        <v>0</v>
      </c>
      <c r="AO184" s="59">
        <v>0</v>
      </c>
      <c r="AP184" s="59">
        <v>0</v>
      </c>
      <c r="AQ184" s="59">
        <v>0</v>
      </c>
      <c r="AR184" s="59">
        <v>0</v>
      </c>
      <c r="AS184" s="59">
        <v>0</v>
      </c>
      <c r="AT184" s="59">
        <v>0</v>
      </c>
      <c r="AU184" s="59">
        <v>0</v>
      </c>
      <c r="AV184" s="59">
        <v>0</v>
      </c>
      <c r="AW184" s="59">
        <v>9185</v>
      </c>
      <c r="AX184" s="59">
        <v>0</v>
      </c>
      <c r="AY184" s="59">
        <v>0</v>
      </c>
      <c r="AZ184" s="59">
        <v>0</v>
      </c>
      <c r="BA184" s="59">
        <v>0</v>
      </c>
      <c r="BB184" s="59">
        <v>0</v>
      </c>
      <c r="BC184" s="59">
        <v>15330</v>
      </c>
      <c r="BD184" s="59">
        <v>0</v>
      </c>
      <c r="BE184" s="59">
        <v>0</v>
      </c>
      <c r="BF184" s="59">
        <v>0</v>
      </c>
      <c r="BG184" s="59">
        <v>0</v>
      </c>
      <c r="BH184" s="59">
        <v>0</v>
      </c>
      <c r="BI184" s="59">
        <v>0</v>
      </c>
      <c r="BJ184" s="59">
        <v>0</v>
      </c>
      <c r="BK184" s="59">
        <v>0</v>
      </c>
      <c r="BL184" s="59">
        <v>0</v>
      </c>
      <c r="BM184" s="59">
        <v>0</v>
      </c>
      <c r="BN184" s="59">
        <v>0</v>
      </c>
      <c r="BO184" s="59">
        <v>0</v>
      </c>
      <c r="BP184" s="59">
        <v>0</v>
      </c>
      <c r="BQ184" s="59">
        <v>38250</v>
      </c>
      <c r="BR184" s="59">
        <v>450</v>
      </c>
      <c r="BS184" s="59">
        <v>0</v>
      </c>
      <c r="BT184" s="59">
        <v>0</v>
      </c>
      <c r="BU184" s="59">
        <v>0</v>
      </c>
      <c r="BV184" s="59">
        <v>0</v>
      </c>
      <c r="BW184" s="59">
        <v>9300</v>
      </c>
      <c r="BX184" s="59">
        <v>22450</v>
      </c>
      <c r="BY184" s="59">
        <v>0</v>
      </c>
      <c r="BZ184" s="60">
        <v>783612.25</v>
      </c>
    </row>
    <row r="185" spans="1:78" x14ac:dyDescent="0.2">
      <c r="A185" s="57" t="s">
        <v>571</v>
      </c>
      <c r="B185" s="57" t="s">
        <v>582</v>
      </c>
      <c r="C185" s="58" t="s">
        <v>583</v>
      </c>
      <c r="D185" s="57" t="s">
        <v>584</v>
      </c>
      <c r="E185" s="59">
        <v>1790905.21</v>
      </c>
      <c r="F185" s="59">
        <v>451909.67</v>
      </c>
      <c r="G185" s="59">
        <v>1106299.94</v>
      </c>
      <c r="H185" s="59">
        <v>272122.62</v>
      </c>
      <c r="I185" s="59">
        <v>208401.35</v>
      </c>
      <c r="J185" s="59">
        <v>151351.04000000001</v>
      </c>
      <c r="K185" s="59">
        <v>2449913.84</v>
      </c>
      <c r="L185" s="59">
        <v>1197319.32</v>
      </c>
      <c r="M185" s="59">
        <v>399715.74</v>
      </c>
      <c r="N185" s="59">
        <v>618255.04</v>
      </c>
      <c r="O185" s="59">
        <v>267412.99</v>
      </c>
      <c r="P185" s="59">
        <v>643887.31000000006</v>
      </c>
      <c r="Q185" s="59">
        <v>1259348.45</v>
      </c>
      <c r="R185" s="59">
        <v>2399174.3199999998</v>
      </c>
      <c r="S185" s="59">
        <v>30625.53</v>
      </c>
      <c r="T185" s="59">
        <v>846552.91</v>
      </c>
      <c r="U185" s="59">
        <v>385214.89</v>
      </c>
      <c r="V185" s="59">
        <v>276241.01</v>
      </c>
      <c r="W185" s="59">
        <v>1822160.81</v>
      </c>
      <c r="X185" s="59">
        <v>734559.62</v>
      </c>
      <c r="Y185" s="59">
        <v>375310.39</v>
      </c>
      <c r="Z185" s="59">
        <v>818027.25</v>
      </c>
      <c r="AA185" s="59">
        <v>157657</v>
      </c>
      <c r="AB185" s="59">
        <v>387708.03</v>
      </c>
      <c r="AC185" s="59">
        <v>376798.67</v>
      </c>
      <c r="AD185" s="59">
        <v>65815.34</v>
      </c>
      <c r="AE185" s="59">
        <v>265748.5</v>
      </c>
      <c r="AF185" s="59">
        <v>2419437.88</v>
      </c>
      <c r="AG185" s="59">
        <v>350582.66</v>
      </c>
      <c r="AH185" s="59">
        <v>205387.69</v>
      </c>
      <c r="AI185" s="59">
        <v>146963.93</v>
      </c>
      <c r="AJ185" s="59">
        <v>233505.65</v>
      </c>
      <c r="AK185" s="59">
        <v>405779.17</v>
      </c>
      <c r="AL185" s="59">
        <v>340494.21</v>
      </c>
      <c r="AM185" s="59">
        <v>712707.65</v>
      </c>
      <c r="AN185" s="59">
        <v>272654.09999999998</v>
      </c>
      <c r="AO185" s="59">
        <v>120144.36</v>
      </c>
      <c r="AP185" s="59">
        <v>141200.07</v>
      </c>
      <c r="AQ185" s="59">
        <v>139852.69</v>
      </c>
      <c r="AR185" s="59">
        <v>967459.13</v>
      </c>
      <c r="AS185" s="59">
        <v>188726.5</v>
      </c>
      <c r="AT185" s="59">
        <v>309828.26</v>
      </c>
      <c r="AU185" s="59">
        <v>328351.5</v>
      </c>
      <c r="AV185" s="59">
        <v>250108.43</v>
      </c>
      <c r="AW185" s="59">
        <v>15932.75</v>
      </c>
      <c r="AX185" s="59">
        <v>75795.679999999993</v>
      </c>
      <c r="AY185" s="59">
        <v>1990115.71</v>
      </c>
      <c r="AZ185" s="59">
        <v>511751.71</v>
      </c>
      <c r="BA185" s="59">
        <v>354851</v>
      </c>
      <c r="BB185" s="59">
        <v>217745.05</v>
      </c>
      <c r="BC185" s="59">
        <v>264091.23</v>
      </c>
      <c r="BD185" s="59">
        <v>271376.53000000003</v>
      </c>
      <c r="BE185" s="59">
        <v>681825.09990000003</v>
      </c>
      <c r="BF185" s="59">
        <v>326664.14</v>
      </c>
      <c r="BG185" s="59">
        <v>420782.98</v>
      </c>
      <c r="BH185" s="59">
        <v>183581.29</v>
      </c>
      <c r="BI185" s="59">
        <v>120428.85</v>
      </c>
      <c r="BJ185" s="59">
        <v>1905856.78</v>
      </c>
      <c r="BK185" s="59">
        <v>1337155.5</v>
      </c>
      <c r="BL185" s="59">
        <v>132062.28</v>
      </c>
      <c r="BM185" s="59">
        <v>206956.99400000001</v>
      </c>
      <c r="BN185" s="59">
        <v>365026.46</v>
      </c>
      <c r="BO185" s="59">
        <v>174248.2</v>
      </c>
      <c r="BP185" s="59">
        <v>248795.01</v>
      </c>
      <c r="BQ185" s="59">
        <v>1011518.82</v>
      </c>
      <c r="BR185" s="59">
        <v>199525.6</v>
      </c>
      <c r="BS185" s="59">
        <v>324088.37</v>
      </c>
      <c r="BT185" s="59">
        <v>354615.39</v>
      </c>
      <c r="BU185" s="59">
        <v>316891.14</v>
      </c>
      <c r="BV185" s="59">
        <v>231666.16</v>
      </c>
      <c r="BW185" s="59">
        <v>216974.84</v>
      </c>
      <c r="BX185" s="59">
        <v>153237.57</v>
      </c>
      <c r="BY185" s="59">
        <v>222470.59</v>
      </c>
      <c r="BZ185" s="60">
        <v>28185574.450000003</v>
      </c>
    </row>
    <row r="186" spans="1:78" x14ac:dyDescent="0.2">
      <c r="A186" s="57" t="s">
        <v>571</v>
      </c>
      <c r="B186" s="57" t="s">
        <v>585</v>
      </c>
      <c r="C186" s="58" t="s">
        <v>586</v>
      </c>
      <c r="D186" s="57" t="s">
        <v>587</v>
      </c>
      <c r="E186" s="59">
        <v>60514058.049999997</v>
      </c>
      <c r="F186" s="59">
        <v>12034782.01</v>
      </c>
      <c r="G186" s="59">
        <v>12310986.91</v>
      </c>
      <c r="H186" s="59">
        <v>7501967.1600000001</v>
      </c>
      <c r="I186" s="59">
        <v>4873925.5999999996</v>
      </c>
      <c r="J186" s="59">
        <v>2311509.35</v>
      </c>
      <c r="K186" s="59">
        <v>107083784.09</v>
      </c>
      <c r="L186" s="59">
        <v>11037610.9</v>
      </c>
      <c r="M186" s="59">
        <v>3050210.5</v>
      </c>
      <c r="N186" s="59">
        <v>16994431.140000001</v>
      </c>
      <c r="O186" s="59">
        <v>2176722.87</v>
      </c>
      <c r="P186" s="59">
        <v>3836762.9</v>
      </c>
      <c r="Q186" s="59">
        <v>13503078.49</v>
      </c>
      <c r="R186" s="59">
        <v>13411249.710000001</v>
      </c>
      <c r="S186" s="59">
        <v>436664.5</v>
      </c>
      <c r="T186" s="59">
        <v>4391607.45</v>
      </c>
      <c r="U186" s="59">
        <v>2396538.4</v>
      </c>
      <c r="V186" s="59">
        <v>3009824.81</v>
      </c>
      <c r="W186" s="59">
        <v>54301560.240000002</v>
      </c>
      <c r="X186" s="59">
        <v>8854010.9600000009</v>
      </c>
      <c r="Y186" s="59">
        <v>3704904.22</v>
      </c>
      <c r="Z186" s="59">
        <v>10890960.890000001</v>
      </c>
      <c r="AA186" s="59">
        <v>2144484.7999999998</v>
      </c>
      <c r="AB186" s="59">
        <v>3055719.77</v>
      </c>
      <c r="AC186" s="59">
        <v>6649026.8399999999</v>
      </c>
      <c r="AD186" s="59">
        <v>2845558.06</v>
      </c>
      <c r="AE186" s="59">
        <v>7279724.0300000003</v>
      </c>
      <c r="AF186" s="59">
        <v>96827999.409999996</v>
      </c>
      <c r="AG186" s="59">
        <v>4821812.41</v>
      </c>
      <c r="AH186" s="59">
        <v>1241365.57</v>
      </c>
      <c r="AI186" s="59">
        <v>2731925</v>
      </c>
      <c r="AJ186" s="59">
        <v>1865238</v>
      </c>
      <c r="AK186" s="59">
        <v>3609004.26</v>
      </c>
      <c r="AL186" s="59">
        <v>2953015.7</v>
      </c>
      <c r="AM186" s="59">
        <v>1984338.48</v>
      </c>
      <c r="AN186" s="59">
        <v>4163498.83</v>
      </c>
      <c r="AO186" s="59">
        <v>1576611.15</v>
      </c>
      <c r="AP186" s="59">
        <v>2457556.85</v>
      </c>
      <c r="AQ186" s="59">
        <v>3137885.7</v>
      </c>
      <c r="AR186" s="59">
        <v>19455121.489999998</v>
      </c>
      <c r="AS186" s="59">
        <v>2412474.5299999998</v>
      </c>
      <c r="AT186" s="59">
        <v>1835611.5</v>
      </c>
      <c r="AU186" s="59">
        <v>2843053</v>
      </c>
      <c r="AV186" s="59">
        <v>1436058.75</v>
      </c>
      <c r="AW186" s="59">
        <v>304008</v>
      </c>
      <c r="AX186" s="59">
        <v>1667698.1</v>
      </c>
      <c r="AY186" s="59">
        <v>34709330.579999998</v>
      </c>
      <c r="AZ186" s="59">
        <v>2438510.0299999998</v>
      </c>
      <c r="BA186" s="59">
        <v>2434414.2999999998</v>
      </c>
      <c r="BB186" s="59">
        <v>3611865.2</v>
      </c>
      <c r="BC186" s="59">
        <v>3973406</v>
      </c>
      <c r="BD186" s="59">
        <v>2362367.4</v>
      </c>
      <c r="BE186" s="59">
        <v>5527832</v>
      </c>
      <c r="BF186" s="59">
        <v>3578961</v>
      </c>
      <c r="BG186" s="59">
        <v>2849310.98</v>
      </c>
      <c r="BH186" s="59">
        <v>945250.4</v>
      </c>
      <c r="BI186" s="59">
        <v>832993.5</v>
      </c>
      <c r="BJ186" s="59">
        <v>27416915.23</v>
      </c>
      <c r="BK186" s="59">
        <v>17028618.5</v>
      </c>
      <c r="BL186" s="59">
        <v>2887468.8</v>
      </c>
      <c r="BM186" s="59">
        <v>1688931.6</v>
      </c>
      <c r="BN186" s="59">
        <v>2707666</v>
      </c>
      <c r="BO186" s="59">
        <v>3268238.33</v>
      </c>
      <c r="BP186" s="59">
        <v>1604400.64</v>
      </c>
      <c r="BQ186" s="59">
        <v>21245353.039999999</v>
      </c>
      <c r="BR186" s="59">
        <v>2036817.87</v>
      </c>
      <c r="BS186" s="59">
        <v>796144.03</v>
      </c>
      <c r="BT186" s="59">
        <v>3458375.6</v>
      </c>
      <c r="BU186" s="59">
        <v>3569188.26</v>
      </c>
      <c r="BV186" s="59">
        <v>10489060.25</v>
      </c>
      <c r="BW186" s="59">
        <v>2685704.69</v>
      </c>
      <c r="BX186" s="59">
        <v>1447412.54</v>
      </c>
      <c r="BY186" s="59">
        <v>1295284</v>
      </c>
      <c r="BZ186" s="60">
        <v>57134024.28989999</v>
      </c>
    </row>
    <row r="187" spans="1:78" x14ac:dyDescent="0.2">
      <c r="A187" s="57" t="s">
        <v>571</v>
      </c>
      <c r="B187" s="57" t="s">
        <v>454</v>
      </c>
      <c r="C187" s="58" t="s">
        <v>588</v>
      </c>
      <c r="D187" s="57" t="s">
        <v>589</v>
      </c>
      <c r="E187" s="59">
        <v>12018906.09</v>
      </c>
      <c r="F187" s="59">
        <v>317100.96000000002</v>
      </c>
      <c r="G187" s="59">
        <v>776345.85</v>
      </c>
      <c r="H187" s="59">
        <v>0</v>
      </c>
      <c r="I187" s="59">
        <v>23540</v>
      </c>
      <c r="J187" s="59">
        <v>528340</v>
      </c>
      <c r="K187" s="59">
        <v>7184232.75</v>
      </c>
      <c r="L187" s="59">
        <v>225442</v>
      </c>
      <c r="M187" s="59">
        <v>18228</v>
      </c>
      <c r="N187" s="59">
        <v>5592132.54</v>
      </c>
      <c r="O187" s="59">
        <v>83200</v>
      </c>
      <c r="P187" s="59">
        <v>1001698.5</v>
      </c>
      <c r="Q187" s="59">
        <v>127720</v>
      </c>
      <c r="R187" s="59">
        <v>0</v>
      </c>
      <c r="S187" s="59">
        <v>0</v>
      </c>
      <c r="T187" s="59">
        <v>0</v>
      </c>
      <c r="U187" s="59">
        <v>0</v>
      </c>
      <c r="V187" s="59">
        <v>20010</v>
      </c>
      <c r="W187" s="59">
        <v>0</v>
      </c>
      <c r="X187" s="59">
        <v>936999.6</v>
      </c>
      <c r="Y187" s="59">
        <v>774455</v>
      </c>
      <c r="Z187" s="59">
        <v>26111719.43</v>
      </c>
      <c r="AA187" s="59">
        <v>368042.2</v>
      </c>
      <c r="AB187" s="59">
        <v>0</v>
      </c>
      <c r="AC187" s="59">
        <v>0</v>
      </c>
      <c r="AD187" s="59">
        <v>0</v>
      </c>
      <c r="AE187" s="59">
        <v>0</v>
      </c>
      <c r="AF187" s="59">
        <v>2941400</v>
      </c>
      <c r="AG187" s="59">
        <v>551100</v>
      </c>
      <c r="AH187" s="59">
        <v>93115</v>
      </c>
      <c r="AI187" s="59">
        <v>250000</v>
      </c>
      <c r="AJ187" s="59">
        <v>0</v>
      </c>
      <c r="AK187" s="59">
        <v>76060.97</v>
      </c>
      <c r="AL187" s="59">
        <v>0</v>
      </c>
      <c r="AM187" s="59">
        <v>277700</v>
      </c>
      <c r="AN187" s="59">
        <v>0</v>
      </c>
      <c r="AO187" s="59">
        <v>236297</v>
      </c>
      <c r="AP187" s="59">
        <v>32000</v>
      </c>
      <c r="AQ187" s="59">
        <v>17500</v>
      </c>
      <c r="AR187" s="59">
        <v>0</v>
      </c>
      <c r="AS187" s="59">
        <v>0</v>
      </c>
      <c r="AT187" s="59">
        <v>0</v>
      </c>
      <c r="AU187" s="59">
        <v>0</v>
      </c>
      <c r="AV187" s="59">
        <v>110000</v>
      </c>
      <c r="AW187" s="59">
        <v>22000</v>
      </c>
      <c r="AX187" s="59">
        <v>146050</v>
      </c>
      <c r="AY187" s="59">
        <v>5199410</v>
      </c>
      <c r="AZ187" s="59">
        <v>44798</v>
      </c>
      <c r="BA187" s="59">
        <v>117390</v>
      </c>
      <c r="BB187" s="59">
        <v>4000</v>
      </c>
      <c r="BC187" s="59">
        <v>888575.03</v>
      </c>
      <c r="BD187" s="59">
        <v>1617642</v>
      </c>
      <c r="BE187" s="59">
        <v>0</v>
      </c>
      <c r="BF187" s="59">
        <v>0</v>
      </c>
      <c r="BG187" s="59">
        <v>60100</v>
      </c>
      <c r="BH187" s="59">
        <v>201728</v>
      </c>
      <c r="BI187" s="59">
        <v>39440</v>
      </c>
      <c r="BJ187" s="59">
        <v>0</v>
      </c>
      <c r="BK187" s="59">
        <v>1771000</v>
      </c>
      <c r="BL187" s="59">
        <v>16766.900000000001</v>
      </c>
      <c r="BM187" s="59">
        <v>128808</v>
      </c>
      <c r="BN187" s="59">
        <v>116930</v>
      </c>
      <c r="BO187" s="59">
        <v>274960</v>
      </c>
      <c r="BP187" s="59">
        <v>599200</v>
      </c>
      <c r="BQ187" s="59">
        <v>1774417.8</v>
      </c>
      <c r="BR187" s="59">
        <v>10457.4</v>
      </c>
      <c r="BS187" s="59">
        <v>0</v>
      </c>
      <c r="BT187" s="59">
        <v>500</v>
      </c>
      <c r="BU187" s="59">
        <v>0</v>
      </c>
      <c r="BV187" s="59">
        <v>50000</v>
      </c>
      <c r="BW187" s="59">
        <v>1175100</v>
      </c>
      <c r="BX187" s="59">
        <v>0</v>
      </c>
      <c r="BY187" s="59">
        <v>1496780</v>
      </c>
      <c r="BZ187" s="60">
        <v>8653243.160000002</v>
      </c>
    </row>
    <row r="188" spans="1:78" x14ac:dyDescent="0.2">
      <c r="A188" s="57" t="s">
        <v>571</v>
      </c>
      <c r="B188" s="57" t="s">
        <v>454</v>
      </c>
      <c r="C188" s="58" t="s">
        <v>590</v>
      </c>
      <c r="D188" s="57" t="s">
        <v>591</v>
      </c>
      <c r="E188" s="59">
        <v>512902.97</v>
      </c>
      <c r="F188" s="59">
        <v>469816.87</v>
      </c>
      <c r="G188" s="59">
        <v>814267.06</v>
      </c>
      <c r="H188" s="59">
        <v>24128.5</v>
      </c>
      <c r="I188" s="59">
        <v>242365.69</v>
      </c>
      <c r="J188" s="59">
        <v>47823</v>
      </c>
      <c r="K188" s="59">
        <v>0</v>
      </c>
      <c r="L188" s="59">
        <v>49862</v>
      </c>
      <c r="M188" s="59">
        <v>3937.6</v>
      </c>
      <c r="N188" s="59">
        <v>751218.11</v>
      </c>
      <c r="O188" s="59">
        <v>43715</v>
      </c>
      <c r="P188" s="59">
        <v>123659</v>
      </c>
      <c r="Q188" s="59">
        <v>5350</v>
      </c>
      <c r="R188" s="59">
        <v>88724.6</v>
      </c>
      <c r="S188" s="59">
        <v>27440.69</v>
      </c>
      <c r="T188" s="59">
        <v>410059.1</v>
      </c>
      <c r="U188" s="59">
        <v>0</v>
      </c>
      <c r="V188" s="59">
        <v>36130</v>
      </c>
      <c r="W188" s="59">
        <v>0</v>
      </c>
      <c r="X188" s="59">
        <v>95116</v>
      </c>
      <c r="Y188" s="59">
        <v>6830.5</v>
      </c>
      <c r="Z188" s="59">
        <v>319606.75</v>
      </c>
      <c r="AA188" s="59">
        <v>35500</v>
      </c>
      <c r="AB188" s="59">
        <v>1500</v>
      </c>
      <c r="AC188" s="59">
        <v>9000</v>
      </c>
      <c r="AD188" s="59">
        <v>0</v>
      </c>
      <c r="AE188" s="59">
        <v>0</v>
      </c>
      <c r="AF188" s="59">
        <v>505735</v>
      </c>
      <c r="AG188" s="59">
        <v>154180</v>
      </c>
      <c r="AH188" s="59">
        <v>6450</v>
      </c>
      <c r="AI188" s="59">
        <v>31100</v>
      </c>
      <c r="AJ188" s="59">
        <v>91100</v>
      </c>
      <c r="AK188" s="59">
        <v>16525.080000000002</v>
      </c>
      <c r="AL188" s="59">
        <v>72750</v>
      </c>
      <c r="AM188" s="59">
        <v>15950</v>
      </c>
      <c r="AN188" s="59">
        <v>76200</v>
      </c>
      <c r="AO188" s="59">
        <v>123240</v>
      </c>
      <c r="AP188" s="59">
        <v>99920</v>
      </c>
      <c r="AQ188" s="59">
        <v>13050</v>
      </c>
      <c r="AR188" s="59">
        <v>104389.32</v>
      </c>
      <c r="AS188" s="59">
        <v>14030</v>
      </c>
      <c r="AT188" s="59">
        <v>4878</v>
      </c>
      <c r="AU188" s="59">
        <v>52100</v>
      </c>
      <c r="AV188" s="59">
        <v>16090</v>
      </c>
      <c r="AW188" s="59">
        <v>14300</v>
      </c>
      <c r="AX188" s="59">
        <v>19930</v>
      </c>
      <c r="AY188" s="59">
        <v>963137.5</v>
      </c>
      <c r="AZ188" s="59">
        <v>47080</v>
      </c>
      <c r="BA188" s="59">
        <v>3240</v>
      </c>
      <c r="BB188" s="59">
        <v>79724</v>
      </c>
      <c r="BC188" s="59">
        <v>29449.599999999999</v>
      </c>
      <c r="BD188" s="59">
        <v>84692</v>
      </c>
      <c r="BE188" s="59">
        <v>3700</v>
      </c>
      <c r="BF188" s="59">
        <v>0</v>
      </c>
      <c r="BG188" s="59">
        <v>52965</v>
      </c>
      <c r="BH188" s="59">
        <v>10100</v>
      </c>
      <c r="BI188" s="59">
        <v>15754</v>
      </c>
      <c r="BJ188" s="59">
        <v>228095.5</v>
      </c>
      <c r="BK188" s="59">
        <v>0</v>
      </c>
      <c r="BL188" s="59">
        <v>0</v>
      </c>
      <c r="BM188" s="59">
        <v>12990</v>
      </c>
      <c r="BN188" s="59">
        <v>28783.5</v>
      </c>
      <c r="BO188" s="59">
        <v>79650</v>
      </c>
      <c r="BP188" s="59">
        <v>24500</v>
      </c>
      <c r="BQ188" s="59">
        <v>1766068.3</v>
      </c>
      <c r="BR188" s="59">
        <v>58069.25</v>
      </c>
      <c r="BS188" s="59">
        <v>47264.9</v>
      </c>
      <c r="BT188" s="59">
        <v>143050</v>
      </c>
      <c r="BU188" s="59">
        <v>21897.05</v>
      </c>
      <c r="BV188" s="59">
        <v>57974</v>
      </c>
      <c r="BW188" s="59">
        <v>9550</v>
      </c>
      <c r="BX188" s="59">
        <v>56275</v>
      </c>
      <c r="BY188" s="59">
        <v>20608</v>
      </c>
      <c r="BZ188" s="60">
        <v>21940842</v>
      </c>
    </row>
    <row r="189" spans="1:78" x14ac:dyDescent="0.2">
      <c r="A189" s="57" t="s">
        <v>571</v>
      </c>
      <c r="B189" s="57" t="s">
        <v>454</v>
      </c>
      <c r="C189" s="58" t="s">
        <v>592</v>
      </c>
      <c r="D189" s="57" t="s">
        <v>593</v>
      </c>
      <c r="E189" s="59">
        <v>445406.19</v>
      </c>
      <c r="F189" s="59">
        <v>287004.08</v>
      </c>
      <c r="G189" s="59">
        <v>343506.48</v>
      </c>
      <c r="H189" s="59">
        <v>127987.18</v>
      </c>
      <c r="I189" s="59">
        <v>140960</v>
      </c>
      <c r="J189" s="59">
        <v>3600</v>
      </c>
      <c r="K189" s="59">
        <v>46681.4</v>
      </c>
      <c r="L189" s="59">
        <v>154960.26999999999</v>
      </c>
      <c r="M189" s="59">
        <v>87622.1</v>
      </c>
      <c r="N189" s="59">
        <v>228836.45</v>
      </c>
      <c r="O189" s="59">
        <v>64525</v>
      </c>
      <c r="P189" s="59">
        <v>242751.07</v>
      </c>
      <c r="Q189" s="59">
        <v>158538.92000000001</v>
      </c>
      <c r="R189" s="59">
        <v>290182.58</v>
      </c>
      <c r="S189" s="59">
        <v>86591.85</v>
      </c>
      <c r="T189" s="59">
        <v>93307.67</v>
      </c>
      <c r="U189" s="59">
        <v>207710.53</v>
      </c>
      <c r="V189" s="59">
        <v>53290</v>
      </c>
      <c r="W189" s="59">
        <v>0</v>
      </c>
      <c r="X189" s="59">
        <v>106966.7</v>
      </c>
      <c r="Y189" s="59">
        <v>205561.81</v>
      </c>
      <c r="Z189" s="59">
        <v>247907.21</v>
      </c>
      <c r="AA189" s="59">
        <v>130703</v>
      </c>
      <c r="AB189" s="59">
        <v>79106</v>
      </c>
      <c r="AC189" s="59">
        <v>112349.3</v>
      </c>
      <c r="AD189" s="59">
        <v>31363.59</v>
      </c>
      <c r="AE189" s="59">
        <v>141210.75</v>
      </c>
      <c r="AF189" s="59">
        <v>697111.82</v>
      </c>
      <c r="AG189" s="59">
        <v>145360.01</v>
      </c>
      <c r="AH189" s="59">
        <v>30749.52</v>
      </c>
      <c r="AI189" s="59">
        <v>105920</v>
      </c>
      <c r="AJ189" s="59">
        <v>145775.85999999999</v>
      </c>
      <c r="AK189" s="59">
        <v>231185</v>
      </c>
      <c r="AL189" s="59">
        <v>144471.04000000001</v>
      </c>
      <c r="AM189" s="59">
        <v>115690.55</v>
      </c>
      <c r="AN189" s="59">
        <v>357237.13</v>
      </c>
      <c r="AO189" s="59">
        <v>194104.4</v>
      </c>
      <c r="AP189" s="59">
        <v>221271.08</v>
      </c>
      <c r="AQ189" s="59">
        <v>29455</v>
      </c>
      <c r="AR189" s="59">
        <v>120734.5</v>
      </c>
      <c r="AS189" s="59">
        <v>220534.45</v>
      </c>
      <c r="AT189" s="59">
        <v>74967.3</v>
      </c>
      <c r="AU189" s="59">
        <v>180192.73</v>
      </c>
      <c r="AV189" s="59">
        <v>120409.60000000001</v>
      </c>
      <c r="AW189" s="59">
        <v>25402.720000000001</v>
      </c>
      <c r="AX189" s="59">
        <v>32895</v>
      </c>
      <c r="AY189" s="59">
        <v>275798.18</v>
      </c>
      <c r="AZ189" s="59">
        <v>375434.67</v>
      </c>
      <c r="BA189" s="59">
        <v>77197.84</v>
      </c>
      <c r="BB189" s="59">
        <v>268447.07</v>
      </c>
      <c r="BC189" s="59">
        <v>172902.09</v>
      </c>
      <c r="BD189" s="59">
        <v>410829.05</v>
      </c>
      <c r="BE189" s="59">
        <v>211774.01</v>
      </c>
      <c r="BF189" s="59">
        <v>276656.77</v>
      </c>
      <c r="BG189" s="59">
        <v>159506.32999999999</v>
      </c>
      <c r="BH189" s="59">
        <v>38039.46</v>
      </c>
      <c r="BI189" s="59">
        <v>17686.990000000002</v>
      </c>
      <c r="BJ189" s="59">
        <v>601160</v>
      </c>
      <c r="BK189" s="59">
        <v>477463.19</v>
      </c>
      <c r="BL189" s="59">
        <v>96396.6</v>
      </c>
      <c r="BM189" s="59">
        <v>90624.85</v>
      </c>
      <c r="BN189" s="59">
        <v>164290.54999999999</v>
      </c>
      <c r="BO189" s="59">
        <v>211824.68</v>
      </c>
      <c r="BP189" s="59">
        <v>91189.88</v>
      </c>
      <c r="BQ189" s="59">
        <v>388861.26</v>
      </c>
      <c r="BR189" s="59">
        <v>161008.82999999999</v>
      </c>
      <c r="BS189" s="59">
        <v>288003.48</v>
      </c>
      <c r="BT189" s="59">
        <v>385476.82</v>
      </c>
      <c r="BU189" s="59">
        <v>312829.61</v>
      </c>
      <c r="BV189" s="59">
        <v>291017.02</v>
      </c>
      <c r="BW189" s="59">
        <v>141899.51999999999</v>
      </c>
      <c r="BX189" s="59">
        <v>138029.66</v>
      </c>
      <c r="BY189" s="59">
        <v>121203.62</v>
      </c>
      <c r="BZ189" s="60">
        <v>641754.69999999995</v>
      </c>
    </row>
    <row r="190" spans="1:78" x14ac:dyDescent="0.2">
      <c r="A190" s="57" t="s">
        <v>571</v>
      </c>
      <c r="B190" s="57" t="s">
        <v>454</v>
      </c>
      <c r="C190" s="58" t="s">
        <v>594</v>
      </c>
      <c r="D190" s="57" t="s">
        <v>595</v>
      </c>
      <c r="E190" s="59">
        <v>204393</v>
      </c>
      <c r="F190" s="59">
        <v>60218</v>
      </c>
      <c r="G190" s="59">
        <v>145841</v>
      </c>
      <c r="H190" s="59">
        <v>40499.5</v>
      </c>
      <c r="I190" s="59">
        <v>7661.2</v>
      </c>
      <c r="J190" s="59">
        <v>0</v>
      </c>
      <c r="K190" s="59">
        <v>0</v>
      </c>
      <c r="L190" s="59">
        <v>0</v>
      </c>
      <c r="M190" s="59">
        <v>0</v>
      </c>
      <c r="N190" s="59">
        <v>3520</v>
      </c>
      <c r="O190" s="59">
        <v>27698</v>
      </c>
      <c r="P190" s="59">
        <v>65951</v>
      </c>
      <c r="Q190" s="59">
        <v>17655</v>
      </c>
      <c r="R190" s="59">
        <v>2800</v>
      </c>
      <c r="S190" s="59">
        <v>0</v>
      </c>
      <c r="T190" s="59">
        <v>0</v>
      </c>
      <c r="U190" s="59">
        <v>0</v>
      </c>
      <c r="V190" s="59">
        <v>0</v>
      </c>
      <c r="W190" s="59">
        <v>0</v>
      </c>
      <c r="X190" s="59">
        <v>128554.8</v>
      </c>
      <c r="Y190" s="59">
        <v>0</v>
      </c>
      <c r="Z190" s="59">
        <v>21614</v>
      </c>
      <c r="AA190" s="59">
        <v>222688.4</v>
      </c>
      <c r="AB190" s="59">
        <v>0</v>
      </c>
      <c r="AC190" s="59">
        <v>0</v>
      </c>
      <c r="AD190" s="59">
        <v>0</v>
      </c>
      <c r="AE190" s="59">
        <v>0</v>
      </c>
      <c r="AF190" s="59">
        <v>466448.6</v>
      </c>
      <c r="AG190" s="59">
        <v>60973</v>
      </c>
      <c r="AH190" s="59">
        <v>0</v>
      </c>
      <c r="AI190" s="59">
        <v>81990</v>
      </c>
      <c r="AJ190" s="59">
        <v>3424</v>
      </c>
      <c r="AK190" s="59">
        <v>50256.01</v>
      </c>
      <c r="AL190" s="59">
        <v>106513</v>
      </c>
      <c r="AM190" s="59">
        <v>3708.53</v>
      </c>
      <c r="AN190" s="59">
        <v>0</v>
      </c>
      <c r="AO190" s="59">
        <v>1800</v>
      </c>
      <c r="AP190" s="59">
        <v>10708</v>
      </c>
      <c r="AQ190" s="59">
        <v>50420</v>
      </c>
      <c r="AR190" s="59">
        <v>0</v>
      </c>
      <c r="AS190" s="59">
        <v>0</v>
      </c>
      <c r="AT190" s="59">
        <v>0</v>
      </c>
      <c r="AU190" s="59">
        <v>25800</v>
      </c>
      <c r="AV190" s="59">
        <v>76820</v>
      </c>
      <c r="AW190" s="59">
        <v>0</v>
      </c>
      <c r="AX190" s="59">
        <v>37450</v>
      </c>
      <c r="AY190" s="59">
        <v>0</v>
      </c>
      <c r="AZ190" s="59">
        <v>0</v>
      </c>
      <c r="BA190" s="59">
        <v>0</v>
      </c>
      <c r="BB190" s="59">
        <v>23070</v>
      </c>
      <c r="BC190" s="59">
        <v>0</v>
      </c>
      <c r="BD190" s="59">
        <v>0</v>
      </c>
      <c r="BE190" s="59">
        <v>0</v>
      </c>
      <c r="BF190" s="59">
        <v>0</v>
      </c>
      <c r="BG190" s="59">
        <v>0</v>
      </c>
      <c r="BH190" s="59">
        <v>0</v>
      </c>
      <c r="BI190" s="59">
        <v>0</v>
      </c>
      <c r="BJ190" s="59">
        <v>33223.5</v>
      </c>
      <c r="BK190" s="59">
        <v>179380.15</v>
      </c>
      <c r="BL190" s="59">
        <v>73937</v>
      </c>
      <c r="BM190" s="59">
        <v>0</v>
      </c>
      <c r="BN190" s="59">
        <v>0</v>
      </c>
      <c r="BO190" s="59">
        <v>43160</v>
      </c>
      <c r="BP190" s="59">
        <v>7800</v>
      </c>
      <c r="BQ190" s="59">
        <v>26955</v>
      </c>
      <c r="BR190" s="59">
        <v>0</v>
      </c>
      <c r="BS190" s="59">
        <v>44512</v>
      </c>
      <c r="BT190" s="59">
        <v>26536</v>
      </c>
      <c r="BU190" s="59">
        <v>49755</v>
      </c>
      <c r="BV190" s="59">
        <v>29955</v>
      </c>
      <c r="BW190" s="59">
        <v>235965.53</v>
      </c>
      <c r="BX190" s="59">
        <v>139100</v>
      </c>
      <c r="BY190" s="59">
        <v>20223</v>
      </c>
      <c r="BZ190" s="60">
        <v>15382486.489999998</v>
      </c>
    </row>
    <row r="191" spans="1:78" x14ac:dyDescent="0.2">
      <c r="A191" s="57" t="s">
        <v>571</v>
      </c>
      <c r="B191" s="57" t="s">
        <v>454</v>
      </c>
      <c r="C191" s="58" t="s">
        <v>596</v>
      </c>
      <c r="D191" s="57" t="s">
        <v>597</v>
      </c>
      <c r="E191" s="59">
        <v>64458.94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18640</v>
      </c>
      <c r="M191" s="59">
        <v>0</v>
      </c>
      <c r="N191" s="59">
        <v>5029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9">
        <v>0</v>
      </c>
      <c r="V191" s="59">
        <v>0</v>
      </c>
      <c r="W191" s="59">
        <v>0</v>
      </c>
      <c r="X191" s="59">
        <v>0</v>
      </c>
      <c r="Y191" s="59">
        <v>0</v>
      </c>
      <c r="Z191" s="59">
        <v>0</v>
      </c>
      <c r="AA191" s="59">
        <v>0</v>
      </c>
      <c r="AB191" s="59">
        <v>0</v>
      </c>
      <c r="AC191" s="59">
        <v>0</v>
      </c>
      <c r="AD191" s="59">
        <v>0</v>
      </c>
      <c r="AE191" s="59">
        <v>0</v>
      </c>
      <c r="AF191" s="59">
        <v>0</v>
      </c>
      <c r="AG191" s="59">
        <v>0</v>
      </c>
      <c r="AH191" s="59">
        <v>0</v>
      </c>
      <c r="AI191" s="59">
        <v>470</v>
      </c>
      <c r="AJ191" s="59">
        <v>0</v>
      </c>
      <c r="AK191" s="59">
        <v>0</v>
      </c>
      <c r="AL191" s="59">
        <v>3500</v>
      </c>
      <c r="AM191" s="59">
        <v>0</v>
      </c>
      <c r="AN191" s="59">
        <v>0</v>
      </c>
      <c r="AO191" s="59">
        <v>500</v>
      </c>
      <c r="AP191" s="59">
        <v>2150</v>
      </c>
      <c r="AQ191" s="59">
        <v>0</v>
      </c>
      <c r="AR191" s="59">
        <v>5400</v>
      </c>
      <c r="AS191" s="59">
        <v>0</v>
      </c>
      <c r="AT191" s="59">
        <v>0</v>
      </c>
      <c r="AU191" s="59">
        <v>44512</v>
      </c>
      <c r="AV191" s="59">
        <v>1625</v>
      </c>
      <c r="AW191" s="59">
        <v>0</v>
      </c>
      <c r="AX191" s="59">
        <v>0</v>
      </c>
      <c r="AY191" s="59">
        <v>0</v>
      </c>
      <c r="AZ191" s="59">
        <v>0</v>
      </c>
      <c r="BA191" s="59">
        <v>0</v>
      </c>
      <c r="BB191" s="59">
        <v>19795</v>
      </c>
      <c r="BC191" s="59">
        <v>0</v>
      </c>
      <c r="BD191" s="59">
        <v>0</v>
      </c>
      <c r="BE191" s="59">
        <v>0</v>
      </c>
      <c r="BF191" s="59">
        <v>0</v>
      </c>
      <c r="BG191" s="59">
        <v>0</v>
      </c>
      <c r="BH191" s="59">
        <v>0</v>
      </c>
      <c r="BI191" s="59">
        <v>0</v>
      </c>
      <c r="BJ191" s="59">
        <v>0</v>
      </c>
      <c r="BK191" s="59">
        <v>0</v>
      </c>
      <c r="BL191" s="59">
        <v>0</v>
      </c>
      <c r="BM191" s="59">
        <v>0</v>
      </c>
      <c r="BN191" s="59">
        <v>0</v>
      </c>
      <c r="BO191" s="59">
        <v>0</v>
      </c>
      <c r="BP191" s="59">
        <v>0</v>
      </c>
      <c r="BQ191" s="59">
        <v>5500</v>
      </c>
      <c r="BR191" s="59">
        <v>2080</v>
      </c>
      <c r="BS191" s="59">
        <v>0</v>
      </c>
      <c r="BT191" s="59">
        <v>0</v>
      </c>
      <c r="BU191" s="59">
        <v>11100</v>
      </c>
      <c r="BV191" s="59">
        <v>5500</v>
      </c>
      <c r="BW191" s="59">
        <v>5190</v>
      </c>
      <c r="BX191" s="59">
        <v>0</v>
      </c>
      <c r="BY191" s="59">
        <v>5950</v>
      </c>
      <c r="BZ191" s="60">
        <v>5564394.1299999999</v>
      </c>
    </row>
    <row r="192" spans="1:78" x14ac:dyDescent="0.2">
      <c r="A192" s="57" t="s">
        <v>571</v>
      </c>
      <c r="B192" s="57" t="s">
        <v>454</v>
      </c>
      <c r="C192" s="58" t="s">
        <v>598</v>
      </c>
      <c r="D192" s="57" t="s">
        <v>599</v>
      </c>
      <c r="E192" s="59">
        <v>7672342.8700000001</v>
      </c>
      <c r="F192" s="59">
        <v>590288.69999999995</v>
      </c>
      <c r="G192" s="59">
        <v>1759254.07</v>
      </c>
      <c r="H192" s="59">
        <v>367300</v>
      </c>
      <c r="I192" s="59">
        <v>622192.69999999995</v>
      </c>
      <c r="J192" s="59">
        <v>79893.7</v>
      </c>
      <c r="K192" s="59">
        <v>8783154.3599999994</v>
      </c>
      <c r="L192" s="59">
        <v>512437.32</v>
      </c>
      <c r="M192" s="59">
        <v>0</v>
      </c>
      <c r="N192" s="59">
        <v>1050038.5900000001</v>
      </c>
      <c r="O192" s="59">
        <v>82810</v>
      </c>
      <c r="P192" s="59">
        <v>903604.65</v>
      </c>
      <c r="Q192" s="59">
        <v>245948</v>
      </c>
      <c r="R192" s="59">
        <v>248674.8</v>
      </c>
      <c r="S192" s="59">
        <v>40767</v>
      </c>
      <c r="T192" s="59">
        <v>148000</v>
      </c>
      <c r="U192" s="59">
        <v>151760</v>
      </c>
      <c r="V192" s="59">
        <v>446073.98</v>
      </c>
      <c r="W192" s="59">
        <v>2452466.2599999998</v>
      </c>
      <c r="X192" s="59">
        <v>2003262.84</v>
      </c>
      <c r="Y192" s="59">
        <v>277186</v>
      </c>
      <c r="Z192" s="59">
        <v>1929913.55</v>
      </c>
      <c r="AA192" s="59">
        <v>193073.54</v>
      </c>
      <c r="AB192" s="59">
        <v>0</v>
      </c>
      <c r="AC192" s="59">
        <v>67230</v>
      </c>
      <c r="AD192" s="59">
        <v>48150</v>
      </c>
      <c r="AE192" s="59">
        <v>0</v>
      </c>
      <c r="AF192" s="59">
        <v>10001199.52</v>
      </c>
      <c r="AG192" s="59">
        <v>272218.02</v>
      </c>
      <c r="AH192" s="59">
        <v>140358.78</v>
      </c>
      <c r="AI192" s="59">
        <v>135810.85</v>
      </c>
      <c r="AJ192" s="59">
        <v>57088.07</v>
      </c>
      <c r="AK192" s="59">
        <v>232996.57</v>
      </c>
      <c r="AL192" s="59">
        <v>232249</v>
      </c>
      <c r="AM192" s="59">
        <v>195686</v>
      </c>
      <c r="AN192" s="59">
        <v>163006.06</v>
      </c>
      <c r="AO192" s="59">
        <v>136379.1</v>
      </c>
      <c r="AP192" s="59">
        <v>181506</v>
      </c>
      <c r="AQ192" s="59">
        <v>122325</v>
      </c>
      <c r="AR192" s="59">
        <v>1015892.63</v>
      </c>
      <c r="AS192" s="59">
        <v>8654</v>
      </c>
      <c r="AT192" s="59">
        <v>91975.86</v>
      </c>
      <c r="AU192" s="59">
        <v>183023</v>
      </c>
      <c r="AV192" s="59">
        <v>151462</v>
      </c>
      <c r="AW192" s="59">
        <v>60425</v>
      </c>
      <c r="AX192" s="59">
        <v>64277.2</v>
      </c>
      <c r="AY192" s="59">
        <v>1360771.73</v>
      </c>
      <c r="AZ192" s="59">
        <v>137900</v>
      </c>
      <c r="BA192" s="59">
        <v>131820.6</v>
      </c>
      <c r="BB192" s="59">
        <v>463600.2</v>
      </c>
      <c r="BC192" s="59">
        <v>257200.75</v>
      </c>
      <c r="BD192" s="59">
        <v>100595.55</v>
      </c>
      <c r="BE192" s="59">
        <v>314422.5</v>
      </c>
      <c r="BF192" s="59">
        <v>1185405.51</v>
      </c>
      <c r="BG192" s="59">
        <v>279008</v>
      </c>
      <c r="BH192" s="59">
        <v>40450</v>
      </c>
      <c r="BI192" s="59">
        <v>45100</v>
      </c>
      <c r="BJ192" s="59">
        <v>9193809.8200000003</v>
      </c>
      <c r="BK192" s="59">
        <v>1597746.3</v>
      </c>
      <c r="BL192" s="59">
        <v>199975</v>
      </c>
      <c r="BM192" s="59">
        <v>41546</v>
      </c>
      <c r="BN192" s="59">
        <v>46485</v>
      </c>
      <c r="BO192" s="59">
        <v>92465</v>
      </c>
      <c r="BP192" s="59">
        <v>38923.61</v>
      </c>
      <c r="BQ192" s="59">
        <v>5001068.05</v>
      </c>
      <c r="BR192" s="59">
        <v>133816.42000000001</v>
      </c>
      <c r="BS192" s="59">
        <v>141801.54</v>
      </c>
      <c r="BT192" s="59">
        <v>115728.95</v>
      </c>
      <c r="BU192" s="59">
        <v>137528.85999999999</v>
      </c>
      <c r="BV192" s="59">
        <v>1188330</v>
      </c>
      <c r="BW192" s="59">
        <v>94850</v>
      </c>
      <c r="BX192" s="59">
        <v>140685</v>
      </c>
      <c r="BY192" s="59">
        <v>76875</v>
      </c>
      <c r="BZ192" s="60">
        <v>7480583.4800000023</v>
      </c>
    </row>
    <row r="193" spans="1:78" x14ac:dyDescent="0.2">
      <c r="A193" s="57" t="s">
        <v>571</v>
      </c>
      <c r="B193" s="57" t="s">
        <v>454</v>
      </c>
      <c r="C193" s="58" t="s">
        <v>600</v>
      </c>
      <c r="D193" s="57" t="s">
        <v>601</v>
      </c>
      <c r="E193" s="59">
        <v>0</v>
      </c>
      <c r="F193" s="59">
        <v>941.6</v>
      </c>
      <c r="G193" s="59">
        <v>33705</v>
      </c>
      <c r="H193" s="59">
        <v>1605</v>
      </c>
      <c r="I193" s="59">
        <v>0</v>
      </c>
      <c r="J193" s="59">
        <v>0</v>
      </c>
      <c r="K193" s="59">
        <v>4500</v>
      </c>
      <c r="L193" s="59">
        <v>69817.5</v>
      </c>
      <c r="M193" s="59">
        <v>0</v>
      </c>
      <c r="N193" s="59">
        <v>2680</v>
      </c>
      <c r="O193" s="59">
        <v>600</v>
      </c>
      <c r="P193" s="59">
        <v>0</v>
      </c>
      <c r="Q193" s="59">
        <v>0</v>
      </c>
      <c r="R193" s="59">
        <v>26017</v>
      </c>
      <c r="S193" s="59">
        <v>0</v>
      </c>
      <c r="T193" s="59">
        <v>321</v>
      </c>
      <c r="U193" s="59">
        <v>5938.75</v>
      </c>
      <c r="V193" s="59">
        <v>9160</v>
      </c>
      <c r="W193" s="59">
        <v>0</v>
      </c>
      <c r="X193" s="59">
        <v>78122.8</v>
      </c>
      <c r="Y193" s="59">
        <v>1177</v>
      </c>
      <c r="Z193" s="59">
        <v>22084.799999999999</v>
      </c>
      <c r="AA193" s="59">
        <v>321</v>
      </c>
      <c r="AB193" s="59">
        <v>4700</v>
      </c>
      <c r="AC193" s="59">
        <v>1400</v>
      </c>
      <c r="AD193" s="59">
        <v>1391</v>
      </c>
      <c r="AE193" s="59">
        <v>0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3000</v>
      </c>
      <c r="AM193" s="59">
        <v>7016</v>
      </c>
      <c r="AN193" s="59">
        <v>61130</v>
      </c>
      <c r="AO193" s="59">
        <v>0</v>
      </c>
      <c r="AP193" s="59">
        <v>7700</v>
      </c>
      <c r="AQ193" s="59">
        <v>0</v>
      </c>
      <c r="AR193" s="59">
        <v>0</v>
      </c>
      <c r="AS193" s="59">
        <v>21103</v>
      </c>
      <c r="AT193" s="59">
        <v>3330</v>
      </c>
      <c r="AU193" s="59">
        <v>17037</v>
      </c>
      <c r="AV193" s="59">
        <v>23890</v>
      </c>
      <c r="AW193" s="59">
        <v>7498</v>
      </c>
      <c r="AX193" s="59">
        <v>2200</v>
      </c>
      <c r="AY193" s="59">
        <v>1199000</v>
      </c>
      <c r="AZ193" s="59">
        <v>0</v>
      </c>
      <c r="BA193" s="59">
        <v>0</v>
      </c>
      <c r="BB193" s="59">
        <v>14900</v>
      </c>
      <c r="BC193" s="59">
        <v>8881</v>
      </c>
      <c r="BD193" s="59">
        <v>2000</v>
      </c>
      <c r="BE193" s="59">
        <v>0</v>
      </c>
      <c r="BF193" s="59">
        <v>0</v>
      </c>
      <c r="BG193" s="59">
        <v>0</v>
      </c>
      <c r="BH193" s="59">
        <v>1050</v>
      </c>
      <c r="BI193" s="59">
        <v>2000</v>
      </c>
      <c r="BJ193" s="59">
        <v>31672</v>
      </c>
      <c r="BK193" s="59">
        <v>0</v>
      </c>
      <c r="BL193" s="59">
        <v>11612</v>
      </c>
      <c r="BM193" s="59">
        <v>9640</v>
      </c>
      <c r="BN193" s="59">
        <v>0</v>
      </c>
      <c r="BO193" s="59">
        <v>9000</v>
      </c>
      <c r="BP193" s="59">
        <v>2800</v>
      </c>
      <c r="BQ193" s="59">
        <v>93257</v>
      </c>
      <c r="BR193" s="59">
        <v>30098</v>
      </c>
      <c r="BS193" s="59">
        <v>5000</v>
      </c>
      <c r="BT193" s="59">
        <v>0</v>
      </c>
      <c r="BU193" s="59">
        <v>11600</v>
      </c>
      <c r="BV193" s="59">
        <v>0</v>
      </c>
      <c r="BW193" s="59">
        <v>7235</v>
      </c>
      <c r="BX193" s="59">
        <v>8500</v>
      </c>
      <c r="BY193" s="59">
        <v>65110</v>
      </c>
      <c r="BZ193" s="60">
        <v>1318344.19</v>
      </c>
    </row>
    <row r="194" spans="1:78" x14ac:dyDescent="0.2">
      <c r="A194" s="57" t="s">
        <v>571</v>
      </c>
      <c r="B194" s="57" t="s">
        <v>454</v>
      </c>
      <c r="C194" s="58" t="s">
        <v>602</v>
      </c>
      <c r="D194" s="57" t="s">
        <v>603</v>
      </c>
      <c r="E194" s="59">
        <v>1944618.61</v>
      </c>
      <c r="F194" s="59">
        <v>299762.57</v>
      </c>
      <c r="G194" s="59">
        <v>165799.91</v>
      </c>
      <c r="H194" s="59">
        <v>26183.200000000001</v>
      </c>
      <c r="I194" s="59">
        <v>121392.7</v>
      </c>
      <c r="J194" s="59">
        <v>55114.2</v>
      </c>
      <c r="K194" s="59">
        <v>4066636.66</v>
      </c>
      <c r="L194" s="59">
        <v>45595</v>
      </c>
      <c r="M194" s="59">
        <v>85486.6</v>
      </c>
      <c r="N194" s="59">
        <v>154331</v>
      </c>
      <c r="O194" s="59">
        <v>46010</v>
      </c>
      <c r="P194" s="59">
        <v>711467.52000000002</v>
      </c>
      <c r="Q194" s="59">
        <v>581807.69999999995</v>
      </c>
      <c r="R194" s="59">
        <v>26115</v>
      </c>
      <c r="S194" s="59">
        <v>0</v>
      </c>
      <c r="T194" s="59">
        <v>1872.5</v>
      </c>
      <c r="U194" s="59">
        <v>232836.3</v>
      </c>
      <c r="V194" s="59">
        <v>38016</v>
      </c>
      <c r="W194" s="59">
        <v>1363701.74</v>
      </c>
      <c r="X194" s="59">
        <v>489157.45</v>
      </c>
      <c r="Y194" s="59">
        <v>43754</v>
      </c>
      <c r="Z194" s="59">
        <v>142750</v>
      </c>
      <c r="AA194" s="59">
        <v>112395</v>
      </c>
      <c r="AB194" s="59">
        <v>0</v>
      </c>
      <c r="AC194" s="59">
        <v>172818</v>
      </c>
      <c r="AD194" s="59">
        <v>0</v>
      </c>
      <c r="AE194" s="59">
        <v>5000</v>
      </c>
      <c r="AF194" s="59">
        <v>323688</v>
      </c>
      <c r="AG194" s="59">
        <v>60399.56</v>
      </c>
      <c r="AH194" s="59">
        <v>54999.5</v>
      </c>
      <c r="AI194" s="59">
        <v>21864</v>
      </c>
      <c r="AJ194" s="59">
        <v>46331</v>
      </c>
      <c r="AK194" s="59">
        <v>11999.9</v>
      </c>
      <c r="AL194" s="59">
        <v>228527.9</v>
      </c>
      <c r="AM194" s="59">
        <v>34079</v>
      </c>
      <c r="AN194" s="59">
        <v>171140.4</v>
      </c>
      <c r="AO194" s="59">
        <v>133416</v>
      </c>
      <c r="AP194" s="59">
        <v>950926.7</v>
      </c>
      <c r="AQ194" s="59">
        <v>67569.570000000007</v>
      </c>
      <c r="AR194" s="59">
        <v>11321.25</v>
      </c>
      <c r="AS194" s="59">
        <v>16276</v>
      </c>
      <c r="AT194" s="59">
        <v>75722.8</v>
      </c>
      <c r="AU194" s="59">
        <v>148939.29999999999</v>
      </c>
      <c r="AV194" s="59">
        <v>94981.4</v>
      </c>
      <c r="AW194" s="59">
        <v>88625</v>
      </c>
      <c r="AX194" s="59">
        <v>6505.6</v>
      </c>
      <c r="AY194" s="59">
        <v>0</v>
      </c>
      <c r="AZ194" s="59">
        <v>0</v>
      </c>
      <c r="BA194" s="59">
        <v>36285</v>
      </c>
      <c r="BB194" s="59">
        <v>51301</v>
      </c>
      <c r="BC194" s="59">
        <v>704893.53</v>
      </c>
      <c r="BD194" s="59">
        <v>35611.14</v>
      </c>
      <c r="BE194" s="59">
        <v>0</v>
      </c>
      <c r="BF194" s="59">
        <v>343709.75</v>
      </c>
      <c r="BG194" s="59">
        <v>48750</v>
      </c>
      <c r="BH194" s="59">
        <v>11740</v>
      </c>
      <c r="BI194" s="59">
        <v>940</v>
      </c>
      <c r="BJ194" s="59">
        <v>995362.8</v>
      </c>
      <c r="BK194" s="59">
        <v>260778.84</v>
      </c>
      <c r="BL194" s="59">
        <v>364787.5</v>
      </c>
      <c r="BM194" s="59">
        <v>106507.8</v>
      </c>
      <c r="BN194" s="59">
        <v>4800</v>
      </c>
      <c r="BO194" s="59">
        <v>329854.3</v>
      </c>
      <c r="BP194" s="59">
        <v>34050</v>
      </c>
      <c r="BQ194" s="59">
        <v>966504.12</v>
      </c>
      <c r="BR194" s="59">
        <v>4322</v>
      </c>
      <c r="BS194" s="59">
        <v>0</v>
      </c>
      <c r="BT194" s="59">
        <v>2996</v>
      </c>
      <c r="BU194" s="59">
        <v>33646.6</v>
      </c>
      <c r="BV194" s="59">
        <v>3019</v>
      </c>
      <c r="BW194" s="59">
        <v>3800</v>
      </c>
      <c r="BX194" s="59">
        <v>2800</v>
      </c>
      <c r="BY194" s="59">
        <v>0</v>
      </c>
      <c r="BZ194" s="60">
        <v>138787.5</v>
      </c>
    </row>
    <row r="195" spans="1:78" x14ac:dyDescent="0.2">
      <c r="A195" s="57" t="s">
        <v>571</v>
      </c>
      <c r="B195" s="57" t="s">
        <v>454</v>
      </c>
      <c r="C195" s="58" t="s">
        <v>604</v>
      </c>
      <c r="D195" s="57" t="s">
        <v>605</v>
      </c>
      <c r="E195" s="59">
        <v>558081</v>
      </c>
      <c r="F195" s="59">
        <v>178500</v>
      </c>
      <c r="G195" s="59">
        <v>229587.58</v>
      </c>
      <c r="H195" s="59">
        <v>173408</v>
      </c>
      <c r="I195" s="59">
        <v>86135</v>
      </c>
      <c r="J195" s="59">
        <v>18965</v>
      </c>
      <c r="K195" s="59">
        <v>1050351.28</v>
      </c>
      <c r="L195" s="59">
        <v>93400</v>
      </c>
      <c r="M195" s="59">
        <v>0</v>
      </c>
      <c r="N195" s="59">
        <v>246956</v>
      </c>
      <c r="O195" s="59">
        <v>0</v>
      </c>
      <c r="P195" s="59">
        <v>139100</v>
      </c>
      <c r="Q195" s="59">
        <v>126014</v>
      </c>
      <c r="R195" s="59">
        <v>9844</v>
      </c>
      <c r="S195" s="59">
        <v>0</v>
      </c>
      <c r="T195" s="59">
        <v>36749.97</v>
      </c>
      <c r="U195" s="59">
        <v>0</v>
      </c>
      <c r="V195" s="59">
        <v>0</v>
      </c>
      <c r="W195" s="59">
        <v>837950</v>
      </c>
      <c r="X195" s="59">
        <v>222923.8</v>
      </c>
      <c r="Y195" s="59">
        <v>106786</v>
      </c>
      <c r="Z195" s="59">
        <v>422014.42</v>
      </c>
      <c r="AA195" s="59">
        <v>0</v>
      </c>
      <c r="AB195" s="59">
        <v>0</v>
      </c>
      <c r="AC195" s="59">
        <v>10700</v>
      </c>
      <c r="AD195" s="59">
        <v>0</v>
      </c>
      <c r="AE195" s="59">
        <v>122605.95</v>
      </c>
      <c r="AF195" s="59">
        <v>3453782.53</v>
      </c>
      <c r="AG195" s="59">
        <v>0</v>
      </c>
      <c r="AH195" s="59">
        <v>0</v>
      </c>
      <c r="AI195" s="59">
        <v>0</v>
      </c>
      <c r="AJ195" s="59">
        <v>0</v>
      </c>
      <c r="AK195" s="59">
        <v>0</v>
      </c>
      <c r="AL195" s="59">
        <v>0</v>
      </c>
      <c r="AM195" s="59">
        <v>0</v>
      </c>
      <c r="AN195" s="59">
        <v>0</v>
      </c>
      <c r="AO195" s="59">
        <v>0</v>
      </c>
      <c r="AP195" s="59">
        <v>0</v>
      </c>
      <c r="AQ195" s="59">
        <v>0</v>
      </c>
      <c r="AR195" s="59">
        <v>266145.05</v>
      </c>
      <c r="AS195" s="59">
        <v>0</v>
      </c>
      <c r="AT195" s="59">
        <v>0</v>
      </c>
      <c r="AU195" s="59">
        <v>0</v>
      </c>
      <c r="AV195" s="59">
        <v>0</v>
      </c>
      <c r="AW195" s="59">
        <v>0</v>
      </c>
      <c r="AX195" s="59">
        <v>0</v>
      </c>
      <c r="AY195" s="59">
        <v>1474199</v>
      </c>
      <c r="AZ195" s="59">
        <v>0</v>
      </c>
      <c r="BA195" s="59">
        <v>0</v>
      </c>
      <c r="BB195" s="59">
        <v>0</v>
      </c>
      <c r="BC195" s="59">
        <v>172077.4</v>
      </c>
      <c r="BD195" s="59">
        <v>196819.3</v>
      </c>
      <c r="BE195" s="59">
        <v>208649.9</v>
      </c>
      <c r="BF195" s="59">
        <v>0</v>
      </c>
      <c r="BG195" s="59">
        <v>0</v>
      </c>
      <c r="BH195" s="59">
        <v>0</v>
      </c>
      <c r="BI195" s="59">
        <v>0</v>
      </c>
      <c r="BJ195" s="59">
        <v>1959946.6</v>
      </c>
      <c r="BK195" s="59">
        <v>392877</v>
      </c>
      <c r="BL195" s="59">
        <v>0</v>
      </c>
      <c r="BM195" s="59">
        <v>0</v>
      </c>
      <c r="BN195" s="59">
        <v>0</v>
      </c>
      <c r="BO195" s="59">
        <v>0</v>
      </c>
      <c r="BP195" s="59">
        <v>17620</v>
      </c>
      <c r="BQ195" s="59">
        <v>0</v>
      </c>
      <c r="BR195" s="59">
        <v>0</v>
      </c>
      <c r="BS195" s="59">
        <v>0</v>
      </c>
      <c r="BT195" s="59">
        <v>0</v>
      </c>
      <c r="BU195" s="59">
        <v>183505</v>
      </c>
      <c r="BV195" s="59">
        <v>433671.01</v>
      </c>
      <c r="BW195" s="59">
        <v>0</v>
      </c>
      <c r="BX195" s="59">
        <v>0</v>
      </c>
      <c r="BY195" s="59">
        <v>0</v>
      </c>
      <c r="BZ195" s="60">
        <v>28840716.359999999</v>
      </c>
    </row>
    <row r="196" spans="1:78" x14ac:dyDescent="0.2">
      <c r="A196" s="57" t="s">
        <v>571</v>
      </c>
      <c r="B196" s="57" t="s">
        <v>454</v>
      </c>
      <c r="C196" s="58" t="s">
        <v>606</v>
      </c>
      <c r="D196" s="57" t="s">
        <v>607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70000</v>
      </c>
      <c r="N196" s="59">
        <v>0</v>
      </c>
      <c r="O196" s="59">
        <v>0</v>
      </c>
      <c r="P196" s="59">
        <v>120000</v>
      </c>
      <c r="Q196" s="59">
        <v>0</v>
      </c>
      <c r="R196" s="59">
        <v>626949.12</v>
      </c>
      <c r="S196" s="59">
        <v>0</v>
      </c>
      <c r="T196" s="59">
        <v>0</v>
      </c>
      <c r="U196" s="59">
        <v>118800</v>
      </c>
      <c r="V196" s="59">
        <v>0</v>
      </c>
      <c r="W196" s="59">
        <v>0</v>
      </c>
      <c r="X196" s="59">
        <v>0</v>
      </c>
      <c r="Y196" s="59">
        <v>0</v>
      </c>
      <c r="Z196" s="59">
        <v>112000</v>
      </c>
      <c r="AA196" s="59">
        <v>495000</v>
      </c>
      <c r="AB196" s="59">
        <v>0</v>
      </c>
      <c r="AC196" s="59">
        <v>0</v>
      </c>
      <c r="AD196" s="59">
        <v>0</v>
      </c>
      <c r="AE196" s="59">
        <v>42500</v>
      </c>
      <c r="AF196" s="59">
        <v>0</v>
      </c>
      <c r="AG196" s="59">
        <v>0</v>
      </c>
      <c r="AH196" s="59">
        <v>0</v>
      </c>
      <c r="AI196" s="59">
        <v>1500</v>
      </c>
      <c r="AJ196" s="59">
        <v>0</v>
      </c>
      <c r="AK196" s="59">
        <v>32150</v>
      </c>
      <c r="AL196" s="59">
        <v>0</v>
      </c>
      <c r="AM196" s="59">
        <v>0</v>
      </c>
      <c r="AN196" s="59">
        <v>104000</v>
      </c>
      <c r="AO196" s="59">
        <v>56250</v>
      </c>
      <c r="AP196" s="59">
        <v>90000</v>
      </c>
      <c r="AQ196" s="59">
        <v>0</v>
      </c>
      <c r="AR196" s="59">
        <v>0</v>
      </c>
      <c r="AS196" s="59">
        <v>98110</v>
      </c>
      <c r="AT196" s="59">
        <v>0</v>
      </c>
      <c r="AU196" s="59">
        <v>0</v>
      </c>
      <c r="AV196" s="59">
        <v>0</v>
      </c>
      <c r="AW196" s="59">
        <v>0</v>
      </c>
      <c r="AX196" s="59">
        <v>0</v>
      </c>
      <c r="AY196" s="59">
        <v>0</v>
      </c>
      <c r="AZ196" s="59">
        <v>391666.7</v>
      </c>
      <c r="BA196" s="59">
        <v>0</v>
      </c>
      <c r="BB196" s="59">
        <v>0</v>
      </c>
      <c r="BC196" s="59">
        <v>0</v>
      </c>
      <c r="BD196" s="59">
        <v>19660</v>
      </c>
      <c r="BE196" s="59">
        <v>0</v>
      </c>
      <c r="BF196" s="59">
        <v>140000</v>
      </c>
      <c r="BG196" s="59">
        <v>289890</v>
      </c>
      <c r="BH196" s="59">
        <v>0</v>
      </c>
      <c r="BI196" s="59">
        <v>0</v>
      </c>
      <c r="BJ196" s="59">
        <v>522968</v>
      </c>
      <c r="BK196" s="59">
        <v>0</v>
      </c>
      <c r="BL196" s="59">
        <v>72000</v>
      </c>
      <c r="BM196" s="59">
        <v>0</v>
      </c>
      <c r="BN196" s="59">
        <v>6766</v>
      </c>
      <c r="BO196" s="59">
        <v>0</v>
      </c>
      <c r="BP196" s="59">
        <v>0</v>
      </c>
      <c r="BQ196" s="59">
        <v>0</v>
      </c>
      <c r="BR196" s="59">
        <v>0</v>
      </c>
      <c r="BS196" s="59">
        <v>18190</v>
      </c>
      <c r="BT196" s="59">
        <v>0</v>
      </c>
      <c r="BU196" s="59">
        <v>0</v>
      </c>
      <c r="BV196" s="59">
        <v>0</v>
      </c>
      <c r="BW196" s="59">
        <v>0</v>
      </c>
      <c r="BX196" s="59">
        <v>0</v>
      </c>
      <c r="BY196" s="59">
        <v>0</v>
      </c>
      <c r="BZ196" s="60">
        <v>709519.40000000014</v>
      </c>
    </row>
    <row r="197" spans="1:78" x14ac:dyDescent="0.2">
      <c r="A197" s="57" t="s">
        <v>571</v>
      </c>
      <c r="B197" s="57" t="s">
        <v>454</v>
      </c>
      <c r="C197" s="58" t="s">
        <v>608</v>
      </c>
      <c r="D197" s="57" t="s">
        <v>609</v>
      </c>
      <c r="E197" s="59">
        <v>32334262.710000001</v>
      </c>
      <c r="F197" s="59">
        <v>69691.67</v>
      </c>
      <c r="G197" s="59">
        <v>441284.17</v>
      </c>
      <c r="H197" s="59">
        <v>0</v>
      </c>
      <c r="I197" s="59">
        <v>0</v>
      </c>
      <c r="J197" s="59">
        <v>0</v>
      </c>
      <c r="K197" s="59">
        <v>9327940.1799999997</v>
      </c>
      <c r="L197" s="59">
        <v>1283173</v>
      </c>
      <c r="M197" s="59">
        <v>80740</v>
      </c>
      <c r="N197" s="59">
        <v>256721</v>
      </c>
      <c r="O197" s="59">
        <v>0</v>
      </c>
      <c r="P197" s="59">
        <v>136750</v>
      </c>
      <c r="Q197" s="59">
        <v>0</v>
      </c>
      <c r="R197" s="59">
        <v>1941633.65</v>
      </c>
      <c r="S197" s="59">
        <v>0</v>
      </c>
      <c r="T197" s="59">
        <v>0</v>
      </c>
      <c r="U197" s="59">
        <v>43000</v>
      </c>
      <c r="V197" s="59">
        <v>56454.81</v>
      </c>
      <c r="W197" s="59">
        <v>818013.33</v>
      </c>
      <c r="X197" s="59">
        <v>760530.75</v>
      </c>
      <c r="Y197" s="59">
        <v>191382</v>
      </c>
      <c r="Z197" s="59">
        <v>139000</v>
      </c>
      <c r="AA197" s="59">
        <v>28000</v>
      </c>
      <c r="AB197" s="59">
        <v>0</v>
      </c>
      <c r="AC197" s="59">
        <v>340917.6</v>
      </c>
      <c r="AD197" s="59">
        <v>0</v>
      </c>
      <c r="AE197" s="59">
        <v>0</v>
      </c>
      <c r="AF197" s="59">
        <v>2597435</v>
      </c>
      <c r="AG197" s="59">
        <v>318450.46000000002</v>
      </c>
      <c r="AH197" s="59">
        <v>0</v>
      </c>
      <c r="AI197" s="59">
        <v>100</v>
      </c>
      <c r="AJ197" s="59">
        <v>0</v>
      </c>
      <c r="AK197" s="59">
        <v>58313.81</v>
      </c>
      <c r="AL197" s="59">
        <v>0</v>
      </c>
      <c r="AM197" s="59">
        <v>60970</v>
      </c>
      <c r="AN197" s="59">
        <v>71699.97</v>
      </c>
      <c r="AO197" s="59">
        <v>44240</v>
      </c>
      <c r="AP197" s="59">
        <v>0</v>
      </c>
      <c r="AQ197" s="59">
        <v>0</v>
      </c>
      <c r="AR197" s="59">
        <v>264666.5</v>
      </c>
      <c r="AS197" s="59">
        <v>0</v>
      </c>
      <c r="AT197" s="59">
        <v>20000</v>
      </c>
      <c r="AU197" s="59">
        <v>0</v>
      </c>
      <c r="AV197" s="59">
        <v>0</v>
      </c>
      <c r="AW197" s="59">
        <v>0</v>
      </c>
      <c r="AX197" s="59">
        <v>120000</v>
      </c>
      <c r="AY197" s="59">
        <v>1695331.5</v>
      </c>
      <c r="AZ197" s="59">
        <v>128329</v>
      </c>
      <c r="BA197" s="59">
        <v>60960</v>
      </c>
      <c r="BB197" s="59">
        <v>52333.34</v>
      </c>
      <c r="BC197" s="59">
        <v>0</v>
      </c>
      <c r="BD197" s="59">
        <v>0</v>
      </c>
      <c r="BE197" s="59">
        <v>0</v>
      </c>
      <c r="BF197" s="59">
        <v>0</v>
      </c>
      <c r="BG197" s="59">
        <v>26800</v>
      </c>
      <c r="BH197" s="59">
        <v>0</v>
      </c>
      <c r="BI197" s="59">
        <v>0</v>
      </c>
      <c r="BJ197" s="59">
        <v>1614265.82</v>
      </c>
      <c r="BK197" s="59">
        <v>0</v>
      </c>
      <c r="BL197" s="59">
        <v>26550</v>
      </c>
      <c r="BM197" s="59">
        <v>4494</v>
      </c>
      <c r="BN197" s="59">
        <v>0</v>
      </c>
      <c r="BO197" s="59">
        <v>0</v>
      </c>
      <c r="BP197" s="59">
        <v>62142</v>
      </c>
      <c r="BQ197" s="59">
        <v>4311917.22</v>
      </c>
      <c r="BR197" s="59">
        <v>0</v>
      </c>
      <c r="BS197" s="59">
        <v>53285.8</v>
      </c>
      <c r="BT197" s="59">
        <v>0</v>
      </c>
      <c r="BU197" s="59">
        <v>1200</v>
      </c>
      <c r="BV197" s="59">
        <v>30300</v>
      </c>
      <c r="BW197" s="59">
        <v>0</v>
      </c>
      <c r="BX197" s="59">
        <v>0</v>
      </c>
      <c r="BY197" s="59">
        <v>0</v>
      </c>
      <c r="BZ197" s="60">
        <v>7283915.7899999991</v>
      </c>
    </row>
    <row r="198" spans="1:78" x14ac:dyDescent="0.2">
      <c r="A198" s="57" t="s">
        <v>571</v>
      </c>
      <c r="B198" s="57" t="s">
        <v>454</v>
      </c>
      <c r="C198" s="58" t="s">
        <v>610</v>
      </c>
      <c r="D198" s="57" t="s">
        <v>611</v>
      </c>
      <c r="E198" s="59">
        <v>2432047.9</v>
      </c>
      <c r="F198" s="59">
        <v>0</v>
      </c>
      <c r="G198" s="59">
        <v>377850</v>
      </c>
      <c r="H198" s="59">
        <v>40874</v>
      </c>
      <c r="I198" s="59">
        <v>0</v>
      </c>
      <c r="J198" s="59">
        <v>0</v>
      </c>
      <c r="K198" s="59">
        <v>2211406.88</v>
      </c>
      <c r="L198" s="59">
        <v>211860</v>
      </c>
      <c r="M198" s="59">
        <v>321245.2</v>
      </c>
      <c r="N198" s="59">
        <v>0</v>
      </c>
      <c r="O198" s="59">
        <v>9932</v>
      </c>
      <c r="P198" s="59">
        <v>191186.2</v>
      </c>
      <c r="Q198" s="59">
        <v>653555.93000000005</v>
      </c>
      <c r="R198" s="59">
        <v>697635.69</v>
      </c>
      <c r="S198" s="59">
        <v>0</v>
      </c>
      <c r="T198" s="59">
        <v>0</v>
      </c>
      <c r="U198" s="59">
        <v>114780</v>
      </c>
      <c r="V198" s="59">
        <v>329300</v>
      </c>
      <c r="W198" s="59">
        <v>448961.94</v>
      </c>
      <c r="X198" s="59">
        <v>288433.09999999998</v>
      </c>
      <c r="Y198" s="59">
        <v>66022.5</v>
      </c>
      <c r="Z198" s="59">
        <v>49500</v>
      </c>
      <c r="AA198" s="59">
        <v>132440</v>
      </c>
      <c r="AB198" s="59">
        <v>39700</v>
      </c>
      <c r="AC198" s="59">
        <v>63200</v>
      </c>
      <c r="AD198" s="59">
        <v>5350</v>
      </c>
      <c r="AE198" s="59">
        <v>82108.5</v>
      </c>
      <c r="AF198" s="59">
        <v>404963.7</v>
      </c>
      <c r="AG198" s="59">
        <v>0</v>
      </c>
      <c r="AH198" s="59">
        <v>0</v>
      </c>
      <c r="AI198" s="59">
        <v>38000</v>
      </c>
      <c r="AJ198" s="59">
        <v>3400</v>
      </c>
      <c r="AK198" s="59">
        <v>39450</v>
      </c>
      <c r="AL198" s="59">
        <v>0</v>
      </c>
      <c r="AM198" s="59">
        <v>52950</v>
      </c>
      <c r="AN198" s="59">
        <v>0</v>
      </c>
      <c r="AO198" s="59">
        <v>0</v>
      </c>
      <c r="AP198" s="59">
        <v>0</v>
      </c>
      <c r="AQ198" s="59">
        <v>39900</v>
      </c>
      <c r="AR198" s="59">
        <v>0</v>
      </c>
      <c r="AS198" s="59">
        <v>0</v>
      </c>
      <c r="AT198" s="59">
        <v>0</v>
      </c>
      <c r="AU198" s="59">
        <v>23100</v>
      </c>
      <c r="AV198" s="59">
        <v>28100</v>
      </c>
      <c r="AW198" s="59">
        <v>0</v>
      </c>
      <c r="AX198" s="59">
        <v>44700</v>
      </c>
      <c r="AY198" s="59">
        <v>57750</v>
      </c>
      <c r="AZ198" s="59">
        <v>4300</v>
      </c>
      <c r="BA198" s="59">
        <v>66447</v>
      </c>
      <c r="BB198" s="59">
        <v>18029.5</v>
      </c>
      <c r="BC198" s="59">
        <v>0</v>
      </c>
      <c r="BD198" s="59">
        <v>44619</v>
      </c>
      <c r="BE198" s="59">
        <v>124200</v>
      </c>
      <c r="BF198" s="59">
        <v>0</v>
      </c>
      <c r="BG198" s="59">
        <v>53000</v>
      </c>
      <c r="BH198" s="59">
        <v>43900</v>
      </c>
      <c r="BI198" s="59">
        <v>9416</v>
      </c>
      <c r="BJ198" s="59">
        <v>0</v>
      </c>
      <c r="BK198" s="59">
        <v>562800</v>
      </c>
      <c r="BL198" s="59">
        <v>152710.39999999999</v>
      </c>
      <c r="BM198" s="59">
        <v>41150</v>
      </c>
      <c r="BN198" s="59">
        <v>34000</v>
      </c>
      <c r="BO198" s="59">
        <v>94450</v>
      </c>
      <c r="BP198" s="59">
        <v>118650</v>
      </c>
      <c r="BQ198" s="59">
        <v>460775.22</v>
      </c>
      <c r="BR198" s="59">
        <v>0</v>
      </c>
      <c r="BS198" s="59">
        <v>0</v>
      </c>
      <c r="BT198" s="59">
        <v>0</v>
      </c>
      <c r="BU198" s="59">
        <v>73793.7</v>
      </c>
      <c r="BV198" s="59">
        <v>0</v>
      </c>
      <c r="BW198" s="59">
        <v>107403.8</v>
      </c>
      <c r="BX198" s="59">
        <v>0</v>
      </c>
      <c r="BY198" s="59">
        <v>0</v>
      </c>
      <c r="BZ198" s="60">
        <v>2710273.8700000006</v>
      </c>
    </row>
    <row r="199" spans="1:78" x14ac:dyDescent="0.2">
      <c r="A199" s="57" t="s">
        <v>571</v>
      </c>
      <c r="B199" s="57" t="s">
        <v>454</v>
      </c>
      <c r="C199" s="58" t="s">
        <v>612</v>
      </c>
      <c r="D199" s="57" t="s">
        <v>613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15690</v>
      </c>
      <c r="N199" s="59">
        <v>0</v>
      </c>
      <c r="O199" s="59">
        <v>0</v>
      </c>
      <c r="P199" s="59">
        <v>41840</v>
      </c>
      <c r="Q199" s="59">
        <v>77042.5</v>
      </c>
      <c r="R199" s="59">
        <v>0</v>
      </c>
      <c r="S199" s="59">
        <v>0</v>
      </c>
      <c r="T199" s="59">
        <v>0</v>
      </c>
      <c r="U199" s="59">
        <v>37450</v>
      </c>
      <c r="V199" s="59">
        <v>0</v>
      </c>
      <c r="W199" s="59">
        <v>0</v>
      </c>
      <c r="X199" s="59">
        <v>0</v>
      </c>
      <c r="Y199" s="59">
        <v>0</v>
      </c>
      <c r="Z199" s="59">
        <v>143150</v>
      </c>
      <c r="AA199" s="59">
        <v>42000</v>
      </c>
      <c r="AB199" s="59">
        <v>0</v>
      </c>
      <c r="AC199" s="59">
        <v>0</v>
      </c>
      <c r="AD199" s="59">
        <v>0</v>
      </c>
      <c r="AE199" s="59">
        <v>0</v>
      </c>
      <c r="AF199" s="59">
        <v>0</v>
      </c>
      <c r="AG199" s="59">
        <v>0</v>
      </c>
      <c r="AH199" s="59">
        <v>0</v>
      </c>
      <c r="AI199" s="59">
        <v>500</v>
      </c>
      <c r="AJ199" s="59">
        <v>0</v>
      </c>
      <c r="AK199" s="59">
        <v>0</v>
      </c>
      <c r="AL199" s="59">
        <v>0</v>
      </c>
      <c r="AM199" s="59">
        <v>0</v>
      </c>
      <c r="AN199" s="59">
        <v>0</v>
      </c>
      <c r="AO199" s="59">
        <v>40000</v>
      </c>
      <c r="AP199" s="59">
        <v>0</v>
      </c>
      <c r="AQ199" s="59">
        <v>0</v>
      </c>
      <c r="AR199" s="59">
        <v>0</v>
      </c>
      <c r="AS199" s="59">
        <v>0</v>
      </c>
      <c r="AT199" s="59">
        <v>0</v>
      </c>
      <c r="AU199" s="59">
        <v>74186</v>
      </c>
      <c r="AV199" s="59">
        <v>18500</v>
      </c>
      <c r="AW199" s="59">
        <v>0</v>
      </c>
      <c r="AX199" s="59">
        <v>0</v>
      </c>
      <c r="AY199" s="59">
        <v>0</v>
      </c>
      <c r="AZ199" s="59">
        <v>0</v>
      </c>
      <c r="BA199" s="59">
        <v>0</v>
      </c>
      <c r="BB199" s="59">
        <v>0</v>
      </c>
      <c r="BC199" s="59">
        <v>0</v>
      </c>
      <c r="BD199" s="59">
        <v>0</v>
      </c>
      <c r="BE199" s="59">
        <v>0</v>
      </c>
      <c r="BF199" s="59">
        <v>0</v>
      </c>
      <c r="BG199" s="59">
        <v>0</v>
      </c>
      <c r="BH199" s="59">
        <v>0</v>
      </c>
      <c r="BI199" s="59">
        <v>0</v>
      </c>
      <c r="BJ199" s="59">
        <v>0</v>
      </c>
      <c r="BK199" s="59">
        <v>0</v>
      </c>
      <c r="BL199" s="59">
        <v>66498.8</v>
      </c>
      <c r="BM199" s="59">
        <v>0</v>
      </c>
      <c r="BN199" s="59">
        <v>0</v>
      </c>
      <c r="BO199" s="59">
        <v>110850</v>
      </c>
      <c r="BP199" s="59">
        <v>0</v>
      </c>
      <c r="BQ199" s="59">
        <v>17500</v>
      </c>
      <c r="BR199" s="59">
        <v>0</v>
      </c>
      <c r="BS199" s="59">
        <v>0</v>
      </c>
      <c r="BT199" s="59">
        <v>0</v>
      </c>
      <c r="BU199" s="59">
        <v>0</v>
      </c>
      <c r="BV199" s="59">
        <v>102500</v>
      </c>
      <c r="BW199" s="59">
        <v>0</v>
      </c>
      <c r="BX199" s="59">
        <v>0</v>
      </c>
      <c r="BY199" s="59">
        <v>0</v>
      </c>
      <c r="BZ199" s="60">
        <v>1203969.95</v>
      </c>
    </row>
    <row r="200" spans="1:78" x14ac:dyDescent="0.2">
      <c r="A200" s="57" t="s">
        <v>571</v>
      </c>
      <c r="B200" s="57" t="s">
        <v>454</v>
      </c>
      <c r="C200" s="58" t="s">
        <v>614</v>
      </c>
      <c r="D200" s="57" t="s">
        <v>615</v>
      </c>
      <c r="E200" s="59">
        <v>22276600</v>
      </c>
      <c r="F200" s="59">
        <v>0</v>
      </c>
      <c r="G200" s="59">
        <v>3997220</v>
      </c>
      <c r="H200" s="59">
        <v>2019400</v>
      </c>
      <c r="I200" s="59">
        <v>1083250</v>
      </c>
      <c r="J200" s="59">
        <v>0</v>
      </c>
      <c r="K200" s="59">
        <v>8384812.5</v>
      </c>
      <c r="L200" s="59">
        <v>2866498.77</v>
      </c>
      <c r="M200" s="59">
        <v>39215</v>
      </c>
      <c r="N200" s="59">
        <v>6840100</v>
      </c>
      <c r="O200" s="59">
        <v>1012095</v>
      </c>
      <c r="P200" s="59">
        <v>0</v>
      </c>
      <c r="Q200" s="59">
        <v>4036674.78</v>
      </c>
      <c r="R200" s="59">
        <v>7831398.5999999996</v>
      </c>
      <c r="S200" s="59">
        <v>65250</v>
      </c>
      <c r="T200" s="59">
        <v>1836471.64</v>
      </c>
      <c r="U200" s="59">
        <v>1186627.5</v>
      </c>
      <c r="V200" s="59">
        <v>0</v>
      </c>
      <c r="W200" s="59">
        <v>26535567.140000001</v>
      </c>
      <c r="X200" s="59">
        <v>0</v>
      </c>
      <c r="Y200" s="59">
        <v>584060</v>
      </c>
      <c r="Z200" s="59">
        <v>72000</v>
      </c>
      <c r="AA200" s="59">
        <v>999000</v>
      </c>
      <c r="AB200" s="59">
        <v>0</v>
      </c>
      <c r="AC200" s="59">
        <v>0</v>
      </c>
      <c r="AD200" s="59">
        <v>313200</v>
      </c>
      <c r="AE200" s="59">
        <v>0</v>
      </c>
      <c r="AF200" s="59">
        <v>20212405.73</v>
      </c>
      <c r="AG200" s="59">
        <v>779979.72</v>
      </c>
      <c r="AH200" s="59">
        <v>408060</v>
      </c>
      <c r="AI200" s="59">
        <v>0</v>
      </c>
      <c r="AJ200" s="59">
        <v>608699.97</v>
      </c>
      <c r="AK200" s="59">
        <v>20670</v>
      </c>
      <c r="AL200" s="59">
        <v>687091.83</v>
      </c>
      <c r="AM200" s="59">
        <v>0</v>
      </c>
      <c r="AN200" s="59">
        <v>416380</v>
      </c>
      <c r="AO200" s="59">
        <v>0</v>
      </c>
      <c r="AP200" s="59">
        <v>690150</v>
      </c>
      <c r="AQ200" s="59">
        <v>270072</v>
      </c>
      <c r="AR200" s="59">
        <v>140040</v>
      </c>
      <c r="AS200" s="59">
        <v>132440</v>
      </c>
      <c r="AT200" s="59">
        <v>0</v>
      </c>
      <c r="AU200" s="59">
        <v>590010</v>
      </c>
      <c r="AV200" s="59">
        <v>0</v>
      </c>
      <c r="AW200" s="59">
        <v>0</v>
      </c>
      <c r="AX200" s="59">
        <v>600000</v>
      </c>
      <c r="AY200" s="59">
        <v>5481717.6100000003</v>
      </c>
      <c r="AZ200" s="59">
        <v>823723.62</v>
      </c>
      <c r="BA200" s="59">
        <v>0</v>
      </c>
      <c r="BB200" s="59">
        <v>80000</v>
      </c>
      <c r="BC200" s="59">
        <v>2226703</v>
      </c>
      <c r="BD200" s="59">
        <v>600292</v>
      </c>
      <c r="BE200" s="59">
        <v>3535660</v>
      </c>
      <c r="BF200" s="59">
        <v>1775400</v>
      </c>
      <c r="BG200" s="59">
        <v>0</v>
      </c>
      <c r="BH200" s="59">
        <v>0</v>
      </c>
      <c r="BI200" s="59">
        <v>162540</v>
      </c>
      <c r="BJ200" s="59">
        <v>8621618.4000000004</v>
      </c>
      <c r="BK200" s="59">
        <v>0</v>
      </c>
      <c r="BL200" s="59">
        <v>194100</v>
      </c>
      <c r="BM200" s="59">
        <v>0</v>
      </c>
      <c r="BN200" s="59">
        <v>0</v>
      </c>
      <c r="BO200" s="59">
        <v>0</v>
      </c>
      <c r="BP200" s="59">
        <v>109200</v>
      </c>
      <c r="BQ200" s="59">
        <v>0</v>
      </c>
      <c r="BR200" s="59">
        <v>0</v>
      </c>
      <c r="BS200" s="59">
        <v>0</v>
      </c>
      <c r="BT200" s="59">
        <v>0</v>
      </c>
      <c r="BU200" s="59">
        <v>0</v>
      </c>
      <c r="BV200" s="59">
        <v>0</v>
      </c>
      <c r="BW200" s="59">
        <v>831390</v>
      </c>
      <c r="BX200" s="59">
        <v>0</v>
      </c>
      <c r="BY200" s="59">
        <v>0</v>
      </c>
      <c r="BZ200" s="60">
        <v>8067208.25</v>
      </c>
    </row>
    <row r="201" spans="1:78" x14ac:dyDescent="0.2">
      <c r="A201" s="57" t="s">
        <v>571</v>
      </c>
      <c r="B201" s="57" t="s">
        <v>454</v>
      </c>
      <c r="C201" s="58" t="s">
        <v>616</v>
      </c>
      <c r="D201" s="57" t="s">
        <v>617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179980</v>
      </c>
      <c r="K201" s="59">
        <v>0</v>
      </c>
      <c r="L201" s="59">
        <v>0</v>
      </c>
      <c r="M201" s="59">
        <v>216305</v>
      </c>
      <c r="N201" s="59">
        <v>0</v>
      </c>
      <c r="O201" s="59">
        <v>0</v>
      </c>
      <c r="P201" s="59">
        <v>0</v>
      </c>
      <c r="Q201" s="59">
        <v>0</v>
      </c>
      <c r="R201" s="59">
        <v>3167925.82</v>
      </c>
      <c r="S201" s="59">
        <v>261850</v>
      </c>
      <c r="T201" s="59">
        <v>958532</v>
      </c>
      <c r="U201" s="59">
        <v>4110</v>
      </c>
      <c r="V201" s="59">
        <v>0</v>
      </c>
      <c r="W201" s="59">
        <v>0</v>
      </c>
      <c r="X201" s="59">
        <v>0</v>
      </c>
      <c r="Y201" s="59">
        <v>0</v>
      </c>
      <c r="Z201" s="59">
        <v>0</v>
      </c>
      <c r="AA201" s="59">
        <v>0</v>
      </c>
      <c r="AB201" s="59">
        <v>0</v>
      </c>
      <c r="AC201" s="59">
        <v>0</v>
      </c>
      <c r="AD201" s="59">
        <v>291690</v>
      </c>
      <c r="AE201" s="59">
        <v>193970</v>
      </c>
      <c r="AF201" s="59">
        <v>0</v>
      </c>
      <c r="AG201" s="59">
        <v>0</v>
      </c>
      <c r="AH201" s="59">
        <v>0</v>
      </c>
      <c r="AI201" s="59">
        <v>0</v>
      </c>
      <c r="AJ201" s="59">
        <v>0</v>
      </c>
      <c r="AK201" s="59">
        <v>0</v>
      </c>
      <c r="AL201" s="59">
        <v>0</v>
      </c>
      <c r="AM201" s="59">
        <v>0</v>
      </c>
      <c r="AN201" s="59">
        <v>59100</v>
      </c>
      <c r="AO201" s="59">
        <v>419332.92</v>
      </c>
      <c r="AP201" s="59">
        <v>0</v>
      </c>
      <c r="AQ201" s="59">
        <v>0</v>
      </c>
      <c r="AR201" s="59">
        <v>0</v>
      </c>
      <c r="AS201" s="59">
        <v>0</v>
      </c>
      <c r="AT201" s="59">
        <v>0</v>
      </c>
      <c r="AU201" s="59">
        <v>0</v>
      </c>
      <c r="AV201" s="59">
        <v>0</v>
      </c>
      <c r="AW201" s="59">
        <v>19265</v>
      </c>
      <c r="AX201" s="59">
        <v>0</v>
      </c>
      <c r="AY201" s="59">
        <v>0</v>
      </c>
      <c r="AZ201" s="59">
        <v>439783</v>
      </c>
      <c r="BA201" s="59">
        <v>1020120</v>
      </c>
      <c r="BB201" s="59">
        <v>0</v>
      </c>
      <c r="BC201" s="59">
        <v>0</v>
      </c>
      <c r="BD201" s="59">
        <v>0</v>
      </c>
      <c r="BE201" s="59">
        <v>0</v>
      </c>
      <c r="BF201" s="59">
        <v>0</v>
      </c>
      <c r="BG201" s="59">
        <v>0</v>
      </c>
      <c r="BH201" s="59">
        <v>123586.2</v>
      </c>
      <c r="BI201" s="59">
        <v>150705</v>
      </c>
      <c r="BJ201" s="59">
        <v>0</v>
      </c>
      <c r="BK201" s="59">
        <v>0</v>
      </c>
      <c r="BL201" s="59">
        <v>15600</v>
      </c>
      <c r="BM201" s="59">
        <v>0</v>
      </c>
      <c r="BN201" s="59">
        <v>257550</v>
      </c>
      <c r="BO201" s="59">
        <v>0</v>
      </c>
      <c r="BP201" s="59">
        <v>55200</v>
      </c>
      <c r="BQ201" s="59">
        <v>0</v>
      </c>
      <c r="BR201" s="59">
        <v>0</v>
      </c>
      <c r="BS201" s="59">
        <v>0</v>
      </c>
      <c r="BT201" s="59">
        <v>0</v>
      </c>
      <c r="BU201" s="59">
        <v>0</v>
      </c>
      <c r="BV201" s="59">
        <v>0</v>
      </c>
      <c r="BW201" s="59">
        <v>719408</v>
      </c>
      <c r="BX201" s="59">
        <v>263906</v>
      </c>
      <c r="BY201" s="59">
        <v>320310</v>
      </c>
      <c r="BZ201" s="60">
        <v>3463781.63</v>
      </c>
    </row>
    <row r="202" spans="1:78" x14ac:dyDescent="0.2">
      <c r="A202" s="57" t="s">
        <v>571</v>
      </c>
      <c r="B202" s="57" t="s">
        <v>454</v>
      </c>
      <c r="C202" s="58" t="s">
        <v>618</v>
      </c>
      <c r="D202" s="57" t="s">
        <v>619</v>
      </c>
      <c r="E202" s="59">
        <v>32400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210272</v>
      </c>
      <c r="L202" s="59">
        <v>0</v>
      </c>
      <c r="M202" s="59">
        <v>0</v>
      </c>
      <c r="N202" s="59">
        <v>0</v>
      </c>
      <c r="O202" s="59">
        <v>0</v>
      </c>
      <c r="P202" s="59">
        <v>0</v>
      </c>
      <c r="Q202" s="59">
        <v>0</v>
      </c>
      <c r="R202" s="59">
        <v>130660</v>
      </c>
      <c r="S202" s="59">
        <v>0</v>
      </c>
      <c r="T202" s="59">
        <v>0</v>
      </c>
      <c r="U202" s="59">
        <v>0</v>
      </c>
      <c r="V202" s="59">
        <v>0</v>
      </c>
      <c r="W202" s="59">
        <v>14540</v>
      </c>
      <c r="X202" s="59">
        <v>0</v>
      </c>
      <c r="Y202" s="59">
        <v>0</v>
      </c>
      <c r="Z202" s="59">
        <v>9600</v>
      </c>
      <c r="AA202" s="59">
        <v>0</v>
      </c>
      <c r="AB202" s="59">
        <v>0</v>
      </c>
      <c r="AC202" s="59">
        <v>0</v>
      </c>
      <c r="AD202" s="59">
        <v>0</v>
      </c>
      <c r="AE202" s="59">
        <v>0</v>
      </c>
      <c r="AF202" s="59">
        <v>65380</v>
      </c>
      <c r="AG202" s="59">
        <v>0</v>
      </c>
      <c r="AH202" s="59">
        <v>0</v>
      </c>
      <c r="AI202" s="59">
        <v>0</v>
      </c>
      <c r="AJ202" s="59">
        <v>0</v>
      </c>
      <c r="AK202" s="59">
        <v>0</v>
      </c>
      <c r="AL202" s="59">
        <v>0</v>
      </c>
      <c r="AM202" s="59">
        <v>0</v>
      </c>
      <c r="AN202" s="59">
        <v>0</v>
      </c>
      <c r="AO202" s="59">
        <v>0</v>
      </c>
      <c r="AP202" s="59">
        <v>0</v>
      </c>
      <c r="AQ202" s="59">
        <v>0</v>
      </c>
      <c r="AR202" s="59">
        <v>38000</v>
      </c>
      <c r="AS202" s="59">
        <v>0</v>
      </c>
      <c r="AT202" s="59">
        <v>0</v>
      </c>
      <c r="AU202" s="59">
        <v>0</v>
      </c>
      <c r="AV202" s="59">
        <v>0</v>
      </c>
      <c r="AW202" s="59">
        <v>0</v>
      </c>
      <c r="AX202" s="59">
        <v>0</v>
      </c>
      <c r="AY202" s="59">
        <v>0</v>
      </c>
      <c r="AZ202" s="59">
        <v>0</v>
      </c>
      <c r="BA202" s="59">
        <v>0</v>
      </c>
      <c r="BB202" s="59">
        <v>0</v>
      </c>
      <c r="BC202" s="59">
        <v>0</v>
      </c>
      <c r="BD202" s="59">
        <v>0</v>
      </c>
      <c r="BE202" s="59">
        <v>0</v>
      </c>
      <c r="BF202" s="59">
        <v>53600</v>
      </c>
      <c r="BG202" s="59">
        <v>9000</v>
      </c>
      <c r="BH202" s="59">
        <v>0</v>
      </c>
      <c r="BI202" s="59">
        <v>0</v>
      </c>
      <c r="BJ202" s="59">
        <v>8800</v>
      </c>
      <c r="BK202" s="59">
        <v>0</v>
      </c>
      <c r="BL202" s="59">
        <v>0</v>
      </c>
      <c r="BM202" s="59">
        <v>0</v>
      </c>
      <c r="BN202" s="59">
        <v>64983</v>
      </c>
      <c r="BO202" s="59">
        <v>0</v>
      </c>
      <c r="BP202" s="59">
        <v>0</v>
      </c>
      <c r="BQ202" s="59">
        <v>0</v>
      </c>
      <c r="BR202" s="59">
        <v>0</v>
      </c>
      <c r="BS202" s="59">
        <v>0</v>
      </c>
      <c r="BT202" s="59">
        <v>0</v>
      </c>
      <c r="BU202" s="59">
        <v>0</v>
      </c>
      <c r="BV202" s="59">
        <v>0</v>
      </c>
      <c r="BW202" s="59">
        <v>0</v>
      </c>
      <c r="BX202" s="59">
        <v>0</v>
      </c>
      <c r="BY202" s="59">
        <v>0</v>
      </c>
      <c r="BZ202" s="60">
        <v>758410</v>
      </c>
    </row>
    <row r="203" spans="1:78" x14ac:dyDescent="0.2">
      <c r="A203" s="57" t="s">
        <v>571</v>
      </c>
      <c r="B203" s="57" t="s">
        <v>454</v>
      </c>
      <c r="C203" s="58" t="s">
        <v>620</v>
      </c>
      <c r="D203" s="57" t="s">
        <v>621</v>
      </c>
      <c r="E203" s="59">
        <v>0</v>
      </c>
      <c r="F203" s="59">
        <v>0</v>
      </c>
      <c r="G203" s="59">
        <v>1220885.71</v>
      </c>
      <c r="H203" s="59">
        <v>558702</v>
      </c>
      <c r="I203" s="59">
        <v>0</v>
      </c>
      <c r="J203" s="59">
        <v>0</v>
      </c>
      <c r="K203" s="59">
        <v>0</v>
      </c>
      <c r="L203" s="59">
        <v>1317546</v>
      </c>
      <c r="M203" s="59">
        <v>0</v>
      </c>
      <c r="N203" s="59">
        <v>0</v>
      </c>
      <c r="O203" s="59">
        <v>0</v>
      </c>
      <c r="P203" s="59">
        <v>1255520</v>
      </c>
      <c r="Q203" s="59">
        <v>0</v>
      </c>
      <c r="R203" s="59">
        <v>1153310</v>
      </c>
      <c r="S203" s="59">
        <v>0</v>
      </c>
      <c r="T203" s="59">
        <v>115560</v>
      </c>
      <c r="U203" s="59">
        <v>324060</v>
      </c>
      <c r="V203" s="59">
        <v>0</v>
      </c>
      <c r="W203" s="59">
        <v>2762201.3</v>
      </c>
      <c r="X203" s="59">
        <v>1552635</v>
      </c>
      <c r="Y203" s="59">
        <v>0</v>
      </c>
      <c r="Z203" s="59">
        <v>0</v>
      </c>
      <c r="AA203" s="59">
        <v>0</v>
      </c>
      <c r="AB203" s="59">
        <v>0</v>
      </c>
      <c r="AC203" s="59">
        <v>0</v>
      </c>
      <c r="AD203" s="59">
        <v>0</v>
      </c>
      <c r="AE203" s="59">
        <v>372650</v>
      </c>
      <c r="AF203" s="59">
        <v>0</v>
      </c>
      <c r="AG203" s="59">
        <v>342400</v>
      </c>
      <c r="AH203" s="59">
        <v>0</v>
      </c>
      <c r="AI203" s="59">
        <v>145000</v>
      </c>
      <c r="AJ203" s="59">
        <v>0</v>
      </c>
      <c r="AK203" s="59">
        <v>0</v>
      </c>
      <c r="AL203" s="59">
        <v>0</v>
      </c>
      <c r="AM203" s="59">
        <v>0</v>
      </c>
      <c r="AN203" s="59">
        <v>0</v>
      </c>
      <c r="AO203" s="59">
        <v>0</v>
      </c>
      <c r="AP203" s="59">
        <v>0</v>
      </c>
      <c r="AQ203" s="59">
        <v>0</v>
      </c>
      <c r="AR203" s="59">
        <v>0</v>
      </c>
      <c r="AS203" s="59">
        <v>0</v>
      </c>
      <c r="AT203" s="59">
        <v>0</v>
      </c>
      <c r="AU203" s="59">
        <v>0</v>
      </c>
      <c r="AV203" s="59">
        <v>0</v>
      </c>
      <c r="AW203" s="59">
        <v>0</v>
      </c>
      <c r="AX203" s="59">
        <v>0</v>
      </c>
      <c r="AY203" s="59">
        <v>0</v>
      </c>
      <c r="AZ203" s="59">
        <v>255000</v>
      </c>
      <c r="BA203" s="59">
        <v>0</v>
      </c>
      <c r="BB203" s="59">
        <v>132680</v>
      </c>
      <c r="BC203" s="59">
        <v>0</v>
      </c>
      <c r="BD203" s="59">
        <v>0</v>
      </c>
      <c r="BE203" s="59">
        <v>0</v>
      </c>
      <c r="BF203" s="59">
        <v>0</v>
      </c>
      <c r="BG203" s="59">
        <v>275810</v>
      </c>
      <c r="BH203" s="59">
        <v>0</v>
      </c>
      <c r="BI203" s="59">
        <v>62000</v>
      </c>
      <c r="BJ203" s="59">
        <v>974687.2</v>
      </c>
      <c r="BK203" s="59">
        <v>0</v>
      </c>
      <c r="BL203" s="59">
        <v>500760</v>
      </c>
      <c r="BM203" s="59">
        <v>0</v>
      </c>
      <c r="BN203" s="59">
        <v>160717.6</v>
      </c>
      <c r="BO203" s="59">
        <v>415000</v>
      </c>
      <c r="BP203" s="59">
        <v>203400</v>
      </c>
      <c r="BQ203" s="59">
        <v>0</v>
      </c>
      <c r="BR203" s="59">
        <v>0</v>
      </c>
      <c r="BS203" s="59">
        <v>0</v>
      </c>
      <c r="BT203" s="59">
        <v>0</v>
      </c>
      <c r="BU203" s="59">
        <v>0</v>
      </c>
      <c r="BV203" s="59">
        <v>366900</v>
      </c>
      <c r="BW203" s="59">
        <v>0</v>
      </c>
      <c r="BX203" s="59">
        <v>0</v>
      </c>
      <c r="BY203" s="59">
        <v>0</v>
      </c>
      <c r="BZ203" s="60">
        <v>27270519.689900003</v>
      </c>
    </row>
    <row r="204" spans="1:78" x14ac:dyDescent="0.2">
      <c r="A204" s="57" t="s">
        <v>571</v>
      </c>
      <c r="B204" s="57" t="s">
        <v>454</v>
      </c>
      <c r="C204" s="58" t="s">
        <v>622</v>
      </c>
      <c r="D204" s="57" t="s">
        <v>623</v>
      </c>
      <c r="E204" s="59">
        <v>5916766.5999999996</v>
      </c>
      <c r="F204" s="59">
        <v>0</v>
      </c>
      <c r="G204" s="59">
        <v>2959905.83</v>
      </c>
      <c r="H204" s="59">
        <v>0</v>
      </c>
      <c r="I204" s="59">
        <v>0</v>
      </c>
      <c r="J204" s="59">
        <v>0</v>
      </c>
      <c r="K204" s="59">
        <v>0</v>
      </c>
      <c r="L204" s="59">
        <v>2110150.7000000002</v>
      </c>
      <c r="M204" s="59">
        <v>89114.1</v>
      </c>
      <c r="N204" s="59">
        <v>1775526.4</v>
      </c>
      <c r="O204" s="59">
        <v>0</v>
      </c>
      <c r="P204" s="59">
        <v>0</v>
      </c>
      <c r="Q204" s="59">
        <v>2706297.5</v>
      </c>
      <c r="R204" s="59">
        <v>2494841.59</v>
      </c>
      <c r="S204" s="59">
        <v>0</v>
      </c>
      <c r="T204" s="59">
        <v>624983.07999999996</v>
      </c>
      <c r="U204" s="59">
        <v>164566.87</v>
      </c>
      <c r="V204" s="59">
        <v>0</v>
      </c>
      <c r="W204" s="59">
        <v>8506176.8300000001</v>
      </c>
      <c r="X204" s="59">
        <v>0</v>
      </c>
      <c r="Y204" s="59">
        <v>0</v>
      </c>
      <c r="Z204" s="59">
        <v>0</v>
      </c>
      <c r="AA204" s="59">
        <v>0</v>
      </c>
      <c r="AB204" s="59">
        <v>0</v>
      </c>
      <c r="AC204" s="59">
        <v>0</v>
      </c>
      <c r="AD204" s="59">
        <v>0</v>
      </c>
      <c r="AE204" s="59">
        <v>0</v>
      </c>
      <c r="AF204" s="59">
        <v>10911155.369999999</v>
      </c>
      <c r="AG204" s="59">
        <v>0</v>
      </c>
      <c r="AH204" s="59">
        <v>0</v>
      </c>
      <c r="AI204" s="59">
        <v>0</v>
      </c>
      <c r="AJ204" s="59">
        <v>0</v>
      </c>
      <c r="AK204" s="59">
        <v>2100</v>
      </c>
      <c r="AL204" s="59">
        <v>0</v>
      </c>
      <c r="AM204" s="59">
        <v>0</v>
      </c>
      <c r="AN204" s="59">
        <v>0</v>
      </c>
      <c r="AO204" s="59">
        <v>0</v>
      </c>
      <c r="AP204" s="59">
        <v>0</v>
      </c>
      <c r="AQ204" s="59">
        <v>0</v>
      </c>
      <c r="AR204" s="59">
        <v>0</v>
      </c>
      <c r="AS204" s="59">
        <v>0</v>
      </c>
      <c r="AT204" s="59">
        <v>0</v>
      </c>
      <c r="AU204" s="59">
        <v>0</v>
      </c>
      <c r="AV204" s="59">
        <v>0</v>
      </c>
      <c r="AW204" s="59">
        <v>0</v>
      </c>
      <c r="AX204" s="59">
        <v>0</v>
      </c>
      <c r="AY204" s="59">
        <v>7585284.6500000004</v>
      </c>
      <c r="AZ204" s="59">
        <v>0</v>
      </c>
      <c r="BA204" s="59">
        <v>471016</v>
      </c>
      <c r="BB204" s="59">
        <v>633053.85</v>
      </c>
      <c r="BC204" s="59">
        <v>0</v>
      </c>
      <c r="BD204" s="59">
        <v>0</v>
      </c>
      <c r="BE204" s="59">
        <v>0</v>
      </c>
      <c r="BF204" s="59">
        <v>1444410.24</v>
      </c>
      <c r="BG204" s="59">
        <v>454939.8</v>
      </c>
      <c r="BH204" s="59">
        <v>0</v>
      </c>
      <c r="BI204" s="59">
        <v>0</v>
      </c>
      <c r="BJ204" s="59">
        <v>0</v>
      </c>
      <c r="BK204" s="59">
        <v>0</v>
      </c>
      <c r="BL204" s="59">
        <v>65400</v>
      </c>
      <c r="BM204" s="59">
        <v>0</v>
      </c>
      <c r="BN204" s="59">
        <v>0</v>
      </c>
      <c r="BO204" s="59">
        <v>0</v>
      </c>
      <c r="BP204" s="59">
        <v>0</v>
      </c>
      <c r="BQ204" s="59">
        <v>0</v>
      </c>
      <c r="BR204" s="59">
        <v>0</v>
      </c>
      <c r="BS204" s="59">
        <v>0</v>
      </c>
      <c r="BT204" s="59">
        <v>0</v>
      </c>
      <c r="BU204" s="59">
        <v>0</v>
      </c>
      <c r="BV204" s="59">
        <v>0</v>
      </c>
      <c r="BW204" s="59">
        <v>0</v>
      </c>
      <c r="BX204" s="59">
        <v>0</v>
      </c>
      <c r="BY204" s="59">
        <v>0</v>
      </c>
      <c r="BZ204" s="60">
        <v>43462402.189999998</v>
      </c>
    </row>
    <row r="205" spans="1:78" x14ac:dyDescent="0.2">
      <c r="A205" s="57" t="s">
        <v>571</v>
      </c>
      <c r="B205" s="57" t="s">
        <v>454</v>
      </c>
      <c r="C205" s="58" t="s">
        <v>624</v>
      </c>
      <c r="D205" s="57" t="s">
        <v>625</v>
      </c>
      <c r="E205" s="59">
        <v>2881353.74</v>
      </c>
      <c r="F205" s="59">
        <v>549924</v>
      </c>
      <c r="G205" s="59">
        <v>516959.5</v>
      </c>
      <c r="H205" s="59">
        <v>190185</v>
      </c>
      <c r="I205" s="59">
        <v>186119.22</v>
      </c>
      <c r="J205" s="59">
        <v>274862</v>
      </c>
      <c r="K205" s="59">
        <v>2044566.28</v>
      </c>
      <c r="L205" s="59">
        <v>352960</v>
      </c>
      <c r="M205" s="59">
        <v>146679.25</v>
      </c>
      <c r="N205" s="59">
        <v>2374337.64</v>
      </c>
      <c r="O205" s="59">
        <v>70136.5</v>
      </c>
      <c r="P205" s="59">
        <v>278320</v>
      </c>
      <c r="Q205" s="59">
        <v>591802.5</v>
      </c>
      <c r="R205" s="59">
        <v>847490</v>
      </c>
      <c r="S205" s="59">
        <v>0</v>
      </c>
      <c r="T205" s="59">
        <v>288318</v>
      </c>
      <c r="U205" s="59">
        <v>364851</v>
      </c>
      <c r="V205" s="59">
        <v>55545</v>
      </c>
      <c r="W205" s="59">
        <v>2800934.46</v>
      </c>
      <c r="X205" s="59">
        <v>362058</v>
      </c>
      <c r="Y205" s="59">
        <v>159741.48000000001</v>
      </c>
      <c r="Z205" s="59">
        <v>616515</v>
      </c>
      <c r="AA205" s="59">
        <v>65575</v>
      </c>
      <c r="AB205" s="59">
        <v>90300</v>
      </c>
      <c r="AC205" s="59">
        <v>280943.75</v>
      </c>
      <c r="AD205" s="59">
        <v>64431.25</v>
      </c>
      <c r="AE205" s="59">
        <v>83897.5</v>
      </c>
      <c r="AF205" s="59">
        <v>2260490.7000000002</v>
      </c>
      <c r="AG205" s="59">
        <v>235167</v>
      </c>
      <c r="AH205" s="59">
        <v>87516.15</v>
      </c>
      <c r="AI205" s="59">
        <v>151618.5</v>
      </c>
      <c r="AJ205" s="59">
        <v>102203</v>
      </c>
      <c r="AK205" s="59">
        <v>234277.5</v>
      </c>
      <c r="AL205" s="59">
        <v>156035</v>
      </c>
      <c r="AM205" s="59">
        <v>148272</v>
      </c>
      <c r="AN205" s="59">
        <v>203508</v>
      </c>
      <c r="AO205" s="59">
        <v>107905.5</v>
      </c>
      <c r="AP205" s="59">
        <v>264352</v>
      </c>
      <c r="AQ205" s="59">
        <v>136385</v>
      </c>
      <c r="AR205" s="59">
        <v>431853.7</v>
      </c>
      <c r="AS205" s="59">
        <v>5500</v>
      </c>
      <c r="AT205" s="59">
        <v>67752</v>
      </c>
      <c r="AU205" s="59">
        <v>94848</v>
      </c>
      <c r="AV205" s="59">
        <v>34908</v>
      </c>
      <c r="AW205" s="59">
        <v>0</v>
      </c>
      <c r="AX205" s="59">
        <v>93436</v>
      </c>
      <c r="AY205" s="59">
        <v>1192832</v>
      </c>
      <c r="AZ205" s="59">
        <v>248889.5</v>
      </c>
      <c r="BA205" s="59">
        <v>191026</v>
      </c>
      <c r="BB205" s="59">
        <v>615308.75</v>
      </c>
      <c r="BC205" s="59">
        <v>292227</v>
      </c>
      <c r="BD205" s="59">
        <v>118737</v>
      </c>
      <c r="BE205" s="59">
        <v>321054</v>
      </c>
      <c r="BF205" s="59">
        <v>381976</v>
      </c>
      <c r="BG205" s="59">
        <v>211837.75</v>
      </c>
      <c r="BH205" s="59">
        <v>36806</v>
      </c>
      <c r="BI205" s="59">
        <v>24200.27</v>
      </c>
      <c r="BJ205" s="59">
        <v>1927302</v>
      </c>
      <c r="BK205" s="59">
        <v>681687</v>
      </c>
      <c r="BL205" s="59">
        <v>115448</v>
      </c>
      <c r="BM205" s="59">
        <v>89532</v>
      </c>
      <c r="BN205" s="59">
        <v>85536</v>
      </c>
      <c r="BO205" s="59">
        <v>173635</v>
      </c>
      <c r="BP205" s="59">
        <v>43624</v>
      </c>
      <c r="BQ205" s="59">
        <v>1180743.8899999999</v>
      </c>
      <c r="BR205" s="59">
        <v>126378</v>
      </c>
      <c r="BS205" s="59">
        <v>159406</v>
      </c>
      <c r="BT205" s="59">
        <v>297008</v>
      </c>
      <c r="BU205" s="59">
        <v>216328</v>
      </c>
      <c r="BV205" s="59">
        <v>461856</v>
      </c>
      <c r="BW205" s="59">
        <v>144177</v>
      </c>
      <c r="BX205" s="59">
        <v>112202</v>
      </c>
      <c r="BY205" s="59">
        <v>190336</v>
      </c>
      <c r="BZ205" s="60">
        <v>4761001.5999999996</v>
      </c>
    </row>
    <row r="206" spans="1:78" x14ac:dyDescent="0.2">
      <c r="A206" s="57" t="s">
        <v>571</v>
      </c>
      <c r="B206" s="57" t="s">
        <v>454</v>
      </c>
      <c r="C206" s="58" t="s">
        <v>626</v>
      </c>
      <c r="D206" s="57" t="s">
        <v>627</v>
      </c>
      <c r="E206" s="59">
        <v>15354282.060000001</v>
      </c>
      <c r="F206" s="59">
        <v>3530790.93</v>
      </c>
      <c r="G206" s="59">
        <v>0</v>
      </c>
      <c r="H206" s="59">
        <v>0</v>
      </c>
      <c r="I206" s="59">
        <v>260293.58</v>
      </c>
      <c r="J206" s="59">
        <v>6360</v>
      </c>
      <c r="K206" s="59">
        <v>2254660</v>
      </c>
      <c r="L206" s="59">
        <v>98709</v>
      </c>
      <c r="M206" s="59">
        <v>3809.2</v>
      </c>
      <c r="N206" s="59">
        <v>738680</v>
      </c>
      <c r="O206" s="59">
        <v>114000</v>
      </c>
      <c r="P206" s="59">
        <v>2932801.5</v>
      </c>
      <c r="Q206" s="59">
        <v>0</v>
      </c>
      <c r="R206" s="59">
        <v>0</v>
      </c>
      <c r="S206" s="59">
        <v>0</v>
      </c>
      <c r="T206" s="59">
        <v>0</v>
      </c>
      <c r="U206" s="59">
        <v>0</v>
      </c>
      <c r="V206" s="59">
        <v>0</v>
      </c>
      <c r="W206" s="59">
        <v>6568460</v>
      </c>
      <c r="X206" s="59">
        <v>19000</v>
      </c>
      <c r="Y206" s="59">
        <v>0</v>
      </c>
      <c r="Z206" s="59">
        <v>6426892.5</v>
      </c>
      <c r="AA206" s="59">
        <v>10336866</v>
      </c>
      <c r="AB206" s="59">
        <v>1652194.6</v>
      </c>
      <c r="AC206" s="59">
        <v>418980</v>
      </c>
      <c r="AD206" s="59">
        <v>11200</v>
      </c>
      <c r="AE206" s="59">
        <v>79737.399999999994</v>
      </c>
      <c r="AF206" s="59">
        <v>635000</v>
      </c>
      <c r="AG206" s="59">
        <v>0</v>
      </c>
      <c r="AH206" s="59">
        <v>0</v>
      </c>
      <c r="AI206" s="59">
        <v>0</v>
      </c>
      <c r="AJ206" s="59">
        <v>40895</v>
      </c>
      <c r="AK206" s="59">
        <v>0</v>
      </c>
      <c r="AL206" s="59">
        <v>0</v>
      </c>
      <c r="AM206" s="59">
        <v>0</v>
      </c>
      <c r="AN206" s="59">
        <v>0</v>
      </c>
      <c r="AO206" s="59">
        <v>0</v>
      </c>
      <c r="AP206" s="59">
        <v>0</v>
      </c>
      <c r="AQ206" s="59">
        <v>54800</v>
      </c>
      <c r="AR206" s="59">
        <v>939032.2</v>
      </c>
      <c r="AS206" s="59">
        <v>4740</v>
      </c>
      <c r="AT206" s="59">
        <v>0</v>
      </c>
      <c r="AU206" s="59">
        <v>4020</v>
      </c>
      <c r="AV206" s="59">
        <v>0</v>
      </c>
      <c r="AW206" s="59">
        <v>0</v>
      </c>
      <c r="AX206" s="59">
        <v>2160</v>
      </c>
      <c r="AY206" s="59">
        <v>1330279.45</v>
      </c>
      <c r="AZ206" s="59">
        <v>577890</v>
      </c>
      <c r="BA206" s="59">
        <v>4118760</v>
      </c>
      <c r="BB206" s="59">
        <v>0</v>
      </c>
      <c r="BC206" s="59">
        <v>4000</v>
      </c>
      <c r="BD206" s="59">
        <v>0</v>
      </c>
      <c r="BE206" s="59">
        <v>2904.15</v>
      </c>
      <c r="BF206" s="59">
        <v>0</v>
      </c>
      <c r="BG206" s="59">
        <v>0</v>
      </c>
      <c r="BH206" s="59">
        <v>0</v>
      </c>
      <c r="BI206" s="59">
        <v>0</v>
      </c>
      <c r="BJ206" s="59">
        <v>286340</v>
      </c>
      <c r="BK206" s="59">
        <v>0</v>
      </c>
      <c r="BL206" s="59">
        <v>0</v>
      </c>
      <c r="BM206" s="59">
        <v>0</v>
      </c>
      <c r="BN206" s="59">
        <v>26231.37</v>
      </c>
      <c r="BO206" s="59">
        <v>816800</v>
      </c>
      <c r="BP206" s="59">
        <v>0</v>
      </c>
      <c r="BQ206" s="59">
        <v>15598800</v>
      </c>
      <c r="BR206" s="59">
        <v>0</v>
      </c>
      <c r="BS206" s="59">
        <v>0</v>
      </c>
      <c r="BT206" s="59">
        <v>206247.75</v>
      </c>
      <c r="BU206" s="59">
        <v>0</v>
      </c>
      <c r="BV206" s="59">
        <v>16644295</v>
      </c>
      <c r="BW206" s="59">
        <v>0</v>
      </c>
      <c r="BX206" s="59">
        <v>250000</v>
      </c>
      <c r="BY206" s="59">
        <v>0</v>
      </c>
      <c r="BZ206" s="60">
        <v>1432903</v>
      </c>
    </row>
    <row r="207" spans="1:78" x14ac:dyDescent="0.2">
      <c r="A207" s="57" t="s">
        <v>571</v>
      </c>
      <c r="B207" s="57" t="s">
        <v>454</v>
      </c>
      <c r="C207" s="58" t="s">
        <v>628</v>
      </c>
      <c r="D207" s="57" t="s">
        <v>629</v>
      </c>
      <c r="E207" s="59">
        <v>11987769.35</v>
      </c>
      <c r="F207" s="59">
        <v>4335495.05</v>
      </c>
      <c r="G207" s="59">
        <v>2180097.5</v>
      </c>
      <c r="H207" s="59">
        <v>1562822.46</v>
      </c>
      <c r="I207" s="59">
        <v>2845176.91</v>
      </c>
      <c r="J207" s="59">
        <v>2155993.15</v>
      </c>
      <c r="K207" s="59">
        <v>29159289.260000002</v>
      </c>
      <c r="L207" s="59">
        <v>8264749.2699999996</v>
      </c>
      <c r="M207" s="59">
        <v>1016193.01</v>
      </c>
      <c r="N207" s="59">
        <v>2290751.4500000002</v>
      </c>
      <c r="O207" s="59">
        <v>139672.69</v>
      </c>
      <c r="P207" s="59">
        <v>3766702.34</v>
      </c>
      <c r="Q207" s="59">
        <v>8357537.9900000002</v>
      </c>
      <c r="R207" s="59">
        <v>9840793.9199999999</v>
      </c>
      <c r="S207" s="59">
        <v>1717429.09</v>
      </c>
      <c r="T207" s="59">
        <v>1690543.32</v>
      </c>
      <c r="U207" s="59">
        <v>1812387.76</v>
      </c>
      <c r="V207" s="59">
        <v>7985369.1370000001</v>
      </c>
      <c r="W207" s="59">
        <v>32763567.289999999</v>
      </c>
      <c r="X207" s="59">
        <v>3192737.23</v>
      </c>
      <c r="Y207" s="59">
        <v>2071312.88</v>
      </c>
      <c r="Z207" s="59">
        <v>3774232.38</v>
      </c>
      <c r="AA207" s="59">
        <v>2075378.16</v>
      </c>
      <c r="AB207" s="59">
        <v>300252</v>
      </c>
      <c r="AC207" s="59">
        <v>2019383.95</v>
      </c>
      <c r="AD207" s="59">
        <v>1027915.99</v>
      </c>
      <c r="AE207" s="59">
        <v>587469.51</v>
      </c>
      <c r="AF207" s="59">
        <v>20832721.460000001</v>
      </c>
      <c r="AG207" s="59">
        <v>2127274.15</v>
      </c>
      <c r="AH207" s="59">
        <v>276831</v>
      </c>
      <c r="AI207" s="59">
        <v>397028.15</v>
      </c>
      <c r="AJ207" s="59">
        <v>541987.9</v>
      </c>
      <c r="AK207" s="59">
        <v>276654.2</v>
      </c>
      <c r="AL207" s="59">
        <v>1367918.68</v>
      </c>
      <c r="AM207" s="59">
        <v>309735</v>
      </c>
      <c r="AN207" s="59">
        <v>7430435.6399999997</v>
      </c>
      <c r="AO207" s="59">
        <v>585484</v>
      </c>
      <c r="AP207" s="59">
        <v>593652</v>
      </c>
      <c r="AQ207" s="59">
        <v>338811.76</v>
      </c>
      <c r="AR207" s="59">
        <v>3283671.02</v>
      </c>
      <c r="AS207" s="59">
        <v>4212705.3099999996</v>
      </c>
      <c r="AT207" s="59">
        <v>104026</v>
      </c>
      <c r="AU207" s="59">
        <v>240733.5</v>
      </c>
      <c r="AV207" s="59">
        <v>548119.99</v>
      </c>
      <c r="AW207" s="59">
        <v>1663266.78</v>
      </c>
      <c r="AX207" s="59">
        <v>822331.71</v>
      </c>
      <c r="AY207" s="59">
        <v>10672551.76</v>
      </c>
      <c r="AZ207" s="59">
        <v>2638927.12</v>
      </c>
      <c r="BA207" s="59">
        <v>395219.54</v>
      </c>
      <c r="BB207" s="59">
        <v>1871414.38</v>
      </c>
      <c r="BC207" s="59">
        <v>1874704.44</v>
      </c>
      <c r="BD207" s="59">
        <v>16997754.859999999</v>
      </c>
      <c r="BE207" s="59">
        <v>2442195.1499000001</v>
      </c>
      <c r="BF207" s="59">
        <v>10500628.33</v>
      </c>
      <c r="BG207" s="59">
        <v>206344.65</v>
      </c>
      <c r="BH207" s="59">
        <v>188565.81</v>
      </c>
      <c r="BI207" s="59">
        <v>1044173.8</v>
      </c>
      <c r="BJ207" s="59">
        <v>35557837.43</v>
      </c>
      <c r="BK207" s="59">
        <v>3702170.45</v>
      </c>
      <c r="BL207" s="59">
        <v>1945635.92</v>
      </c>
      <c r="BM207" s="59">
        <v>857603</v>
      </c>
      <c r="BN207" s="59">
        <v>735026</v>
      </c>
      <c r="BO207" s="59">
        <v>4384372.43</v>
      </c>
      <c r="BP207" s="59">
        <v>661922.55000000005</v>
      </c>
      <c r="BQ207" s="59">
        <v>1223846.92</v>
      </c>
      <c r="BR207" s="59">
        <v>501439.92</v>
      </c>
      <c r="BS207" s="59">
        <v>476013</v>
      </c>
      <c r="BT207" s="59">
        <v>4951103.54</v>
      </c>
      <c r="BU207" s="59">
        <v>1014107</v>
      </c>
      <c r="BV207" s="59">
        <v>99822</v>
      </c>
      <c r="BW207" s="59">
        <v>842000.6</v>
      </c>
      <c r="BX207" s="59">
        <v>3014081.92</v>
      </c>
      <c r="BY207" s="59">
        <v>1519570.21</v>
      </c>
      <c r="BZ207" s="60">
        <v>10529769.5</v>
      </c>
    </row>
    <row r="208" spans="1:78" x14ac:dyDescent="0.2">
      <c r="A208" s="57" t="s">
        <v>571</v>
      </c>
      <c r="B208" s="57" t="s">
        <v>454</v>
      </c>
      <c r="C208" s="58" t="s">
        <v>630</v>
      </c>
      <c r="D208" s="57" t="s">
        <v>631</v>
      </c>
      <c r="E208" s="59">
        <v>7500340</v>
      </c>
      <c r="F208" s="59">
        <v>7145121.5999999996</v>
      </c>
      <c r="G208" s="59">
        <v>8647771.9000000004</v>
      </c>
      <c r="H208" s="59">
        <v>1430074.9</v>
      </c>
      <c r="I208" s="59">
        <v>2037175</v>
      </c>
      <c r="J208" s="59">
        <v>988589</v>
      </c>
      <c r="K208" s="59">
        <v>14332135.699999999</v>
      </c>
      <c r="L208" s="59">
        <v>1287675</v>
      </c>
      <c r="M208" s="59">
        <v>677010.05</v>
      </c>
      <c r="N208" s="59">
        <v>3451415</v>
      </c>
      <c r="O208" s="59">
        <v>517390</v>
      </c>
      <c r="P208" s="59">
        <v>1296335</v>
      </c>
      <c r="Q208" s="59">
        <v>3128292.3</v>
      </c>
      <c r="R208" s="59">
        <v>2783134</v>
      </c>
      <c r="S208" s="59">
        <v>220109.1</v>
      </c>
      <c r="T208" s="59">
        <v>630246</v>
      </c>
      <c r="U208" s="59">
        <v>1377896</v>
      </c>
      <c r="V208" s="59">
        <v>525615</v>
      </c>
      <c r="W208" s="59">
        <v>24284078</v>
      </c>
      <c r="X208" s="59">
        <v>2593024</v>
      </c>
      <c r="Y208" s="59">
        <v>2041437.7</v>
      </c>
      <c r="Z208" s="59">
        <v>2016553.7</v>
      </c>
      <c r="AA208" s="59">
        <v>828136</v>
      </c>
      <c r="AB208" s="59">
        <v>877488.53</v>
      </c>
      <c r="AC208" s="59">
        <v>3594627.9</v>
      </c>
      <c r="AD208" s="59">
        <v>471708.55</v>
      </c>
      <c r="AE208" s="59">
        <v>909947</v>
      </c>
      <c r="AF208" s="59">
        <v>14539868.35</v>
      </c>
      <c r="AG208" s="59">
        <v>1381439.81</v>
      </c>
      <c r="AH208" s="59">
        <v>762089</v>
      </c>
      <c r="AI208" s="59">
        <v>480302</v>
      </c>
      <c r="AJ208" s="59">
        <v>909931.5</v>
      </c>
      <c r="AK208" s="59">
        <v>1029156.5</v>
      </c>
      <c r="AL208" s="59">
        <v>1081543.98</v>
      </c>
      <c r="AM208" s="59">
        <v>950068.65</v>
      </c>
      <c r="AN208" s="59">
        <v>234557</v>
      </c>
      <c r="AO208" s="59">
        <v>989177</v>
      </c>
      <c r="AP208" s="59">
        <v>948766.5</v>
      </c>
      <c r="AQ208" s="59">
        <v>471968.5</v>
      </c>
      <c r="AR208" s="59">
        <v>3174106</v>
      </c>
      <c r="AS208" s="59">
        <v>737490</v>
      </c>
      <c r="AT208" s="59">
        <v>775148.54</v>
      </c>
      <c r="AU208" s="59">
        <v>969268.6</v>
      </c>
      <c r="AV208" s="59">
        <v>513680.9</v>
      </c>
      <c r="AW208" s="59">
        <v>61880.2</v>
      </c>
      <c r="AX208" s="59">
        <v>270605.18</v>
      </c>
      <c r="AY208" s="59">
        <v>6499739.5999999996</v>
      </c>
      <c r="AZ208" s="59">
        <v>619218.19999999995</v>
      </c>
      <c r="BA208" s="59">
        <v>1032461.3</v>
      </c>
      <c r="BB208" s="59">
        <v>2180878.5</v>
      </c>
      <c r="BC208" s="59">
        <v>2625954.25</v>
      </c>
      <c r="BD208" s="59">
        <v>1376794.28</v>
      </c>
      <c r="BE208" s="59">
        <v>3787516.85</v>
      </c>
      <c r="BF208" s="59">
        <v>3448277.02</v>
      </c>
      <c r="BG208" s="59">
        <v>1204650.05</v>
      </c>
      <c r="BH208" s="59">
        <v>496126.3</v>
      </c>
      <c r="BI208" s="59">
        <v>190680</v>
      </c>
      <c r="BJ208" s="59">
        <v>10958762</v>
      </c>
      <c r="BK208" s="59">
        <v>4815070</v>
      </c>
      <c r="BL208" s="59">
        <v>2404544.75</v>
      </c>
      <c r="BM208" s="59">
        <v>843978</v>
      </c>
      <c r="BN208" s="59">
        <v>3360</v>
      </c>
      <c r="BO208" s="59">
        <v>1282233.7</v>
      </c>
      <c r="BP208" s="59">
        <v>423325.7</v>
      </c>
      <c r="BQ208" s="59">
        <v>10217156.6</v>
      </c>
      <c r="BR208" s="59">
        <v>955608.9</v>
      </c>
      <c r="BS208" s="59">
        <v>865995.3</v>
      </c>
      <c r="BT208" s="59">
        <v>1439313</v>
      </c>
      <c r="BU208" s="59">
        <v>867279.4</v>
      </c>
      <c r="BV208" s="59">
        <v>4687658.9000000004</v>
      </c>
      <c r="BW208" s="59">
        <v>1068704.8999999999</v>
      </c>
      <c r="BX208" s="59">
        <v>719992</v>
      </c>
      <c r="BY208" s="59">
        <v>438396.8</v>
      </c>
      <c r="BZ208" s="60">
        <v>23035961.059999999</v>
      </c>
    </row>
    <row r="209" spans="1:78" x14ac:dyDescent="0.2">
      <c r="A209" s="57" t="s">
        <v>571</v>
      </c>
      <c r="B209" s="57" t="s">
        <v>454</v>
      </c>
      <c r="C209" s="58" t="s">
        <v>632</v>
      </c>
      <c r="D209" s="57" t="s">
        <v>633</v>
      </c>
      <c r="E209" s="59">
        <v>22468189</v>
      </c>
      <c r="F209" s="59">
        <v>4083041.65</v>
      </c>
      <c r="G209" s="59">
        <v>77302064.980000004</v>
      </c>
      <c r="H209" s="59">
        <v>2163506</v>
      </c>
      <c r="I209" s="59">
        <v>1303764.8</v>
      </c>
      <c r="J209" s="59">
        <v>228150</v>
      </c>
      <c r="K209" s="59">
        <v>3841554</v>
      </c>
      <c r="L209" s="59">
        <v>3724402.72</v>
      </c>
      <c r="M209" s="59">
        <v>415300</v>
      </c>
      <c r="N209" s="59">
        <v>9829950.5500000007</v>
      </c>
      <c r="O209" s="59">
        <v>0</v>
      </c>
      <c r="P209" s="59">
        <v>0</v>
      </c>
      <c r="Q209" s="59">
        <v>3468650</v>
      </c>
      <c r="R209" s="59">
        <v>3047342</v>
      </c>
      <c r="S209" s="59">
        <v>481730.63</v>
      </c>
      <c r="T209" s="59">
        <v>0</v>
      </c>
      <c r="U209" s="59">
        <v>0</v>
      </c>
      <c r="V209" s="59">
        <v>341000</v>
      </c>
      <c r="W209" s="59">
        <v>48116333.43</v>
      </c>
      <c r="X209" s="59">
        <v>2802297.5</v>
      </c>
      <c r="Y209" s="59">
        <v>826430</v>
      </c>
      <c r="Z209" s="59">
        <v>7543513</v>
      </c>
      <c r="AA209" s="59">
        <v>791524.6</v>
      </c>
      <c r="AB209" s="59">
        <v>0</v>
      </c>
      <c r="AC209" s="59">
        <v>2321957</v>
      </c>
      <c r="AD209" s="59">
        <v>55993</v>
      </c>
      <c r="AE209" s="59">
        <v>0</v>
      </c>
      <c r="AF209" s="59">
        <v>45989827</v>
      </c>
      <c r="AG209" s="59">
        <v>0</v>
      </c>
      <c r="AH209" s="59">
        <v>0</v>
      </c>
      <c r="AI209" s="59">
        <v>67302.399999999994</v>
      </c>
      <c r="AJ209" s="59">
        <v>269718.59999999998</v>
      </c>
      <c r="AK209" s="59">
        <v>0</v>
      </c>
      <c r="AL209" s="59">
        <v>0</v>
      </c>
      <c r="AM209" s="59">
        <v>218935.2</v>
      </c>
      <c r="AN209" s="59">
        <v>104950</v>
      </c>
      <c r="AO209" s="59">
        <v>238627</v>
      </c>
      <c r="AP209" s="59">
        <v>300440.8</v>
      </c>
      <c r="AQ209" s="59">
        <v>0</v>
      </c>
      <c r="AR209" s="59">
        <v>5708335</v>
      </c>
      <c r="AS209" s="59">
        <v>0</v>
      </c>
      <c r="AT209" s="59">
        <v>22780</v>
      </c>
      <c r="AU209" s="59">
        <v>0</v>
      </c>
      <c r="AV209" s="59">
        <v>15300</v>
      </c>
      <c r="AW209" s="59">
        <v>0</v>
      </c>
      <c r="AX209" s="59">
        <v>0</v>
      </c>
      <c r="AY209" s="59">
        <v>20550714.09</v>
      </c>
      <c r="AZ209" s="59">
        <v>404410</v>
      </c>
      <c r="BA209" s="59">
        <v>2350425</v>
      </c>
      <c r="BB209" s="59">
        <v>539720</v>
      </c>
      <c r="BC209" s="59">
        <v>132950</v>
      </c>
      <c r="BD209" s="59">
        <v>858185</v>
      </c>
      <c r="BE209" s="59">
        <v>4213053</v>
      </c>
      <c r="BF209" s="59">
        <v>2782323</v>
      </c>
      <c r="BG209" s="59">
        <v>1488214</v>
      </c>
      <c r="BH209" s="59">
        <v>356855.05</v>
      </c>
      <c r="BI209" s="59">
        <v>345700</v>
      </c>
      <c r="BJ209" s="59">
        <v>21818659</v>
      </c>
      <c r="BK209" s="59">
        <v>7400605</v>
      </c>
      <c r="BL209" s="59">
        <v>1702615</v>
      </c>
      <c r="BM209" s="59">
        <v>107273</v>
      </c>
      <c r="BN209" s="59">
        <v>337950</v>
      </c>
      <c r="BO209" s="59">
        <v>0</v>
      </c>
      <c r="BP209" s="59">
        <v>324000</v>
      </c>
      <c r="BQ209" s="59">
        <v>16773749</v>
      </c>
      <c r="BR209" s="59">
        <v>298782</v>
      </c>
      <c r="BS209" s="59">
        <v>707124.97</v>
      </c>
      <c r="BT209" s="59">
        <v>523068.1</v>
      </c>
      <c r="BU209" s="59">
        <v>1345098.7</v>
      </c>
      <c r="BV209" s="59">
        <v>7130528</v>
      </c>
      <c r="BW209" s="59">
        <v>1016768.5</v>
      </c>
      <c r="BX209" s="59">
        <v>166355</v>
      </c>
      <c r="BY209" s="59">
        <v>301535.09999999998</v>
      </c>
      <c r="BZ209" s="60">
        <v>15328759.520000001</v>
      </c>
    </row>
    <row r="210" spans="1:78" x14ac:dyDescent="0.2">
      <c r="A210" s="57" t="s">
        <v>571</v>
      </c>
      <c r="B210" s="57" t="s">
        <v>454</v>
      </c>
      <c r="C210" s="58" t="s">
        <v>634</v>
      </c>
      <c r="D210" s="57" t="s">
        <v>635</v>
      </c>
      <c r="E210" s="59">
        <v>0</v>
      </c>
      <c r="F210" s="59">
        <v>200000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0</v>
      </c>
      <c r="U210" s="59">
        <v>0</v>
      </c>
      <c r="V210" s="59">
        <v>0</v>
      </c>
      <c r="W210" s="59">
        <v>0</v>
      </c>
      <c r="X210" s="59">
        <v>0</v>
      </c>
      <c r="Y210" s="59">
        <v>0</v>
      </c>
      <c r="Z210" s="59">
        <v>0</v>
      </c>
      <c r="AA210" s="59">
        <v>0</v>
      </c>
      <c r="AB210" s="59">
        <v>0</v>
      </c>
      <c r="AC210" s="59">
        <v>0</v>
      </c>
      <c r="AD210" s="59">
        <v>0</v>
      </c>
      <c r="AE210" s="59">
        <v>0</v>
      </c>
      <c r="AF210" s="59">
        <v>0</v>
      </c>
      <c r="AG210" s="59">
        <v>0</v>
      </c>
      <c r="AH210" s="59">
        <v>0</v>
      </c>
      <c r="AI210" s="59">
        <v>0</v>
      </c>
      <c r="AJ210" s="59">
        <v>0</v>
      </c>
      <c r="AK210" s="59">
        <v>0</v>
      </c>
      <c r="AL210" s="59">
        <v>0</v>
      </c>
      <c r="AM210" s="59">
        <v>0</v>
      </c>
      <c r="AN210" s="59">
        <v>0</v>
      </c>
      <c r="AO210" s="59">
        <v>0</v>
      </c>
      <c r="AP210" s="59">
        <v>0</v>
      </c>
      <c r="AQ210" s="59">
        <v>0</v>
      </c>
      <c r="AR210" s="59">
        <v>0</v>
      </c>
      <c r="AS210" s="59">
        <v>0</v>
      </c>
      <c r="AT210" s="59">
        <v>0</v>
      </c>
      <c r="AU210" s="59">
        <v>0</v>
      </c>
      <c r="AV210" s="59">
        <v>0</v>
      </c>
      <c r="AW210" s="59">
        <v>0</v>
      </c>
      <c r="AX210" s="59">
        <v>0</v>
      </c>
      <c r="AY210" s="59">
        <v>0</v>
      </c>
      <c r="AZ210" s="59">
        <v>0</v>
      </c>
      <c r="BA210" s="59">
        <v>0</v>
      </c>
      <c r="BB210" s="59">
        <v>0</v>
      </c>
      <c r="BC210" s="59">
        <v>0</v>
      </c>
      <c r="BD210" s="59">
        <v>0</v>
      </c>
      <c r="BE210" s="59">
        <v>0</v>
      </c>
      <c r="BF210" s="59">
        <v>0</v>
      </c>
      <c r="BG210" s="59">
        <v>1500</v>
      </c>
      <c r="BH210" s="59">
        <v>0</v>
      </c>
      <c r="BI210" s="59">
        <v>0</v>
      </c>
      <c r="BJ210" s="59">
        <v>0</v>
      </c>
      <c r="BK210" s="59">
        <v>0</v>
      </c>
      <c r="BL210" s="59">
        <v>0</v>
      </c>
      <c r="BM210" s="59">
        <v>0</v>
      </c>
      <c r="BN210" s="59">
        <v>0</v>
      </c>
      <c r="BO210" s="59">
        <v>0</v>
      </c>
      <c r="BP210" s="59">
        <v>0</v>
      </c>
      <c r="BQ210" s="59">
        <v>0</v>
      </c>
      <c r="BR210" s="59">
        <v>0</v>
      </c>
      <c r="BS210" s="59">
        <v>0</v>
      </c>
      <c r="BT210" s="59">
        <v>0</v>
      </c>
      <c r="BU210" s="59">
        <v>0</v>
      </c>
      <c r="BV210" s="59">
        <v>0</v>
      </c>
      <c r="BW210" s="59">
        <v>0</v>
      </c>
      <c r="BX210" s="59">
        <v>0</v>
      </c>
      <c r="BY210" s="59">
        <v>0</v>
      </c>
      <c r="BZ210" s="60">
        <v>26821556.169999998</v>
      </c>
    </row>
    <row r="211" spans="1:78" x14ac:dyDescent="0.2">
      <c r="A211" s="57" t="s">
        <v>571</v>
      </c>
      <c r="B211" s="57" t="s">
        <v>454</v>
      </c>
      <c r="C211" s="58" t="s">
        <v>636</v>
      </c>
      <c r="D211" s="57" t="s">
        <v>637</v>
      </c>
      <c r="E211" s="59">
        <v>653.36</v>
      </c>
      <c r="F211" s="59">
        <v>18</v>
      </c>
      <c r="G211" s="59">
        <v>522</v>
      </c>
      <c r="H211" s="59">
        <v>345</v>
      </c>
      <c r="I211" s="59">
        <v>216</v>
      </c>
      <c r="J211" s="59">
        <v>108</v>
      </c>
      <c r="K211" s="59">
        <v>509.51</v>
      </c>
      <c r="L211" s="59">
        <v>0</v>
      </c>
      <c r="M211" s="59">
        <v>280</v>
      </c>
      <c r="N211" s="59">
        <v>23579.93</v>
      </c>
      <c r="O211" s="59">
        <v>421</v>
      </c>
      <c r="P211" s="59">
        <v>36</v>
      </c>
      <c r="Q211" s="59">
        <v>294</v>
      </c>
      <c r="R211" s="59">
        <v>732</v>
      </c>
      <c r="S211" s="59">
        <v>3428</v>
      </c>
      <c r="T211" s="59">
        <v>0</v>
      </c>
      <c r="U211" s="59">
        <v>0</v>
      </c>
      <c r="V211" s="59">
        <v>14</v>
      </c>
      <c r="W211" s="59">
        <v>70510.899999999994</v>
      </c>
      <c r="X211" s="59">
        <v>231</v>
      </c>
      <c r="Y211" s="59">
        <v>0</v>
      </c>
      <c r="Z211" s="59">
        <v>0</v>
      </c>
      <c r="AA211" s="59">
        <v>42</v>
      </c>
      <c r="AB211" s="59">
        <v>0</v>
      </c>
      <c r="AC211" s="59">
        <v>6</v>
      </c>
      <c r="AD211" s="59">
        <v>0</v>
      </c>
      <c r="AE211" s="59">
        <v>0</v>
      </c>
      <c r="AF211" s="59">
        <v>30656.01</v>
      </c>
      <c r="AG211" s="59">
        <v>0</v>
      </c>
      <c r="AH211" s="59">
        <v>12</v>
      </c>
      <c r="AI211" s="59">
        <v>48</v>
      </c>
      <c r="AJ211" s="59">
        <v>12</v>
      </c>
      <c r="AK211" s="59">
        <v>18</v>
      </c>
      <c r="AL211" s="59">
        <v>6</v>
      </c>
      <c r="AM211" s="59">
        <v>18</v>
      </c>
      <c r="AN211" s="59">
        <v>12</v>
      </c>
      <c r="AO211" s="59">
        <v>24</v>
      </c>
      <c r="AP211" s="59">
        <v>42</v>
      </c>
      <c r="AQ211" s="59">
        <v>0</v>
      </c>
      <c r="AR211" s="59">
        <v>866</v>
      </c>
      <c r="AS211" s="59">
        <v>6</v>
      </c>
      <c r="AT211" s="59">
        <v>158</v>
      </c>
      <c r="AU211" s="59">
        <v>0</v>
      </c>
      <c r="AV211" s="59">
        <v>262</v>
      </c>
      <c r="AW211" s="59">
        <v>0</v>
      </c>
      <c r="AX211" s="59">
        <v>30</v>
      </c>
      <c r="AY211" s="59">
        <v>80506.7</v>
      </c>
      <c r="AZ211" s="59">
        <v>204</v>
      </c>
      <c r="BA211" s="59">
        <v>376</v>
      </c>
      <c r="BB211" s="59">
        <v>1796</v>
      </c>
      <c r="BC211" s="59">
        <v>72</v>
      </c>
      <c r="BD211" s="59">
        <v>183</v>
      </c>
      <c r="BE211" s="59">
        <v>8175.87</v>
      </c>
      <c r="BF211" s="59">
        <v>210</v>
      </c>
      <c r="BG211" s="59">
        <v>222</v>
      </c>
      <c r="BH211" s="59">
        <v>4314</v>
      </c>
      <c r="BI211" s="59">
        <v>180</v>
      </c>
      <c r="BJ211" s="59">
        <v>622</v>
      </c>
      <c r="BK211" s="59">
        <v>672</v>
      </c>
      <c r="BL211" s="59">
        <v>334</v>
      </c>
      <c r="BM211" s="59">
        <v>342</v>
      </c>
      <c r="BN211" s="59">
        <v>316</v>
      </c>
      <c r="BO211" s="59">
        <v>256</v>
      </c>
      <c r="BP211" s="59">
        <v>341</v>
      </c>
      <c r="BQ211" s="59">
        <v>13417.6</v>
      </c>
      <c r="BR211" s="59">
        <v>6</v>
      </c>
      <c r="BS211" s="59">
        <v>0</v>
      </c>
      <c r="BT211" s="59">
        <v>450</v>
      </c>
      <c r="BU211" s="59">
        <v>86</v>
      </c>
      <c r="BV211" s="59">
        <v>298</v>
      </c>
      <c r="BW211" s="59">
        <v>30</v>
      </c>
      <c r="BX211" s="59">
        <v>30</v>
      </c>
      <c r="BY211" s="59">
        <v>6</v>
      </c>
      <c r="BZ211" s="60">
        <v>235803179.17999995</v>
      </c>
    </row>
    <row r="212" spans="1:78" x14ac:dyDescent="0.2">
      <c r="A212" s="57" t="s">
        <v>571</v>
      </c>
      <c r="B212" s="57" t="s">
        <v>454</v>
      </c>
      <c r="C212" s="58" t="s">
        <v>638</v>
      </c>
      <c r="D212" s="57" t="s">
        <v>639</v>
      </c>
      <c r="E212" s="59">
        <v>387500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0</v>
      </c>
      <c r="Q212" s="59">
        <v>0</v>
      </c>
      <c r="R212" s="59">
        <v>0</v>
      </c>
      <c r="S212" s="59">
        <v>0</v>
      </c>
      <c r="T212" s="59">
        <v>0</v>
      </c>
      <c r="U212" s="59">
        <v>0</v>
      </c>
      <c r="V212" s="59">
        <v>0</v>
      </c>
      <c r="W212" s="59">
        <v>0</v>
      </c>
      <c r="X212" s="59">
        <v>0</v>
      </c>
      <c r="Y212" s="59">
        <v>0</v>
      </c>
      <c r="Z212" s="59">
        <v>0</v>
      </c>
      <c r="AA212" s="59">
        <v>0</v>
      </c>
      <c r="AB212" s="59">
        <v>0</v>
      </c>
      <c r="AC212" s="59">
        <v>0</v>
      </c>
      <c r="AD212" s="59">
        <v>0</v>
      </c>
      <c r="AE212" s="59">
        <v>0</v>
      </c>
      <c r="AF212" s="59">
        <v>0</v>
      </c>
      <c r="AG212" s="59">
        <v>0</v>
      </c>
      <c r="AH212" s="59">
        <v>0</v>
      </c>
      <c r="AI212" s="59">
        <v>0</v>
      </c>
      <c r="AJ212" s="59">
        <v>0</v>
      </c>
      <c r="AK212" s="59">
        <v>0</v>
      </c>
      <c r="AL212" s="59">
        <v>0</v>
      </c>
      <c r="AM212" s="59">
        <v>117030.5</v>
      </c>
      <c r="AN212" s="59">
        <v>0</v>
      </c>
      <c r="AO212" s="59">
        <v>0</v>
      </c>
      <c r="AP212" s="59">
        <v>0</v>
      </c>
      <c r="AQ212" s="59">
        <v>0</v>
      </c>
      <c r="AR212" s="59">
        <v>0</v>
      </c>
      <c r="AS212" s="59">
        <v>0</v>
      </c>
      <c r="AT212" s="59">
        <v>0</v>
      </c>
      <c r="AU212" s="59">
        <v>0</v>
      </c>
      <c r="AV212" s="59">
        <v>0</v>
      </c>
      <c r="AW212" s="59">
        <v>0</v>
      </c>
      <c r="AX212" s="59">
        <v>0</v>
      </c>
      <c r="AY212" s="59">
        <v>0</v>
      </c>
      <c r="AZ212" s="59">
        <v>0</v>
      </c>
      <c r="BA212" s="59">
        <v>0</v>
      </c>
      <c r="BB212" s="59">
        <v>0</v>
      </c>
      <c r="BC212" s="59">
        <v>0</v>
      </c>
      <c r="BD212" s="59">
        <v>0</v>
      </c>
      <c r="BE212" s="59">
        <v>0</v>
      </c>
      <c r="BF212" s="59">
        <v>0</v>
      </c>
      <c r="BG212" s="59">
        <v>0</v>
      </c>
      <c r="BH212" s="59">
        <v>0</v>
      </c>
      <c r="BI212" s="59">
        <v>0</v>
      </c>
      <c r="BJ212" s="59">
        <v>1527285</v>
      </c>
      <c r="BK212" s="59">
        <v>0</v>
      </c>
      <c r="BL212" s="59">
        <v>0</v>
      </c>
      <c r="BM212" s="59">
        <v>0</v>
      </c>
      <c r="BN212" s="59">
        <v>0</v>
      </c>
      <c r="BO212" s="59">
        <v>0</v>
      </c>
      <c r="BP212" s="59">
        <v>0</v>
      </c>
      <c r="BQ212" s="59">
        <v>495500</v>
      </c>
      <c r="BR212" s="59">
        <v>0</v>
      </c>
      <c r="BS212" s="59">
        <v>0</v>
      </c>
      <c r="BT212" s="59">
        <v>0</v>
      </c>
      <c r="BU212" s="59">
        <v>92384</v>
      </c>
      <c r="BV212" s="59">
        <v>0</v>
      </c>
      <c r="BW212" s="59">
        <v>0</v>
      </c>
      <c r="BX212" s="59">
        <v>0</v>
      </c>
      <c r="BY212" s="59">
        <v>0</v>
      </c>
      <c r="BZ212" s="60">
        <v>98343869.020000011</v>
      </c>
    </row>
    <row r="213" spans="1:78" x14ac:dyDescent="0.2">
      <c r="A213" s="57" t="s">
        <v>571</v>
      </c>
      <c r="B213" s="57" t="s">
        <v>454</v>
      </c>
      <c r="C213" s="58" t="s">
        <v>640</v>
      </c>
      <c r="D213" s="57" t="s">
        <v>641</v>
      </c>
      <c r="E213" s="59">
        <v>159379.13</v>
      </c>
      <c r="F213" s="59">
        <v>117404.12</v>
      </c>
      <c r="G213" s="59">
        <v>177714.16</v>
      </c>
      <c r="H213" s="59">
        <v>107802.5</v>
      </c>
      <c r="I213" s="59">
        <v>151750.60999999999</v>
      </c>
      <c r="J213" s="59">
        <v>77840.36</v>
      </c>
      <c r="K213" s="59">
        <v>339675.6</v>
      </c>
      <c r="L213" s="59">
        <v>106160.87</v>
      </c>
      <c r="M213" s="59">
        <v>81904.7</v>
      </c>
      <c r="N213" s="59">
        <v>255058.74</v>
      </c>
      <c r="O213" s="59">
        <v>47419.6</v>
      </c>
      <c r="P213" s="59">
        <v>156566.38</v>
      </c>
      <c r="Q213" s="59">
        <v>0</v>
      </c>
      <c r="R213" s="59">
        <v>119660.17</v>
      </c>
      <c r="S213" s="59">
        <v>48246.3</v>
      </c>
      <c r="T213" s="59">
        <v>213488.54</v>
      </c>
      <c r="U213" s="59">
        <v>27586.74</v>
      </c>
      <c r="V213" s="59">
        <v>88599.21</v>
      </c>
      <c r="W213" s="59">
        <v>261533.57</v>
      </c>
      <c r="X213" s="59">
        <v>251161.22</v>
      </c>
      <c r="Y213" s="59">
        <v>133596.62</v>
      </c>
      <c r="Z213" s="59">
        <v>174701.04</v>
      </c>
      <c r="AA213" s="59">
        <v>98194.76</v>
      </c>
      <c r="AB213" s="59">
        <v>105695.13</v>
      </c>
      <c r="AC213" s="59">
        <v>164750.51</v>
      </c>
      <c r="AD213" s="59">
        <v>150010.16</v>
      </c>
      <c r="AE213" s="59">
        <v>94150.37</v>
      </c>
      <c r="AF213" s="59">
        <v>327278.76</v>
      </c>
      <c r="AG213" s="59">
        <v>56799.76</v>
      </c>
      <c r="AH213" s="59">
        <v>24712.720000000001</v>
      </c>
      <c r="AI213" s="59">
        <v>81147.12</v>
      </c>
      <c r="AJ213" s="59">
        <v>49439.35</v>
      </c>
      <c r="AK213" s="59">
        <v>0</v>
      </c>
      <c r="AL213" s="59">
        <v>74550.16</v>
      </c>
      <c r="AM213" s="59">
        <v>36285.67</v>
      </c>
      <c r="AN213" s="59">
        <v>42229.48</v>
      </c>
      <c r="AO213" s="59">
        <v>77421.960000000006</v>
      </c>
      <c r="AP213" s="59">
        <v>84758.28</v>
      </c>
      <c r="AQ213" s="59">
        <v>33773.74</v>
      </c>
      <c r="AR213" s="59">
        <v>105788.82</v>
      </c>
      <c r="AS213" s="59">
        <v>102002.2</v>
      </c>
      <c r="AT213" s="59">
        <v>97635.36</v>
      </c>
      <c r="AU213" s="59">
        <v>83038.429999999993</v>
      </c>
      <c r="AV213" s="59">
        <v>13840.33</v>
      </c>
      <c r="AW213" s="59">
        <v>49228.39</v>
      </c>
      <c r="AX213" s="59">
        <v>53349.13</v>
      </c>
      <c r="AY213" s="59">
        <v>180675.92</v>
      </c>
      <c r="AZ213" s="59">
        <v>152256.84</v>
      </c>
      <c r="BA213" s="59">
        <v>33277.01</v>
      </c>
      <c r="BB213" s="59">
        <v>0</v>
      </c>
      <c r="BC213" s="59">
        <v>117237.69</v>
      </c>
      <c r="BD213" s="59">
        <v>0</v>
      </c>
      <c r="BE213" s="59">
        <v>94748.5</v>
      </c>
      <c r="BF213" s="59">
        <v>75302.320000000007</v>
      </c>
      <c r="BG213" s="59">
        <v>76744.679999999993</v>
      </c>
      <c r="BH213" s="59">
        <v>46138.400000000001</v>
      </c>
      <c r="BI213" s="59">
        <v>50223.66</v>
      </c>
      <c r="BJ213" s="59">
        <v>207866.69</v>
      </c>
      <c r="BK213" s="59">
        <v>204139.95</v>
      </c>
      <c r="BL213" s="59">
        <v>99113.03</v>
      </c>
      <c r="BM213" s="59">
        <v>2902.91</v>
      </c>
      <c r="BN213" s="59">
        <v>132132.01999999999</v>
      </c>
      <c r="BO213" s="59">
        <v>79001.460000000006</v>
      </c>
      <c r="BP213" s="59">
        <v>78134.87</v>
      </c>
      <c r="BQ213" s="59">
        <v>124691.17</v>
      </c>
      <c r="BR213" s="59">
        <v>28697.4</v>
      </c>
      <c r="BS213" s="59">
        <v>91991.76</v>
      </c>
      <c r="BT213" s="59">
        <v>63718.42</v>
      </c>
      <c r="BU213" s="59">
        <v>76593.81</v>
      </c>
      <c r="BV213" s="59">
        <v>102251.34</v>
      </c>
      <c r="BW213" s="59">
        <v>49534.58</v>
      </c>
      <c r="BX213" s="59">
        <v>55903.22</v>
      </c>
      <c r="BY213" s="59">
        <v>106077.19</v>
      </c>
      <c r="BZ213" s="60">
        <v>83711804.180000007</v>
      </c>
    </row>
    <row r="214" spans="1:78" x14ac:dyDescent="0.2">
      <c r="A214" s="57" t="s">
        <v>571</v>
      </c>
      <c r="B214" s="57" t="s">
        <v>454</v>
      </c>
      <c r="C214" s="58" t="s">
        <v>642</v>
      </c>
      <c r="D214" s="57" t="s">
        <v>643</v>
      </c>
      <c r="E214" s="59">
        <v>0</v>
      </c>
      <c r="F214" s="59">
        <v>1870</v>
      </c>
      <c r="G214" s="59">
        <v>0</v>
      </c>
      <c r="H214" s="59">
        <v>0</v>
      </c>
      <c r="I214" s="59">
        <v>400</v>
      </c>
      <c r="J214" s="59">
        <v>11375</v>
      </c>
      <c r="K214" s="59">
        <v>7075</v>
      </c>
      <c r="L214" s="59">
        <v>0</v>
      </c>
      <c r="M214" s="59">
        <v>0</v>
      </c>
      <c r="N214" s="59">
        <v>54000</v>
      </c>
      <c r="O214" s="59">
        <v>0</v>
      </c>
      <c r="P214" s="59">
        <v>0</v>
      </c>
      <c r="Q214" s="59">
        <v>0</v>
      </c>
      <c r="R214" s="59">
        <v>0</v>
      </c>
      <c r="S214" s="59">
        <v>0</v>
      </c>
      <c r="T214" s="59">
        <v>0</v>
      </c>
      <c r="U214" s="59">
        <v>0</v>
      </c>
      <c r="V214" s="59">
        <v>0</v>
      </c>
      <c r="W214" s="59">
        <v>0</v>
      </c>
      <c r="X214" s="59">
        <v>0</v>
      </c>
      <c r="Y214" s="59">
        <v>2400</v>
      </c>
      <c r="Z214" s="59">
        <v>0</v>
      </c>
      <c r="AA214" s="59">
        <v>0</v>
      </c>
      <c r="AB214" s="59">
        <v>2473</v>
      </c>
      <c r="AC214" s="59">
        <v>10350</v>
      </c>
      <c r="AD214" s="59">
        <v>0</v>
      </c>
      <c r="AE214" s="59">
        <v>11325</v>
      </c>
      <c r="AF214" s="59">
        <v>77500</v>
      </c>
      <c r="AG214" s="59">
        <v>0</v>
      </c>
      <c r="AH214" s="59">
        <v>0</v>
      </c>
      <c r="AI214" s="59">
        <v>0</v>
      </c>
      <c r="AJ214" s="59">
        <v>0</v>
      </c>
      <c r="AK214" s="59">
        <v>0</v>
      </c>
      <c r="AL214" s="59">
        <v>0</v>
      </c>
      <c r="AM214" s="59">
        <v>4200</v>
      </c>
      <c r="AN214" s="59">
        <v>3775</v>
      </c>
      <c r="AO214" s="59">
        <v>0</v>
      </c>
      <c r="AP214" s="59">
        <v>0</v>
      </c>
      <c r="AQ214" s="59">
        <v>0</v>
      </c>
      <c r="AR214" s="59">
        <v>0</v>
      </c>
      <c r="AS214" s="59">
        <v>0</v>
      </c>
      <c r="AT214" s="59">
        <v>0</v>
      </c>
      <c r="AU214" s="59">
        <v>0</v>
      </c>
      <c r="AV214" s="59">
        <v>0</v>
      </c>
      <c r="AW214" s="59">
        <v>0</v>
      </c>
      <c r="AX214" s="59">
        <v>0</v>
      </c>
      <c r="AY214" s="59">
        <v>0</v>
      </c>
      <c r="AZ214" s="59">
        <v>0</v>
      </c>
      <c r="BA214" s="59">
        <v>46110</v>
      </c>
      <c r="BB214" s="59">
        <v>0</v>
      </c>
      <c r="BC214" s="59">
        <v>14390</v>
      </c>
      <c r="BD214" s="59">
        <v>0</v>
      </c>
      <c r="BE214" s="59">
        <v>0</v>
      </c>
      <c r="BF214" s="59">
        <v>0</v>
      </c>
      <c r="BG214" s="59">
        <v>0</v>
      </c>
      <c r="BH214" s="59">
        <v>0</v>
      </c>
      <c r="BI214" s="59">
        <v>0</v>
      </c>
      <c r="BJ214" s="59">
        <v>600</v>
      </c>
      <c r="BK214" s="59">
        <v>0</v>
      </c>
      <c r="BL214" s="59">
        <v>1660</v>
      </c>
      <c r="BM214" s="59">
        <v>0</v>
      </c>
      <c r="BN214" s="59">
        <v>0</v>
      </c>
      <c r="BO214" s="59">
        <v>0</v>
      </c>
      <c r="BP214" s="59">
        <v>0</v>
      </c>
      <c r="BQ214" s="59">
        <v>0</v>
      </c>
      <c r="BR214" s="59">
        <v>0</v>
      </c>
      <c r="BS214" s="59">
        <v>1600</v>
      </c>
      <c r="BT214" s="59">
        <v>21450</v>
      </c>
      <c r="BU214" s="59">
        <v>1600</v>
      </c>
      <c r="BV214" s="59">
        <v>0</v>
      </c>
      <c r="BW214" s="59">
        <v>0</v>
      </c>
      <c r="BX214" s="59">
        <v>0</v>
      </c>
      <c r="BY214" s="59">
        <v>0</v>
      </c>
      <c r="BZ214" s="60">
        <v>3500</v>
      </c>
    </row>
    <row r="215" spans="1:78" x14ac:dyDescent="0.2">
      <c r="A215" s="57" t="s">
        <v>571</v>
      </c>
      <c r="B215" s="57" t="s">
        <v>454</v>
      </c>
      <c r="C215" s="58" t="s">
        <v>644</v>
      </c>
      <c r="D215" s="57" t="s">
        <v>645</v>
      </c>
      <c r="E215" s="68">
        <v>0</v>
      </c>
      <c r="F215" s="68">
        <v>0</v>
      </c>
      <c r="G215" s="68">
        <v>0</v>
      </c>
      <c r="H215" s="68">
        <v>0</v>
      </c>
      <c r="I215" s="68">
        <v>0</v>
      </c>
      <c r="J215" s="68">
        <v>0</v>
      </c>
      <c r="K215" s="68">
        <v>0</v>
      </c>
      <c r="L215" s="68">
        <v>0</v>
      </c>
      <c r="M215" s="68">
        <v>0</v>
      </c>
      <c r="N215" s="68">
        <v>0</v>
      </c>
      <c r="O215" s="68">
        <v>0</v>
      </c>
      <c r="P215" s="68">
        <v>0</v>
      </c>
      <c r="Q215" s="68">
        <v>0</v>
      </c>
      <c r="R215" s="68">
        <v>0</v>
      </c>
      <c r="S215" s="68">
        <v>0</v>
      </c>
      <c r="T215" s="68">
        <v>0</v>
      </c>
      <c r="U215" s="68">
        <v>0</v>
      </c>
      <c r="V215" s="68">
        <v>0</v>
      </c>
      <c r="W215" s="68">
        <v>0</v>
      </c>
      <c r="X215" s="68">
        <v>0</v>
      </c>
      <c r="Y215" s="68">
        <v>0</v>
      </c>
      <c r="Z215" s="68">
        <v>0</v>
      </c>
      <c r="AA215" s="68">
        <v>0</v>
      </c>
      <c r="AB215" s="68">
        <v>0</v>
      </c>
      <c r="AC215" s="68">
        <v>0</v>
      </c>
      <c r="AD215" s="68">
        <v>0</v>
      </c>
      <c r="AE215" s="68">
        <v>0</v>
      </c>
      <c r="AF215" s="68">
        <v>0</v>
      </c>
      <c r="AG215" s="68">
        <v>0</v>
      </c>
      <c r="AH215" s="68">
        <v>0</v>
      </c>
      <c r="AI215" s="68">
        <v>0</v>
      </c>
      <c r="AJ215" s="68">
        <v>0</v>
      </c>
      <c r="AK215" s="68">
        <v>0</v>
      </c>
      <c r="AL215" s="68">
        <v>0</v>
      </c>
      <c r="AM215" s="68">
        <v>0</v>
      </c>
      <c r="AN215" s="68">
        <v>0</v>
      </c>
      <c r="AO215" s="68">
        <v>0</v>
      </c>
      <c r="AP215" s="68">
        <v>0</v>
      </c>
      <c r="AQ215" s="68">
        <v>0</v>
      </c>
      <c r="AR215" s="68">
        <v>0</v>
      </c>
      <c r="AS215" s="68">
        <v>0</v>
      </c>
      <c r="AT215" s="68">
        <v>0</v>
      </c>
      <c r="AU215" s="68">
        <v>0</v>
      </c>
      <c r="AV215" s="68">
        <v>0</v>
      </c>
      <c r="AW215" s="68">
        <v>0</v>
      </c>
      <c r="AX215" s="68">
        <v>0</v>
      </c>
      <c r="AY215" s="68">
        <v>0</v>
      </c>
      <c r="AZ215" s="68">
        <v>0</v>
      </c>
      <c r="BA215" s="68">
        <v>0</v>
      </c>
      <c r="BB215" s="68">
        <v>0</v>
      </c>
      <c r="BC215" s="68">
        <v>0</v>
      </c>
      <c r="BD215" s="68">
        <v>0</v>
      </c>
      <c r="BE215" s="68">
        <v>0</v>
      </c>
      <c r="BF215" s="68">
        <v>0</v>
      </c>
      <c r="BG215" s="68">
        <v>0</v>
      </c>
      <c r="BH215" s="68">
        <v>0</v>
      </c>
      <c r="BI215" s="68">
        <v>0</v>
      </c>
      <c r="BJ215" s="68">
        <v>0</v>
      </c>
      <c r="BK215" s="68">
        <v>0</v>
      </c>
      <c r="BL215" s="68">
        <v>0</v>
      </c>
      <c r="BM215" s="68">
        <v>0</v>
      </c>
      <c r="BN215" s="68">
        <v>0</v>
      </c>
      <c r="BO215" s="68">
        <v>0</v>
      </c>
      <c r="BP215" s="68">
        <v>0</v>
      </c>
      <c r="BQ215" s="68">
        <v>0</v>
      </c>
      <c r="BR215" s="68">
        <v>0</v>
      </c>
      <c r="BS215" s="68">
        <v>0</v>
      </c>
      <c r="BT215" s="68">
        <v>0</v>
      </c>
      <c r="BU215" s="68">
        <v>0</v>
      </c>
      <c r="BV215" s="68">
        <v>0</v>
      </c>
      <c r="BW215" s="68">
        <v>0</v>
      </c>
      <c r="BX215" s="68">
        <v>0</v>
      </c>
      <c r="BY215" s="68">
        <v>0</v>
      </c>
      <c r="BZ215" s="60">
        <v>175200.59</v>
      </c>
    </row>
    <row r="216" spans="1:78" x14ac:dyDescent="0.2">
      <c r="A216" s="57" t="s">
        <v>571</v>
      </c>
      <c r="B216" s="57" t="s">
        <v>454</v>
      </c>
      <c r="C216" s="58" t="s">
        <v>646</v>
      </c>
      <c r="D216" s="57" t="s">
        <v>647</v>
      </c>
      <c r="E216" s="59">
        <v>1494500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59">
        <v>0</v>
      </c>
      <c r="Q216" s="59">
        <v>0</v>
      </c>
      <c r="R216" s="59">
        <v>0</v>
      </c>
      <c r="S216" s="59">
        <v>0</v>
      </c>
      <c r="T216" s="59">
        <v>0</v>
      </c>
      <c r="U216" s="59">
        <v>0</v>
      </c>
      <c r="V216" s="59">
        <v>0</v>
      </c>
      <c r="W216" s="59">
        <v>54333.3</v>
      </c>
      <c r="X216" s="59">
        <v>0</v>
      </c>
      <c r="Y216" s="59">
        <v>0</v>
      </c>
      <c r="Z216" s="59">
        <v>0</v>
      </c>
      <c r="AA216" s="59">
        <v>0</v>
      </c>
      <c r="AB216" s="59">
        <v>0</v>
      </c>
      <c r="AC216" s="59">
        <v>0</v>
      </c>
      <c r="AD216" s="59">
        <v>0</v>
      </c>
      <c r="AE216" s="59">
        <v>0</v>
      </c>
      <c r="AF216" s="59">
        <v>0</v>
      </c>
      <c r="AG216" s="59">
        <v>0</v>
      </c>
      <c r="AH216" s="59">
        <v>0</v>
      </c>
      <c r="AI216" s="59">
        <v>0</v>
      </c>
      <c r="AJ216" s="59">
        <v>0</v>
      </c>
      <c r="AK216" s="59">
        <v>0</v>
      </c>
      <c r="AL216" s="59">
        <v>0</v>
      </c>
      <c r="AM216" s="59">
        <v>0</v>
      </c>
      <c r="AN216" s="59">
        <v>0</v>
      </c>
      <c r="AO216" s="59">
        <v>0</v>
      </c>
      <c r="AP216" s="59">
        <v>0</v>
      </c>
      <c r="AQ216" s="59">
        <v>0</v>
      </c>
      <c r="AR216" s="59">
        <v>0</v>
      </c>
      <c r="AS216" s="59">
        <v>0</v>
      </c>
      <c r="AT216" s="59">
        <v>0</v>
      </c>
      <c r="AU216" s="59">
        <v>0</v>
      </c>
      <c r="AV216" s="59">
        <v>0</v>
      </c>
      <c r="AW216" s="59">
        <v>0</v>
      </c>
      <c r="AX216" s="59">
        <v>0</v>
      </c>
      <c r="AY216" s="59">
        <v>0</v>
      </c>
      <c r="AZ216" s="59">
        <v>0</v>
      </c>
      <c r="BA216" s="59">
        <v>58500</v>
      </c>
      <c r="BB216" s="59">
        <v>0</v>
      </c>
      <c r="BC216" s="59">
        <v>0</v>
      </c>
      <c r="BD216" s="59">
        <v>0</v>
      </c>
      <c r="BE216" s="59">
        <v>0</v>
      </c>
      <c r="BF216" s="59">
        <v>0</v>
      </c>
      <c r="BG216" s="59">
        <v>0</v>
      </c>
      <c r="BH216" s="59">
        <v>0</v>
      </c>
      <c r="BI216" s="59">
        <v>0</v>
      </c>
      <c r="BJ216" s="59">
        <v>0</v>
      </c>
      <c r="BK216" s="59">
        <v>0</v>
      </c>
      <c r="BL216" s="59">
        <v>0</v>
      </c>
      <c r="BM216" s="59">
        <v>0</v>
      </c>
      <c r="BN216" s="59">
        <v>0</v>
      </c>
      <c r="BO216" s="59">
        <v>0</v>
      </c>
      <c r="BP216" s="59">
        <v>0</v>
      </c>
      <c r="BQ216" s="59">
        <v>0</v>
      </c>
      <c r="BR216" s="59">
        <v>0</v>
      </c>
      <c r="BS216" s="59">
        <v>0</v>
      </c>
      <c r="BT216" s="59">
        <v>0</v>
      </c>
      <c r="BU216" s="59">
        <v>0</v>
      </c>
      <c r="BV216" s="59">
        <v>0</v>
      </c>
      <c r="BW216" s="59">
        <v>0</v>
      </c>
      <c r="BX216" s="59">
        <v>0</v>
      </c>
      <c r="BY216" s="59">
        <v>0</v>
      </c>
      <c r="BZ216" s="60">
        <v>209621631.65000007</v>
      </c>
    </row>
    <row r="217" spans="1:78" x14ac:dyDescent="0.2">
      <c r="A217" s="57" t="s">
        <v>571</v>
      </c>
      <c r="B217" s="57" t="s">
        <v>454</v>
      </c>
      <c r="C217" s="58" t="s">
        <v>648</v>
      </c>
      <c r="D217" s="57" t="s">
        <v>649</v>
      </c>
      <c r="E217" s="59">
        <v>0</v>
      </c>
      <c r="F217" s="59">
        <v>0</v>
      </c>
      <c r="G217" s="59">
        <v>1284616.1200000001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2675000</v>
      </c>
      <c r="O217" s="59">
        <v>0</v>
      </c>
      <c r="P217" s="59">
        <v>0</v>
      </c>
      <c r="Q217" s="59">
        <v>0</v>
      </c>
      <c r="R217" s="59">
        <v>0</v>
      </c>
      <c r="S217" s="59">
        <v>0</v>
      </c>
      <c r="T217" s="59">
        <v>0</v>
      </c>
      <c r="U217" s="59">
        <v>0</v>
      </c>
      <c r="V217" s="59">
        <v>0</v>
      </c>
      <c r="W217" s="59">
        <v>5383722.7699999996</v>
      </c>
      <c r="X217" s="59">
        <v>18000</v>
      </c>
      <c r="Y217" s="59">
        <v>26215</v>
      </c>
      <c r="Z217" s="59">
        <v>101870</v>
      </c>
      <c r="AA217" s="59">
        <v>523500</v>
      </c>
      <c r="AB217" s="59">
        <v>290950</v>
      </c>
      <c r="AC217" s="59">
        <v>853750</v>
      </c>
      <c r="AD217" s="59">
        <v>0</v>
      </c>
      <c r="AE217" s="59">
        <v>0</v>
      </c>
      <c r="AF217" s="59">
        <v>2314065.75</v>
      </c>
      <c r="AG217" s="59">
        <v>0</v>
      </c>
      <c r="AH217" s="59">
        <v>177855.52</v>
      </c>
      <c r="AI217" s="59">
        <v>370600</v>
      </c>
      <c r="AJ217" s="59">
        <v>198720</v>
      </c>
      <c r="AK217" s="59">
        <v>0</v>
      </c>
      <c r="AL217" s="59">
        <v>0</v>
      </c>
      <c r="AM217" s="59">
        <v>207000</v>
      </c>
      <c r="AN217" s="59">
        <v>307082.15000000002</v>
      </c>
      <c r="AO217" s="59">
        <v>184000</v>
      </c>
      <c r="AP217" s="59">
        <v>305115.15000000002</v>
      </c>
      <c r="AQ217" s="59">
        <v>278957.7</v>
      </c>
      <c r="AR217" s="59">
        <v>0</v>
      </c>
      <c r="AS217" s="59">
        <v>0</v>
      </c>
      <c r="AT217" s="59">
        <v>392000</v>
      </c>
      <c r="AU217" s="59">
        <v>260726</v>
      </c>
      <c r="AV217" s="59">
        <v>162000</v>
      </c>
      <c r="AW217" s="59">
        <v>216000</v>
      </c>
      <c r="AX217" s="59">
        <v>570000</v>
      </c>
      <c r="AY217" s="59">
        <v>0</v>
      </c>
      <c r="AZ217" s="59">
        <v>0</v>
      </c>
      <c r="BA217" s="59">
        <v>0</v>
      </c>
      <c r="BB217" s="59">
        <v>0</v>
      </c>
      <c r="BC217" s="59">
        <v>0</v>
      </c>
      <c r="BD217" s="59">
        <v>0</v>
      </c>
      <c r="BE217" s="59">
        <v>0</v>
      </c>
      <c r="BF217" s="59">
        <v>23879.45</v>
      </c>
      <c r="BG217" s="59">
        <v>0</v>
      </c>
      <c r="BH217" s="59">
        <v>0</v>
      </c>
      <c r="BI217" s="59">
        <v>0</v>
      </c>
      <c r="BJ217" s="59">
        <v>99000</v>
      </c>
      <c r="BK217" s="59">
        <v>0</v>
      </c>
      <c r="BL217" s="59">
        <v>0</v>
      </c>
      <c r="BM217" s="59">
        <v>0</v>
      </c>
      <c r="BN217" s="59">
        <v>0</v>
      </c>
      <c r="BO217" s="59">
        <v>0</v>
      </c>
      <c r="BP217" s="59">
        <v>0</v>
      </c>
      <c r="BQ217" s="59">
        <v>814680.54</v>
      </c>
      <c r="BR217" s="59">
        <v>0</v>
      </c>
      <c r="BS217" s="59">
        <v>0</v>
      </c>
      <c r="BT217" s="59">
        <v>0</v>
      </c>
      <c r="BU217" s="59">
        <v>0</v>
      </c>
      <c r="BV217" s="59">
        <v>3000</v>
      </c>
      <c r="BW217" s="59">
        <v>0</v>
      </c>
      <c r="BX217" s="59">
        <v>0</v>
      </c>
      <c r="BY217" s="59">
        <v>0</v>
      </c>
      <c r="BZ217" s="60">
        <v>31323373.629900001</v>
      </c>
    </row>
    <row r="218" spans="1:78" x14ac:dyDescent="0.2">
      <c r="A218" s="57" t="s">
        <v>571</v>
      </c>
      <c r="B218" s="57" t="s">
        <v>454</v>
      </c>
      <c r="C218" s="58" t="s">
        <v>650</v>
      </c>
      <c r="D218" s="57" t="s">
        <v>651</v>
      </c>
      <c r="E218" s="68">
        <v>0</v>
      </c>
      <c r="F218" s="68">
        <v>0</v>
      </c>
      <c r="G218" s="68">
        <v>0</v>
      </c>
      <c r="H218" s="68">
        <v>0</v>
      </c>
      <c r="I218" s="68">
        <v>0</v>
      </c>
      <c r="J218" s="68">
        <v>0</v>
      </c>
      <c r="K218" s="68">
        <v>0</v>
      </c>
      <c r="L218" s="68">
        <v>0</v>
      </c>
      <c r="M218" s="68">
        <v>0</v>
      </c>
      <c r="N218" s="68">
        <v>0</v>
      </c>
      <c r="O218" s="68">
        <v>0</v>
      </c>
      <c r="P218" s="68">
        <v>0</v>
      </c>
      <c r="Q218" s="68">
        <v>0</v>
      </c>
      <c r="R218" s="68">
        <v>0</v>
      </c>
      <c r="S218" s="68">
        <v>0</v>
      </c>
      <c r="T218" s="68">
        <v>0</v>
      </c>
      <c r="U218" s="68">
        <v>0</v>
      </c>
      <c r="V218" s="68">
        <v>0</v>
      </c>
      <c r="W218" s="68">
        <v>0</v>
      </c>
      <c r="X218" s="68">
        <v>0</v>
      </c>
      <c r="Y218" s="68">
        <v>0</v>
      </c>
      <c r="Z218" s="68">
        <v>0</v>
      </c>
      <c r="AA218" s="68">
        <v>0</v>
      </c>
      <c r="AB218" s="68">
        <v>0</v>
      </c>
      <c r="AC218" s="68">
        <v>0</v>
      </c>
      <c r="AD218" s="68">
        <v>0</v>
      </c>
      <c r="AE218" s="68">
        <v>0</v>
      </c>
      <c r="AF218" s="68">
        <v>0</v>
      </c>
      <c r="AG218" s="68">
        <v>0</v>
      </c>
      <c r="AH218" s="68">
        <v>0</v>
      </c>
      <c r="AI218" s="68">
        <v>0</v>
      </c>
      <c r="AJ218" s="68">
        <v>0</v>
      </c>
      <c r="AK218" s="68">
        <v>0</v>
      </c>
      <c r="AL218" s="68">
        <v>0</v>
      </c>
      <c r="AM218" s="68">
        <v>0</v>
      </c>
      <c r="AN218" s="68">
        <v>0</v>
      </c>
      <c r="AO218" s="68">
        <v>0</v>
      </c>
      <c r="AP218" s="68">
        <v>0</v>
      </c>
      <c r="AQ218" s="68">
        <v>0</v>
      </c>
      <c r="AR218" s="68">
        <v>0</v>
      </c>
      <c r="AS218" s="68">
        <v>0</v>
      </c>
      <c r="AT218" s="68">
        <v>0</v>
      </c>
      <c r="AU218" s="68">
        <v>0</v>
      </c>
      <c r="AV218" s="68">
        <v>0</v>
      </c>
      <c r="AW218" s="68">
        <v>0</v>
      </c>
      <c r="AX218" s="68">
        <v>0</v>
      </c>
      <c r="AY218" s="68">
        <v>0</v>
      </c>
      <c r="AZ218" s="68">
        <v>0</v>
      </c>
      <c r="BA218" s="68">
        <v>0</v>
      </c>
      <c r="BB218" s="68">
        <v>0</v>
      </c>
      <c r="BC218" s="68">
        <v>0</v>
      </c>
      <c r="BD218" s="68">
        <v>0</v>
      </c>
      <c r="BE218" s="68">
        <v>0</v>
      </c>
      <c r="BF218" s="68">
        <v>0</v>
      </c>
      <c r="BG218" s="68">
        <v>0</v>
      </c>
      <c r="BH218" s="68">
        <v>0</v>
      </c>
      <c r="BI218" s="68">
        <v>0</v>
      </c>
      <c r="BJ218" s="68">
        <v>0</v>
      </c>
      <c r="BK218" s="68">
        <v>0</v>
      </c>
      <c r="BL218" s="68">
        <v>0</v>
      </c>
      <c r="BM218" s="68">
        <v>0</v>
      </c>
      <c r="BN218" s="68">
        <v>0</v>
      </c>
      <c r="BO218" s="68">
        <v>0</v>
      </c>
      <c r="BP218" s="68">
        <v>0</v>
      </c>
      <c r="BQ218" s="68">
        <v>0</v>
      </c>
      <c r="BR218" s="68">
        <v>0</v>
      </c>
      <c r="BS218" s="68">
        <v>0</v>
      </c>
      <c r="BT218" s="68">
        <v>0</v>
      </c>
      <c r="BU218" s="68">
        <v>0</v>
      </c>
      <c r="BV218" s="68">
        <v>0</v>
      </c>
      <c r="BW218" s="68">
        <v>0</v>
      </c>
      <c r="BX218" s="68">
        <v>0</v>
      </c>
      <c r="BY218" s="68">
        <v>0</v>
      </c>
      <c r="BZ218" s="60">
        <v>7067189.2899999991</v>
      </c>
    </row>
    <row r="219" spans="1:78" x14ac:dyDescent="0.2">
      <c r="A219" s="57" t="s">
        <v>571</v>
      </c>
      <c r="B219" s="57" t="s">
        <v>454</v>
      </c>
      <c r="C219" s="58" t="s">
        <v>652</v>
      </c>
      <c r="D219" s="57" t="s">
        <v>653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  <c r="P219" s="59">
        <v>0</v>
      </c>
      <c r="Q219" s="59">
        <v>0</v>
      </c>
      <c r="R219" s="59">
        <v>0</v>
      </c>
      <c r="S219" s="59">
        <v>0</v>
      </c>
      <c r="T219" s="59">
        <v>0</v>
      </c>
      <c r="U219" s="59">
        <v>0</v>
      </c>
      <c r="V219" s="59">
        <v>0</v>
      </c>
      <c r="W219" s="59">
        <v>0</v>
      </c>
      <c r="X219" s="59">
        <v>50993.75</v>
      </c>
      <c r="Y219" s="59">
        <v>0</v>
      </c>
      <c r="Z219" s="59">
        <v>31200</v>
      </c>
      <c r="AA219" s="59">
        <v>0</v>
      </c>
      <c r="AB219" s="59">
        <v>0</v>
      </c>
      <c r="AC219" s="59">
        <v>0</v>
      </c>
      <c r="AD219" s="59">
        <v>0</v>
      </c>
      <c r="AE219" s="59">
        <v>0</v>
      </c>
      <c r="AF219" s="59">
        <v>0</v>
      </c>
      <c r="AG219" s="59">
        <v>0</v>
      </c>
      <c r="AH219" s="59">
        <v>0</v>
      </c>
      <c r="AI219" s="59">
        <v>0</v>
      </c>
      <c r="AJ219" s="59">
        <v>12630</v>
      </c>
      <c r="AK219" s="59">
        <v>350</v>
      </c>
      <c r="AL219" s="59">
        <v>0</v>
      </c>
      <c r="AM219" s="59">
        <v>0</v>
      </c>
      <c r="AN219" s="59">
        <v>0</v>
      </c>
      <c r="AO219" s="59">
        <v>0</v>
      </c>
      <c r="AP219" s="59">
        <v>0</v>
      </c>
      <c r="AQ219" s="59">
        <v>0</v>
      </c>
      <c r="AR219" s="59">
        <v>0</v>
      </c>
      <c r="AS219" s="59">
        <v>0</v>
      </c>
      <c r="AT219" s="59">
        <v>0</v>
      </c>
      <c r="AU219" s="59">
        <v>0</v>
      </c>
      <c r="AV219" s="59">
        <v>0</v>
      </c>
      <c r="AW219" s="59">
        <v>0</v>
      </c>
      <c r="AX219" s="59">
        <v>0</v>
      </c>
      <c r="AY219" s="59">
        <v>0</v>
      </c>
      <c r="AZ219" s="59">
        <v>0</v>
      </c>
      <c r="BA219" s="59">
        <v>20880</v>
      </c>
      <c r="BB219" s="59">
        <v>0</v>
      </c>
      <c r="BC219" s="59">
        <v>0</v>
      </c>
      <c r="BD219" s="59">
        <v>0</v>
      </c>
      <c r="BE219" s="59">
        <v>0</v>
      </c>
      <c r="BF219" s="59">
        <v>0</v>
      </c>
      <c r="BG219" s="59">
        <v>0</v>
      </c>
      <c r="BH219" s="59">
        <v>0</v>
      </c>
      <c r="BI219" s="59">
        <v>0</v>
      </c>
      <c r="BJ219" s="59">
        <v>0</v>
      </c>
      <c r="BK219" s="59">
        <v>0</v>
      </c>
      <c r="BL219" s="59">
        <v>0</v>
      </c>
      <c r="BM219" s="59">
        <v>0</v>
      </c>
      <c r="BN219" s="59">
        <v>0</v>
      </c>
      <c r="BO219" s="59">
        <v>0</v>
      </c>
      <c r="BP219" s="59">
        <v>0</v>
      </c>
      <c r="BQ219" s="59">
        <v>0</v>
      </c>
      <c r="BR219" s="59">
        <v>0</v>
      </c>
      <c r="BS219" s="59">
        <v>0</v>
      </c>
      <c r="BT219" s="59">
        <v>0</v>
      </c>
      <c r="BU219" s="59">
        <v>21850</v>
      </c>
      <c r="BV219" s="59">
        <v>0</v>
      </c>
      <c r="BW219" s="59">
        <v>0</v>
      </c>
      <c r="BX219" s="59">
        <v>0</v>
      </c>
      <c r="BY219" s="59">
        <v>0</v>
      </c>
      <c r="BZ219" s="60">
        <v>3408297.5</v>
      </c>
    </row>
    <row r="220" spans="1:78" x14ac:dyDescent="0.2">
      <c r="A220" s="57" t="s">
        <v>571</v>
      </c>
      <c r="B220" s="57" t="s">
        <v>454</v>
      </c>
      <c r="C220" s="58" t="s">
        <v>654</v>
      </c>
      <c r="D220" s="57" t="s">
        <v>655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82424.149999999994</v>
      </c>
      <c r="L220" s="59">
        <v>0</v>
      </c>
      <c r="M220" s="59">
        <v>0</v>
      </c>
      <c r="N220" s="59">
        <v>0</v>
      </c>
      <c r="O220" s="59">
        <v>0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  <c r="AB220" s="59">
        <v>0</v>
      </c>
      <c r="AC220" s="59">
        <v>0</v>
      </c>
      <c r="AD220" s="59">
        <v>0</v>
      </c>
      <c r="AE220" s="59">
        <v>0</v>
      </c>
      <c r="AF220" s="59">
        <v>0</v>
      </c>
      <c r="AG220" s="59">
        <v>0</v>
      </c>
      <c r="AH220" s="59">
        <v>0</v>
      </c>
      <c r="AI220" s="59">
        <v>0</v>
      </c>
      <c r="AJ220" s="59">
        <v>0</v>
      </c>
      <c r="AK220" s="59">
        <v>0</v>
      </c>
      <c r="AL220" s="59">
        <v>0</v>
      </c>
      <c r="AM220" s="59">
        <v>0</v>
      </c>
      <c r="AN220" s="59">
        <v>0</v>
      </c>
      <c r="AO220" s="59">
        <v>0</v>
      </c>
      <c r="AP220" s="59">
        <v>0</v>
      </c>
      <c r="AQ220" s="59">
        <v>0</v>
      </c>
      <c r="AR220" s="59">
        <v>0</v>
      </c>
      <c r="AS220" s="59">
        <v>0</v>
      </c>
      <c r="AT220" s="59">
        <v>0</v>
      </c>
      <c r="AU220" s="59">
        <v>0</v>
      </c>
      <c r="AV220" s="59">
        <v>0</v>
      </c>
      <c r="AW220" s="59">
        <v>0</v>
      </c>
      <c r="AX220" s="59">
        <v>0</v>
      </c>
      <c r="AY220" s="59">
        <v>0</v>
      </c>
      <c r="AZ220" s="59">
        <v>0</v>
      </c>
      <c r="BA220" s="59">
        <v>0</v>
      </c>
      <c r="BB220" s="59">
        <v>0</v>
      </c>
      <c r="BC220" s="59">
        <v>0</v>
      </c>
      <c r="BD220" s="59">
        <v>0</v>
      </c>
      <c r="BE220" s="59">
        <v>0</v>
      </c>
      <c r="BF220" s="59">
        <v>0</v>
      </c>
      <c r="BG220" s="59">
        <v>0</v>
      </c>
      <c r="BH220" s="59">
        <v>0</v>
      </c>
      <c r="BI220" s="59">
        <v>0</v>
      </c>
      <c r="BJ220" s="59">
        <v>0</v>
      </c>
      <c r="BK220" s="59">
        <v>0</v>
      </c>
      <c r="BL220" s="59">
        <v>0</v>
      </c>
      <c r="BM220" s="59">
        <v>0</v>
      </c>
      <c r="BN220" s="59">
        <v>0</v>
      </c>
      <c r="BO220" s="59">
        <v>0</v>
      </c>
      <c r="BP220" s="59">
        <v>0</v>
      </c>
      <c r="BQ220" s="59">
        <v>0</v>
      </c>
      <c r="BR220" s="59">
        <v>0</v>
      </c>
      <c r="BS220" s="59">
        <v>0</v>
      </c>
      <c r="BT220" s="59">
        <v>0</v>
      </c>
      <c r="BU220" s="59">
        <v>0</v>
      </c>
      <c r="BV220" s="59">
        <v>0</v>
      </c>
      <c r="BW220" s="59">
        <v>0</v>
      </c>
      <c r="BX220" s="59">
        <v>0</v>
      </c>
      <c r="BY220" s="59">
        <v>0</v>
      </c>
      <c r="BZ220" s="60">
        <v>1694017.0300000003</v>
      </c>
    </row>
    <row r="221" spans="1:78" x14ac:dyDescent="0.2">
      <c r="A221" s="57" t="s">
        <v>571</v>
      </c>
      <c r="B221" s="57" t="s">
        <v>454</v>
      </c>
      <c r="C221" s="58" t="s">
        <v>656</v>
      </c>
      <c r="D221" s="57" t="s">
        <v>657</v>
      </c>
      <c r="E221" s="59">
        <v>172531.86</v>
      </c>
      <c r="F221" s="59">
        <v>0</v>
      </c>
      <c r="G221" s="59">
        <v>35391</v>
      </c>
      <c r="H221" s="59">
        <v>0</v>
      </c>
      <c r="I221" s="59">
        <v>0</v>
      </c>
      <c r="J221" s="59">
        <v>4330</v>
      </c>
      <c r="K221" s="59">
        <v>0</v>
      </c>
      <c r="L221" s="59">
        <v>0</v>
      </c>
      <c r="M221" s="59">
        <v>249172.6</v>
      </c>
      <c r="N221" s="59">
        <v>71000</v>
      </c>
      <c r="O221" s="59">
        <v>46</v>
      </c>
      <c r="P221" s="59">
        <v>178245</v>
      </c>
      <c r="Q221" s="59">
        <v>22050</v>
      </c>
      <c r="R221" s="59">
        <v>0</v>
      </c>
      <c r="S221" s="59">
        <v>0</v>
      </c>
      <c r="T221" s="59">
        <v>0</v>
      </c>
      <c r="U221" s="59">
        <v>0</v>
      </c>
      <c r="V221" s="59">
        <v>2000</v>
      </c>
      <c r="W221" s="59">
        <v>0</v>
      </c>
      <c r="X221" s="59">
        <v>2300</v>
      </c>
      <c r="Y221" s="59">
        <v>4484</v>
      </c>
      <c r="Z221" s="59">
        <v>1200</v>
      </c>
      <c r="AA221" s="59">
        <v>66699.710000000006</v>
      </c>
      <c r="AB221" s="59">
        <v>1832109.01</v>
      </c>
      <c r="AC221" s="59">
        <v>39210</v>
      </c>
      <c r="AD221" s="59">
        <v>0</v>
      </c>
      <c r="AE221" s="59">
        <v>976842.67</v>
      </c>
      <c r="AF221" s="59">
        <v>346042.5</v>
      </c>
      <c r="AG221" s="59">
        <v>5468.73</v>
      </c>
      <c r="AH221" s="59">
        <v>0</v>
      </c>
      <c r="AI221" s="59">
        <v>2000</v>
      </c>
      <c r="AJ221" s="59">
        <v>5500</v>
      </c>
      <c r="AK221" s="59">
        <v>498820.37</v>
      </c>
      <c r="AL221" s="59">
        <v>0</v>
      </c>
      <c r="AM221" s="59">
        <v>0</v>
      </c>
      <c r="AN221" s="59">
        <v>35900</v>
      </c>
      <c r="AO221" s="59">
        <v>69844.990000000005</v>
      </c>
      <c r="AP221" s="59">
        <v>0</v>
      </c>
      <c r="AQ221" s="59">
        <v>0</v>
      </c>
      <c r="AR221" s="59">
        <v>865245</v>
      </c>
      <c r="AS221" s="59">
        <v>5350</v>
      </c>
      <c r="AT221" s="59">
        <v>0</v>
      </c>
      <c r="AU221" s="59">
        <v>0</v>
      </c>
      <c r="AV221" s="59">
        <v>0</v>
      </c>
      <c r="AW221" s="59">
        <v>0</v>
      </c>
      <c r="AX221" s="59">
        <v>176000</v>
      </c>
      <c r="AY221" s="59">
        <v>0</v>
      </c>
      <c r="AZ221" s="59">
        <v>36195</v>
      </c>
      <c r="BA221" s="59">
        <v>16700</v>
      </c>
      <c r="BB221" s="59">
        <v>0</v>
      </c>
      <c r="BC221" s="59">
        <v>0</v>
      </c>
      <c r="BD221" s="59">
        <v>0</v>
      </c>
      <c r="BE221" s="59">
        <v>0</v>
      </c>
      <c r="BF221" s="59">
        <v>0</v>
      </c>
      <c r="BG221" s="59">
        <v>0</v>
      </c>
      <c r="BH221" s="59">
        <v>0</v>
      </c>
      <c r="BI221" s="59">
        <v>8400</v>
      </c>
      <c r="BJ221" s="59">
        <v>1060808</v>
      </c>
      <c r="BK221" s="59">
        <v>0</v>
      </c>
      <c r="BL221" s="59">
        <v>94004.04</v>
      </c>
      <c r="BM221" s="59">
        <v>22300</v>
      </c>
      <c r="BN221" s="59">
        <v>0</v>
      </c>
      <c r="BO221" s="59">
        <v>0</v>
      </c>
      <c r="BP221" s="59">
        <v>13187</v>
      </c>
      <c r="BQ221" s="59">
        <v>1745436.26</v>
      </c>
      <c r="BR221" s="59">
        <v>10143.6</v>
      </c>
      <c r="BS221" s="59">
        <v>0</v>
      </c>
      <c r="BT221" s="59">
        <v>0</v>
      </c>
      <c r="BU221" s="59">
        <v>0</v>
      </c>
      <c r="BV221" s="59">
        <v>0</v>
      </c>
      <c r="BW221" s="59">
        <v>0</v>
      </c>
      <c r="BX221" s="59">
        <v>2800</v>
      </c>
      <c r="BY221" s="59">
        <v>0</v>
      </c>
      <c r="BZ221" s="60">
        <v>939400</v>
      </c>
    </row>
    <row r="222" spans="1:78" x14ac:dyDescent="0.2">
      <c r="A222" s="57" t="s">
        <v>571</v>
      </c>
      <c r="B222" s="57" t="s">
        <v>658</v>
      </c>
      <c r="C222" s="58" t="s">
        <v>659</v>
      </c>
      <c r="D222" s="57" t="s">
        <v>660</v>
      </c>
      <c r="E222" s="59">
        <v>23537293.149999999</v>
      </c>
      <c r="F222" s="59">
        <v>9570805.1600000001</v>
      </c>
      <c r="G222" s="59">
        <v>10385280.189999999</v>
      </c>
      <c r="H222" s="59">
        <v>3466847.8</v>
      </c>
      <c r="I222" s="59">
        <v>2765757.19</v>
      </c>
      <c r="J222" s="59">
        <v>1138980.04</v>
      </c>
      <c r="K222" s="59">
        <v>43500686.530000001</v>
      </c>
      <c r="L222" s="59">
        <v>5332457.25</v>
      </c>
      <c r="M222" s="59">
        <v>1800771.55</v>
      </c>
      <c r="N222" s="59">
        <v>12838671.619999999</v>
      </c>
      <c r="O222" s="59">
        <v>1739359.95</v>
      </c>
      <c r="P222" s="59">
        <v>4581412.4000000004</v>
      </c>
      <c r="Q222" s="59">
        <v>9332508.6199999992</v>
      </c>
      <c r="R222" s="59">
        <v>7989369.5899999999</v>
      </c>
      <c r="S222" s="59">
        <v>905012.25</v>
      </c>
      <c r="T222" s="59">
        <v>3600161.29</v>
      </c>
      <c r="U222" s="59">
        <v>2372335.83</v>
      </c>
      <c r="V222" s="59">
        <v>1737299.4</v>
      </c>
      <c r="W222" s="59">
        <v>33066349.5</v>
      </c>
      <c r="X222" s="59">
        <v>6690795.1200000001</v>
      </c>
      <c r="Y222" s="59">
        <v>3380777.01</v>
      </c>
      <c r="Z222" s="59">
        <v>6657159.5899999999</v>
      </c>
      <c r="AA222" s="59">
        <v>1969039.21</v>
      </c>
      <c r="AB222" s="59">
        <v>2375711.16</v>
      </c>
      <c r="AC222" s="59">
        <v>3580306.02</v>
      </c>
      <c r="AD222" s="59">
        <v>1825551.69</v>
      </c>
      <c r="AE222" s="59">
        <v>865255.37</v>
      </c>
      <c r="AF222" s="59">
        <v>40188940.689999998</v>
      </c>
      <c r="AG222" s="59">
        <v>2227012.79</v>
      </c>
      <c r="AH222" s="59">
        <v>1241302.22</v>
      </c>
      <c r="AI222" s="59">
        <v>1482218.76</v>
      </c>
      <c r="AJ222" s="59">
        <v>1150661.74</v>
      </c>
      <c r="AK222" s="59">
        <v>2298465.81</v>
      </c>
      <c r="AL222" s="59">
        <v>1718118.79</v>
      </c>
      <c r="AM222" s="59">
        <v>1208044.03</v>
      </c>
      <c r="AN222" s="59">
        <v>2266952.9700000002</v>
      </c>
      <c r="AO222" s="59">
        <v>1832858.18</v>
      </c>
      <c r="AP222" s="59">
        <v>1810897.65</v>
      </c>
      <c r="AQ222" s="59">
        <v>1587716.4</v>
      </c>
      <c r="AR222" s="59">
        <v>11858204.439999999</v>
      </c>
      <c r="AS222" s="59">
        <v>1471763.83</v>
      </c>
      <c r="AT222" s="59">
        <v>1528315</v>
      </c>
      <c r="AU222" s="59">
        <v>1669945.08</v>
      </c>
      <c r="AV222" s="59">
        <v>1255675.33</v>
      </c>
      <c r="AW222" s="59">
        <v>510873.68</v>
      </c>
      <c r="AX222" s="59">
        <v>973348.39</v>
      </c>
      <c r="AY222" s="59">
        <v>26329448.93</v>
      </c>
      <c r="AZ222" s="59">
        <v>1907736.44</v>
      </c>
      <c r="BA222" s="59">
        <v>1349613.89</v>
      </c>
      <c r="BB222" s="59">
        <v>2811937.34</v>
      </c>
      <c r="BC222" s="59">
        <v>2966693.44</v>
      </c>
      <c r="BD222" s="59">
        <v>2200923.44</v>
      </c>
      <c r="BE222" s="59">
        <v>6672531.2400000002</v>
      </c>
      <c r="BF222" s="59">
        <v>4450000</v>
      </c>
      <c r="BG222" s="59">
        <v>2276978.38</v>
      </c>
      <c r="BH222" s="59">
        <v>838423.44</v>
      </c>
      <c r="BI222" s="59">
        <v>492942.59</v>
      </c>
      <c r="BJ222" s="59">
        <v>24295597.09</v>
      </c>
      <c r="BK222" s="59">
        <v>8495961.9100000001</v>
      </c>
      <c r="BL222" s="59">
        <v>1886795.19</v>
      </c>
      <c r="BM222" s="59">
        <v>1141586.55</v>
      </c>
      <c r="BN222" s="59">
        <v>1891990.05</v>
      </c>
      <c r="BO222" s="59">
        <v>3133091.94</v>
      </c>
      <c r="BP222" s="59">
        <v>1122622.8400000001</v>
      </c>
      <c r="BQ222" s="59">
        <v>16518698.449999999</v>
      </c>
      <c r="BR222" s="59">
        <v>1669191.33</v>
      </c>
      <c r="BS222" s="59">
        <v>1638171.47</v>
      </c>
      <c r="BT222" s="59">
        <v>3164011.4</v>
      </c>
      <c r="BU222" s="59">
        <v>2948215.73</v>
      </c>
      <c r="BV222" s="59">
        <v>5825454.5499999998</v>
      </c>
      <c r="BW222" s="59">
        <v>2027971.96</v>
      </c>
      <c r="BX222" s="59">
        <v>950670.35</v>
      </c>
      <c r="BY222" s="59">
        <v>932149.5</v>
      </c>
      <c r="BZ222" s="60">
        <v>3409662.5099999993</v>
      </c>
    </row>
    <row r="223" spans="1:78" x14ac:dyDescent="0.2">
      <c r="A223" s="57" t="s">
        <v>571</v>
      </c>
      <c r="B223" s="57" t="s">
        <v>658</v>
      </c>
      <c r="C223" s="58" t="s">
        <v>661</v>
      </c>
      <c r="D223" s="57" t="s">
        <v>662</v>
      </c>
      <c r="E223" s="59">
        <v>3132197.33</v>
      </c>
      <c r="F223" s="59">
        <v>832576.47</v>
      </c>
      <c r="G223" s="59">
        <v>767393.72</v>
      </c>
      <c r="H223" s="59">
        <v>601274.77</v>
      </c>
      <c r="I223" s="59">
        <v>520277.75</v>
      </c>
      <c r="J223" s="59">
        <v>47786.21</v>
      </c>
      <c r="K223" s="59">
        <v>6953038.25</v>
      </c>
      <c r="L223" s="59">
        <v>725681.55</v>
      </c>
      <c r="M223" s="59">
        <v>208793.06</v>
      </c>
      <c r="N223" s="59">
        <v>1972574.34</v>
      </c>
      <c r="O223" s="59">
        <v>0</v>
      </c>
      <c r="P223" s="59">
        <v>498586.36</v>
      </c>
      <c r="Q223" s="59">
        <v>1646578.66</v>
      </c>
      <c r="R223" s="59">
        <v>1149259.3</v>
      </c>
      <c r="S223" s="59">
        <v>325700</v>
      </c>
      <c r="T223" s="59">
        <v>9724.8700000000008</v>
      </c>
      <c r="U223" s="59">
        <v>723802.09</v>
      </c>
      <c r="V223" s="59">
        <v>157484.41</v>
      </c>
      <c r="W223" s="59">
        <v>6419840.3200000003</v>
      </c>
      <c r="X223" s="59">
        <v>1530658.56</v>
      </c>
      <c r="Y223" s="59">
        <v>615023.43000000005</v>
      </c>
      <c r="Z223" s="59">
        <v>852332.61</v>
      </c>
      <c r="AA223" s="59">
        <v>12555</v>
      </c>
      <c r="AB223" s="59">
        <v>795381.64</v>
      </c>
      <c r="AC223" s="59">
        <v>21528.5</v>
      </c>
      <c r="AD223" s="59">
        <v>224560</v>
      </c>
      <c r="AE223" s="59">
        <v>158236</v>
      </c>
      <c r="AF223" s="59">
        <v>3147685.27</v>
      </c>
      <c r="AG223" s="59">
        <v>134854.25</v>
      </c>
      <c r="AH223" s="59">
        <v>96344.84</v>
      </c>
      <c r="AI223" s="59">
        <v>0</v>
      </c>
      <c r="AJ223" s="59">
        <v>0</v>
      </c>
      <c r="AK223" s="59">
        <v>42558</v>
      </c>
      <c r="AL223" s="59">
        <v>142971.84</v>
      </c>
      <c r="AM223" s="59">
        <v>344614.05</v>
      </c>
      <c r="AN223" s="59">
        <v>180</v>
      </c>
      <c r="AO223" s="59">
        <v>0</v>
      </c>
      <c r="AP223" s="59">
        <v>232918.95</v>
      </c>
      <c r="AQ223" s="59">
        <v>270</v>
      </c>
      <c r="AR223" s="59">
        <v>3239911.1</v>
      </c>
      <c r="AS223" s="59">
        <v>163405.31</v>
      </c>
      <c r="AT223" s="59">
        <v>2125.5700000000002</v>
      </c>
      <c r="AU223" s="59">
        <v>3252.01</v>
      </c>
      <c r="AV223" s="59">
        <v>106666.43</v>
      </c>
      <c r="AW223" s="59">
        <v>0</v>
      </c>
      <c r="AX223" s="59">
        <v>0</v>
      </c>
      <c r="AY223" s="59">
        <v>4719818.6500000004</v>
      </c>
      <c r="AZ223" s="59">
        <v>207824.73</v>
      </c>
      <c r="BA223" s="59">
        <v>328277.01</v>
      </c>
      <c r="BB223" s="59">
        <v>2610</v>
      </c>
      <c r="BC223" s="59">
        <v>532212.07999999996</v>
      </c>
      <c r="BD223" s="59">
        <v>720271.73</v>
      </c>
      <c r="BE223" s="59">
        <v>815448.72979999997</v>
      </c>
      <c r="BF223" s="59">
        <v>678156.85</v>
      </c>
      <c r="BG223" s="59">
        <v>209466.51</v>
      </c>
      <c r="BH223" s="59">
        <v>73340.789999999994</v>
      </c>
      <c r="BI223" s="59">
        <v>47696.91</v>
      </c>
      <c r="BJ223" s="59">
        <v>9908.6299999999992</v>
      </c>
      <c r="BK223" s="59">
        <v>1645586.93</v>
      </c>
      <c r="BL223" s="59">
        <v>0</v>
      </c>
      <c r="BM223" s="59">
        <v>100259</v>
      </c>
      <c r="BN223" s="59">
        <v>0</v>
      </c>
      <c r="BO223" s="59">
        <v>62408.98</v>
      </c>
      <c r="BP223" s="59">
        <v>313800.01</v>
      </c>
      <c r="BQ223" s="59">
        <v>3145263.42</v>
      </c>
      <c r="BR223" s="59">
        <v>3708.41</v>
      </c>
      <c r="BS223" s="59">
        <v>5305</v>
      </c>
      <c r="BT223" s="59">
        <v>1606839.85</v>
      </c>
      <c r="BU223" s="59">
        <v>416296.33</v>
      </c>
      <c r="BV223" s="59">
        <v>1907647.06</v>
      </c>
      <c r="BW223" s="59">
        <v>577305.14</v>
      </c>
      <c r="BX223" s="59">
        <v>0</v>
      </c>
      <c r="BY223" s="59">
        <v>0</v>
      </c>
      <c r="BZ223" s="60">
        <v>1652139411.5000005</v>
      </c>
    </row>
    <row r="224" spans="1:78" x14ac:dyDescent="0.2">
      <c r="A224" s="57" t="s">
        <v>571</v>
      </c>
      <c r="B224" s="57" t="s">
        <v>658</v>
      </c>
      <c r="C224" s="58" t="s">
        <v>663</v>
      </c>
      <c r="D224" s="57" t="s">
        <v>664</v>
      </c>
      <c r="E224" s="59">
        <v>409951.87</v>
      </c>
      <c r="F224" s="59">
        <v>141491.29</v>
      </c>
      <c r="G224" s="59">
        <v>292546.39</v>
      </c>
      <c r="H224" s="59">
        <v>119462.68</v>
      </c>
      <c r="I224" s="59">
        <v>131673.01</v>
      </c>
      <c r="J224" s="59">
        <v>49889.39</v>
      </c>
      <c r="K224" s="59">
        <v>1094639.94</v>
      </c>
      <c r="L224" s="59">
        <v>289535.61</v>
      </c>
      <c r="M224" s="59">
        <v>7442.54</v>
      </c>
      <c r="N224" s="59">
        <v>154434.34</v>
      </c>
      <c r="O224" s="59">
        <v>76374.78</v>
      </c>
      <c r="P224" s="59">
        <v>142142.94</v>
      </c>
      <c r="Q224" s="59">
        <v>314779.28999999998</v>
      </c>
      <c r="R224" s="59">
        <v>243830.79</v>
      </c>
      <c r="S224" s="59">
        <v>21440.97</v>
      </c>
      <c r="T224" s="59">
        <v>10185.39</v>
      </c>
      <c r="U224" s="59">
        <v>33468.559999999998</v>
      </c>
      <c r="V224" s="59">
        <v>7622.68</v>
      </c>
      <c r="W224" s="59">
        <v>1141810.73</v>
      </c>
      <c r="X224" s="59">
        <v>400889.21</v>
      </c>
      <c r="Y224" s="59">
        <v>144870.06</v>
      </c>
      <c r="Z224" s="59">
        <v>164922.54999999999</v>
      </c>
      <c r="AA224" s="59">
        <v>66042.600000000006</v>
      </c>
      <c r="AB224" s="59">
        <v>120175.67999999999</v>
      </c>
      <c r="AC224" s="59">
        <v>77591.34</v>
      </c>
      <c r="AD224" s="59">
        <v>43018.78</v>
      </c>
      <c r="AE224" s="59">
        <v>72487.94</v>
      </c>
      <c r="AF224" s="59">
        <v>913574.62</v>
      </c>
      <c r="AG224" s="59">
        <v>13194.27</v>
      </c>
      <c r="AH224" s="59">
        <v>13865.93</v>
      </c>
      <c r="AI224" s="59">
        <v>29191.39</v>
      </c>
      <c r="AJ224" s="59">
        <v>13212.3</v>
      </c>
      <c r="AK224" s="59">
        <v>74089.72</v>
      </c>
      <c r="AL224" s="59">
        <v>29410.97</v>
      </c>
      <c r="AM224" s="59">
        <v>9616</v>
      </c>
      <c r="AN224" s="59">
        <v>74476.27</v>
      </c>
      <c r="AO224" s="59">
        <v>48900.19</v>
      </c>
      <c r="AP224" s="59">
        <v>29430.83</v>
      </c>
      <c r="AQ224" s="59">
        <v>19109.669999999998</v>
      </c>
      <c r="AR224" s="59">
        <v>479506.79</v>
      </c>
      <c r="AS224" s="59">
        <v>139607.72</v>
      </c>
      <c r="AT224" s="59">
        <v>48235.35</v>
      </c>
      <c r="AU224" s="59">
        <v>56657.82</v>
      </c>
      <c r="AV224" s="59">
        <v>38178.550000000003</v>
      </c>
      <c r="AW224" s="59">
        <v>18833</v>
      </c>
      <c r="AX224" s="59">
        <v>21751.15</v>
      </c>
      <c r="AY224" s="59">
        <v>243761.34</v>
      </c>
      <c r="AZ224" s="59">
        <v>25662.83</v>
      </c>
      <c r="BA224" s="59">
        <v>47488.9</v>
      </c>
      <c r="BB224" s="59">
        <v>71370.039999999994</v>
      </c>
      <c r="BC224" s="59">
        <v>98393.21</v>
      </c>
      <c r="BD224" s="59">
        <v>50645.63</v>
      </c>
      <c r="BE224" s="59">
        <v>49394.339899999999</v>
      </c>
      <c r="BF224" s="59">
        <v>135000</v>
      </c>
      <c r="BG224" s="59">
        <v>16000</v>
      </c>
      <c r="BH224" s="59">
        <v>11783.23</v>
      </c>
      <c r="BI224" s="59">
        <v>1070</v>
      </c>
      <c r="BJ224" s="59">
        <v>886457.64</v>
      </c>
      <c r="BK224" s="59">
        <v>257273.82</v>
      </c>
      <c r="BL224" s="59">
        <v>44097.8</v>
      </c>
      <c r="BM224" s="59">
        <v>13905.14</v>
      </c>
      <c r="BN224" s="59">
        <v>84188.39</v>
      </c>
      <c r="BO224" s="59">
        <v>113131.41</v>
      </c>
      <c r="BP224" s="59">
        <v>27522.959999999999</v>
      </c>
      <c r="BQ224" s="59">
        <v>589238.78</v>
      </c>
      <c r="BR224" s="59">
        <v>37076.11</v>
      </c>
      <c r="BS224" s="59">
        <v>32481.57</v>
      </c>
      <c r="BT224" s="59">
        <v>56421.8</v>
      </c>
      <c r="BU224" s="59">
        <v>87590.93</v>
      </c>
      <c r="BV224" s="59">
        <v>107026.29</v>
      </c>
      <c r="BW224" s="59">
        <v>54515.42</v>
      </c>
      <c r="BX224" s="59">
        <v>30482.95</v>
      </c>
      <c r="BY224" s="59">
        <v>25878.84</v>
      </c>
      <c r="BZ224" s="60">
        <v>101828143.98</v>
      </c>
    </row>
    <row r="225" spans="1:78" x14ac:dyDescent="0.2">
      <c r="A225" s="57" t="s">
        <v>571</v>
      </c>
      <c r="B225" s="57" t="s">
        <v>658</v>
      </c>
      <c r="C225" s="58" t="s">
        <v>665</v>
      </c>
      <c r="D225" s="57" t="s">
        <v>666</v>
      </c>
      <c r="E225" s="59">
        <v>259174.15</v>
      </c>
      <c r="F225" s="59">
        <v>56302.22</v>
      </c>
      <c r="G225" s="59">
        <v>59954.27</v>
      </c>
      <c r="H225" s="59">
        <v>13068.78</v>
      </c>
      <c r="I225" s="59">
        <v>5055.3999999999996</v>
      </c>
      <c r="J225" s="59">
        <v>14731.76</v>
      </c>
      <c r="K225" s="59">
        <v>2851863.6</v>
      </c>
      <c r="L225" s="59">
        <v>67425</v>
      </c>
      <c r="M225" s="59">
        <v>97008.82</v>
      </c>
      <c r="N225" s="59">
        <v>111368.44</v>
      </c>
      <c r="O225" s="59">
        <v>40446</v>
      </c>
      <c r="P225" s="59">
        <v>66447</v>
      </c>
      <c r="Q225" s="59">
        <v>327527</v>
      </c>
      <c r="R225" s="59">
        <v>217082</v>
      </c>
      <c r="S225" s="59">
        <v>53393</v>
      </c>
      <c r="T225" s="59">
        <v>49728.79</v>
      </c>
      <c r="U225" s="59">
        <v>7704</v>
      </c>
      <c r="V225" s="59">
        <v>58989.1</v>
      </c>
      <c r="W225" s="59">
        <v>0</v>
      </c>
      <c r="X225" s="59">
        <v>0</v>
      </c>
      <c r="Y225" s="59">
        <v>0</v>
      </c>
      <c r="Z225" s="59">
        <v>114940.21</v>
      </c>
      <c r="AA225" s="59">
        <v>60001.54</v>
      </c>
      <c r="AB225" s="59">
        <v>600</v>
      </c>
      <c r="AC225" s="59">
        <v>44806.6</v>
      </c>
      <c r="AD225" s="59">
        <v>13205.2</v>
      </c>
      <c r="AE225" s="59">
        <v>0</v>
      </c>
      <c r="AF225" s="59">
        <v>542879.6</v>
      </c>
      <c r="AG225" s="59">
        <v>58625.3</v>
      </c>
      <c r="AH225" s="59">
        <v>29756.7</v>
      </c>
      <c r="AI225" s="59">
        <v>94026</v>
      </c>
      <c r="AJ225" s="59">
        <v>37450</v>
      </c>
      <c r="AK225" s="59">
        <v>49753</v>
      </c>
      <c r="AL225" s="59">
        <v>84721.93</v>
      </c>
      <c r="AM225" s="59">
        <v>71421.48</v>
      </c>
      <c r="AN225" s="59">
        <v>47004.36</v>
      </c>
      <c r="AO225" s="59">
        <v>56822.400000000001</v>
      </c>
      <c r="AP225" s="59">
        <v>27566.66</v>
      </c>
      <c r="AQ225" s="59">
        <v>43014</v>
      </c>
      <c r="AR225" s="59">
        <v>78266</v>
      </c>
      <c r="AS225" s="59">
        <v>17334</v>
      </c>
      <c r="AT225" s="59">
        <v>26964</v>
      </c>
      <c r="AU225" s="59">
        <v>118210.76</v>
      </c>
      <c r="AV225" s="59">
        <v>14027.7</v>
      </c>
      <c r="AW225" s="59">
        <v>49113</v>
      </c>
      <c r="AX225" s="59">
        <v>40863.14</v>
      </c>
      <c r="AY225" s="59">
        <v>610231.4</v>
      </c>
      <c r="AZ225" s="59">
        <v>0</v>
      </c>
      <c r="BA225" s="59">
        <v>109835.5</v>
      </c>
      <c r="BB225" s="59">
        <v>3256</v>
      </c>
      <c r="BC225" s="59">
        <v>51057.29</v>
      </c>
      <c r="BD225" s="59">
        <v>69383.61</v>
      </c>
      <c r="BE225" s="59">
        <v>58697.97</v>
      </c>
      <c r="BF225" s="59">
        <v>21461.02</v>
      </c>
      <c r="BG225" s="59">
        <v>22994.3</v>
      </c>
      <c r="BH225" s="59">
        <v>6313</v>
      </c>
      <c r="BI225" s="59">
        <v>0</v>
      </c>
      <c r="BJ225" s="59">
        <v>122375.9</v>
      </c>
      <c r="BK225" s="59">
        <v>215766.5</v>
      </c>
      <c r="BL225" s="59">
        <v>42273.56</v>
      </c>
      <c r="BM225" s="59">
        <v>130026.4</v>
      </c>
      <c r="BN225" s="59">
        <v>49442.7</v>
      </c>
      <c r="BO225" s="59">
        <v>83342.03</v>
      </c>
      <c r="BP225" s="59">
        <v>32020.95</v>
      </c>
      <c r="BQ225" s="59">
        <v>76836.7</v>
      </c>
      <c r="BR225" s="59">
        <v>64523.360000000001</v>
      </c>
      <c r="BS225" s="59">
        <v>66447</v>
      </c>
      <c r="BT225" s="59">
        <v>65273.79</v>
      </c>
      <c r="BU225" s="59">
        <v>156755.37</v>
      </c>
      <c r="BV225" s="59">
        <v>55370.66</v>
      </c>
      <c r="BW225" s="59">
        <v>109369.66</v>
      </c>
      <c r="BX225" s="59">
        <v>17130.7</v>
      </c>
      <c r="BY225" s="59">
        <v>42974.76</v>
      </c>
      <c r="BZ225" s="60">
        <v>542730743.24989986</v>
      </c>
    </row>
    <row r="226" spans="1:78" x14ac:dyDescent="0.2">
      <c r="A226" s="57" t="s">
        <v>571</v>
      </c>
      <c r="B226" s="57" t="s">
        <v>658</v>
      </c>
      <c r="C226" s="58" t="s">
        <v>667</v>
      </c>
      <c r="D226" s="57" t="s">
        <v>668</v>
      </c>
      <c r="E226" s="59">
        <v>106580</v>
      </c>
      <c r="F226" s="59">
        <v>73672</v>
      </c>
      <c r="G226" s="59">
        <v>94156</v>
      </c>
      <c r="H226" s="59">
        <v>20272</v>
      </c>
      <c r="I226" s="59">
        <v>16303</v>
      </c>
      <c r="J226" s="59">
        <v>3915</v>
      </c>
      <c r="K226" s="59">
        <v>237946</v>
      </c>
      <c r="L226" s="59">
        <v>33385</v>
      </c>
      <c r="M226" s="59">
        <v>16869</v>
      </c>
      <c r="N226" s="59">
        <v>148011.9</v>
      </c>
      <c r="O226" s="59">
        <v>12599</v>
      </c>
      <c r="P226" s="59">
        <v>47751</v>
      </c>
      <c r="Q226" s="59">
        <v>71360</v>
      </c>
      <c r="R226" s="59">
        <v>73624</v>
      </c>
      <c r="S226" s="59">
        <v>14097</v>
      </c>
      <c r="T226" s="59">
        <v>17898</v>
      </c>
      <c r="U226" s="59">
        <v>12000</v>
      </c>
      <c r="V226" s="59">
        <v>0</v>
      </c>
      <c r="W226" s="59">
        <v>276077</v>
      </c>
      <c r="X226" s="59">
        <v>24273</v>
      </c>
      <c r="Y226" s="59">
        <v>9052</v>
      </c>
      <c r="Z226" s="59">
        <v>100603</v>
      </c>
      <c r="AA226" s="59">
        <v>25066</v>
      </c>
      <c r="AB226" s="59">
        <v>16154</v>
      </c>
      <c r="AC226" s="59">
        <v>62201</v>
      </c>
      <c r="AD226" s="59">
        <v>10228</v>
      </c>
      <c r="AE226" s="59">
        <v>16092</v>
      </c>
      <c r="AF226" s="59">
        <v>410101</v>
      </c>
      <c r="AG226" s="59">
        <v>13497</v>
      </c>
      <c r="AH226" s="59">
        <v>1500</v>
      </c>
      <c r="AI226" s="59">
        <v>3454</v>
      </c>
      <c r="AJ226" s="59">
        <v>4300</v>
      </c>
      <c r="AK226" s="59">
        <v>17389.88</v>
      </c>
      <c r="AL226" s="59">
        <v>17776</v>
      </c>
      <c r="AM226" s="59">
        <v>20184</v>
      </c>
      <c r="AN226" s="59">
        <v>58474</v>
      </c>
      <c r="AO226" s="59">
        <v>0</v>
      </c>
      <c r="AP226" s="59">
        <v>11986</v>
      </c>
      <c r="AQ226" s="59">
        <v>25797</v>
      </c>
      <c r="AR226" s="59">
        <v>205320</v>
      </c>
      <c r="AS226" s="59">
        <v>22548</v>
      </c>
      <c r="AT226" s="59">
        <v>12696</v>
      </c>
      <c r="AU226" s="59">
        <v>27847</v>
      </c>
      <c r="AV226" s="59">
        <v>9540</v>
      </c>
      <c r="AW226" s="59">
        <v>1906</v>
      </c>
      <c r="AX226" s="59">
        <v>13281</v>
      </c>
      <c r="AY226" s="59">
        <v>183143</v>
      </c>
      <c r="AZ226" s="59">
        <v>0</v>
      </c>
      <c r="BA226" s="59">
        <v>21893</v>
      </c>
      <c r="BB226" s="59">
        <v>25833</v>
      </c>
      <c r="BC226" s="59">
        <v>14996.55</v>
      </c>
      <c r="BD226" s="59">
        <v>10468</v>
      </c>
      <c r="BE226" s="59">
        <v>61296</v>
      </c>
      <c r="BF226" s="59">
        <v>13236</v>
      </c>
      <c r="BG226" s="59">
        <v>24253</v>
      </c>
      <c r="BH226" s="59">
        <v>0</v>
      </c>
      <c r="BI226" s="59">
        <v>0</v>
      </c>
      <c r="BJ226" s="59">
        <v>322193</v>
      </c>
      <c r="BK226" s="59">
        <v>60597</v>
      </c>
      <c r="BL226" s="59">
        <v>13945</v>
      </c>
      <c r="BM226" s="59">
        <v>9869</v>
      </c>
      <c r="BN226" s="59">
        <v>20336</v>
      </c>
      <c r="BO226" s="59">
        <v>17909</v>
      </c>
      <c r="BP226" s="59">
        <v>8770</v>
      </c>
      <c r="BQ226" s="59">
        <v>239411</v>
      </c>
      <c r="BR226" s="59">
        <v>5260</v>
      </c>
      <c r="BS226" s="59">
        <v>14903</v>
      </c>
      <c r="BT226" s="59">
        <v>22210</v>
      </c>
      <c r="BU226" s="59">
        <v>16695</v>
      </c>
      <c r="BV226" s="59">
        <v>59134.5</v>
      </c>
      <c r="BW226" s="59">
        <v>10693</v>
      </c>
      <c r="BX226" s="59">
        <v>13942</v>
      </c>
      <c r="BY226" s="59">
        <v>6481</v>
      </c>
      <c r="BZ226" s="60">
        <v>391914102.45999998</v>
      </c>
    </row>
    <row r="227" spans="1:78" x14ac:dyDescent="0.2">
      <c r="A227" s="57" t="s">
        <v>571</v>
      </c>
      <c r="B227" s="57" t="s">
        <v>669</v>
      </c>
      <c r="C227" s="58" t="s">
        <v>670</v>
      </c>
      <c r="D227" s="57" t="s">
        <v>671</v>
      </c>
      <c r="E227" s="59">
        <v>5721910.5899999999</v>
      </c>
      <c r="F227" s="59">
        <v>1250783.53</v>
      </c>
      <c r="G227" s="59">
        <v>1806775.12</v>
      </c>
      <c r="H227" s="59">
        <v>949488.76</v>
      </c>
      <c r="I227" s="59">
        <v>591211.12</v>
      </c>
      <c r="J227" s="59">
        <v>207924.61</v>
      </c>
      <c r="K227" s="59">
        <v>6563077.8399999999</v>
      </c>
      <c r="L227" s="59">
        <v>1178491.1499999999</v>
      </c>
      <c r="M227" s="59">
        <v>377478.47</v>
      </c>
      <c r="N227" s="59">
        <v>3080996.32</v>
      </c>
      <c r="O227" s="59">
        <v>535338.69999999995</v>
      </c>
      <c r="P227" s="59">
        <v>1223481.92</v>
      </c>
      <c r="Q227" s="59">
        <v>1929211.21</v>
      </c>
      <c r="R227" s="59">
        <v>1197805.33</v>
      </c>
      <c r="S227" s="59">
        <v>64313.7</v>
      </c>
      <c r="T227" s="59">
        <v>443649.46</v>
      </c>
      <c r="U227" s="59">
        <v>585829.04</v>
      </c>
      <c r="V227" s="59">
        <v>392849.36</v>
      </c>
      <c r="W227" s="59">
        <v>5082737.96</v>
      </c>
      <c r="X227" s="59">
        <v>1269069.02</v>
      </c>
      <c r="Y227" s="59">
        <v>691472.21</v>
      </c>
      <c r="Z227" s="59">
        <v>2186931.13</v>
      </c>
      <c r="AA227" s="59">
        <v>488616.12</v>
      </c>
      <c r="AB227" s="59">
        <v>321627.99</v>
      </c>
      <c r="AC227" s="59">
        <v>721783.92</v>
      </c>
      <c r="AD227" s="59">
        <v>100310.23</v>
      </c>
      <c r="AE227" s="59">
        <v>315121</v>
      </c>
      <c r="AF227" s="59">
        <v>6080530.8399999999</v>
      </c>
      <c r="AG227" s="59">
        <v>286102.5</v>
      </c>
      <c r="AH227" s="59">
        <v>177786</v>
      </c>
      <c r="AI227" s="59">
        <v>199557.2</v>
      </c>
      <c r="AJ227" s="59">
        <v>175804</v>
      </c>
      <c r="AK227" s="59">
        <v>524402</v>
      </c>
      <c r="AL227" s="59">
        <v>422769</v>
      </c>
      <c r="AM227" s="59">
        <v>433573.76</v>
      </c>
      <c r="AN227" s="59">
        <v>739102.11</v>
      </c>
      <c r="AO227" s="59">
        <v>377675.6</v>
      </c>
      <c r="AP227" s="59">
        <v>314625</v>
      </c>
      <c r="AQ227" s="59">
        <v>210629.6</v>
      </c>
      <c r="AR227" s="59">
        <v>2167815.36</v>
      </c>
      <c r="AS227" s="59">
        <v>464007.26</v>
      </c>
      <c r="AT227" s="59">
        <v>246217.63</v>
      </c>
      <c r="AU227" s="59">
        <v>366128.32</v>
      </c>
      <c r="AV227" s="59">
        <v>153756.70000000001</v>
      </c>
      <c r="AW227" s="59">
        <v>90501</v>
      </c>
      <c r="AX227" s="59">
        <v>216492.25</v>
      </c>
      <c r="AY227" s="59">
        <v>2416651.4500000002</v>
      </c>
      <c r="AZ227" s="59">
        <v>443361.51</v>
      </c>
      <c r="BA227" s="59">
        <v>378920.12</v>
      </c>
      <c r="BB227" s="59">
        <v>497464.3</v>
      </c>
      <c r="BC227" s="59">
        <v>778525.94</v>
      </c>
      <c r="BD227" s="59">
        <v>579382.47</v>
      </c>
      <c r="BE227" s="59">
        <v>1021336.7399</v>
      </c>
      <c r="BF227" s="59">
        <v>1159772.6100000001</v>
      </c>
      <c r="BG227" s="59">
        <v>455007.71</v>
      </c>
      <c r="BH227" s="59">
        <v>135921.46</v>
      </c>
      <c r="BI227" s="59">
        <v>122816.59</v>
      </c>
      <c r="BJ227" s="59">
        <v>3852828.74</v>
      </c>
      <c r="BK227" s="59">
        <v>764307.99</v>
      </c>
      <c r="BL227" s="59">
        <v>171385.69</v>
      </c>
      <c r="BM227" s="59">
        <v>159322.82999999999</v>
      </c>
      <c r="BN227" s="59">
        <v>328864.78999999998</v>
      </c>
      <c r="BO227" s="59">
        <v>785658.12</v>
      </c>
      <c r="BP227" s="59">
        <v>59515</v>
      </c>
      <c r="BQ227" s="59">
        <v>2375851.65</v>
      </c>
      <c r="BR227" s="59">
        <v>249948</v>
      </c>
      <c r="BS227" s="59">
        <v>345055</v>
      </c>
      <c r="BT227" s="59">
        <v>412382.13</v>
      </c>
      <c r="BU227" s="59">
        <v>736385.43</v>
      </c>
      <c r="BV227" s="59">
        <v>1099449.98</v>
      </c>
      <c r="BW227" s="59">
        <v>350791.17</v>
      </c>
      <c r="BX227" s="59">
        <v>356959.04</v>
      </c>
      <c r="BY227" s="59">
        <v>225581.38</v>
      </c>
      <c r="BZ227" s="60">
        <v>82571598.429999977</v>
      </c>
    </row>
    <row r="228" spans="1:78" x14ac:dyDescent="0.2">
      <c r="A228" s="57" t="s">
        <v>571</v>
      </c>
      <c r="B228" s="57" t="s">
        <v>669</v>
      </c>
      <c r="C228" s="58" t="s">
        <v>672</v>
      </c>
      <c r="D228" s="57" t="s">
        <v>673</v>
      </c>
      <c r="E228" s="59">
        <v>7528.52</v>
      </c>
      <c r="F228" s="59">
        <v>53206.71</v>
      </c>
      <c r="G228" s="59">
        <v>70106.399999999994</v>
      </c>
      <c r="H228" s="59">
        <v>0</v>
      </c>
      <c r="I228" s="59">
        <v>25999.99</v>
      </c>
      <c r="J228" s="59">
        <v>50500</v>
      </c>
      <c r="K228" s="59">
        <v>7600</v>
      </c>
      <c r="L228" s="59">
        <v>84307</v>
      </c>
      <c r="M228" s="59">
        <v>20500</v>
      </c>
      <c r="N228" s="59">
        <v>50576</v>
      </c>
      <c r="O228" s="59">
        <v>0</v>
      </c>
      <c r="P228" s="59">
        <v>9856.7999999999993</v>
      </c>
      <c r="Q228" s="59">
        <v>340090.8</v>
      </c>
      <c r="R228" s="59">
        <v>96153</v>
      </c>
      <c r="S228" s="59">
        <v>21734</v>
      </c>
      <c r="T228" s="59">
        <v>33370</v>
      </c>
      <c r="U228" s="59">
        <v>3435</v>
      </c>
      <c r="V228" s="59">
        <v>0</v>
      </c>
      <c r="W228" s="59">
        <v>57474.38</v>
      </c>
      <c r="X228" s="59">
        <v>2882</v>
      </c>
      <c r="Y228" s="59">
        <v>21225.81</v>
      </c>
      <c r="Z228" s="59">
        <v>83874.97</v>
      </c>
      <c r="AA228" s="59">
        <v>60710</v>
      </c>
      <c r="AB228" s="59">
        <v>10500</v>
      </c>
      <c r="AC228" s="59">
        <v>148565.57999999999</v>
      </c>
      <c r="AD228" s="59">
        <v>200</v>
      </c>
      <c r="AE228" s="59">
        <v>0</v>
      </c>
      <c r="AF228" s="59">
        <v>501432.6</v>
      </c>
      <c r="AG228" s="59">
        <v>3100</v>
      </c>
      <c r="AH228" s="59">
        <v>3000</v>
      </c>
      <c r="AI228" s="59">
        <v>1550</v>
      </c>
      <c r="AJ228" s="59">
        <v>16500</v>
      </c>
      <c r="AK228" s="59">
        <v>0</v>
      </c>
      <c r="AL228" s="59">
        <v>20670</v>
      </c>
      <c r="AM228" s="59">
        <v>56990</v>
      </c>
      <c r="AN228" s="59">
        <v>17400</v>
      </c>
      <c r="AO228" s="59">
        <v>41451.800000000003</v>
      </c>
      <c r="AP228" s="59">
        <v>53.5</v>
      </c>
      <c r="AQ228" s="59">
        <v>21036.6</v>
      </c>
      <c r="AR228" s="59">
        <v>49310</v>
      </c>
      <c r="AS228" s="59">
        <v>540</v>
      </c>
      <c r="AT228" s="59">
        <v>25280</v>
      </c>
      <c r="AU228" s="59">
        <v>0</v>
      </c>
      <c r="AV228" s="59">
        <v>66</v>
      </c>
      <c r="AW228" s="59">
        <v>17163</v>
      </c>
      <c r="AX228" s="59">
        <v>23300</v>
      </c>
      <c r="AY228" s="59">
        <v>37500</v>
      </c>
      <c r="AZ228" s="59">
        <v>14948</v>
      </c>
      <c r="BA228" s="59">
        <v>29582.83</v>
      </c>
      <c r="BB228" s="59">
        <v>1565</v>
      </c>
      <c r="BC228" s="59">
        <v>0</v>
      </c>
      <c r="BD228" s="59">
        <v>6300</v>
      </c>
      <c r="BE228" s="59">
        <v>21106.799999999999</v>
      </c>
      <c r="BF228" s="59">
        <v>0</v>
      </c>
      <c r="BG228" s="59">
        <v>51199.5</v>
      </c>
      <c r="BH228" s="59">
        <v>1010</v>
      </c>
      <c r="BI228" s="59">
        <v>25323.58</v>
      </c>
      <c r="BJ228" s="59">
        <v>0</v>
      </c>
      <c r="BK228" s="59">
        <v>0</v>
      </c>
      <c r="BL228" s="59">
        <v>40200</v>
      </c>
      <c r="BM228" s="59">
        <v>1500</v>
      </c>
      <c r="BN228" s="59">
        <v>1695</v>
      </c>
      <c r="BO228" s="59">
        <v>0</v>
      </c>
      <c r="BP228" s="59">
        <v>7500</v>
      </c>
      <c r="BQ228" s="59">
        <v>272595.49</v>
      </c>
      <c r="BR228" s="59">
        <v>0</v>
      </c>
      <c r="BS228" s="59">
        <v>0</v>
      </c>
      <c r="BT228" s="59">
        <v>0</v>
      </c>
      <c r="BU228" s="59">
        <v>8740</v>
      </c>
      <c r="BV228" s="59">
        <v>13600</v>
      </c>
      <c r="BW228" s="59">
        <v>680</v>
      </c>
      <c r="BX228" s="59">
        <v>53819</v>
      </c>
      <c r="BY228" s="59">
        <v>6025</v>
      </c>
      <c r="BZ228" s="60">
        <v>8622290.2100000009</v>
      </c>
    </row>
    <row r="229" spans="1:78" x14ac:dyDescent="0.2">
      <c r="A229" s="57" t="s">
        <v>571</v>
      </c>
      <c r="B229" s="57" t="s">
        <v>669</v>
      </c>
      <c r="C229" s="58" t="s">
        <v>674</v>
      </c>
      <c r="D229" s="57" t="s">
        <v>675</v>
      </c>
      <c r="E229" s="59">
        <v>1513124.77</v>
      </c>
      <c r="F229" s="59">
        <v>258374.67</v>
      </c>
      <c r="G229" s="59">
        <v>539932.87</v>
      </c>
      <c r="H229" s="59">
        <v>123457.51</v>
      </c>
      <c r="I229" s="59">
        <v>31810</v>
      </c>
      <c r="J229" s="59">
        <v>0</v>
      </c>
      <c r="K229" s="59">
        <v>1558734.24</v>
      </c>
      <c r="L229" s="59">
        <v>248471.06</v>
      </c>
      <c r="M229" s="59">
        <v>87248.37</v>
      </c>
      <c r="N229" s="59">
        <v>446978.77</v>
      </c>
      <c r="O229" s="59">
        <v>5670</v>
      </c>
      <c r="P229" s="59">
        <v>44270.18</v>
      </c>
      <c r="Q229" s="59">
        <v>1912701.2</v>
      </c>
      <c r="R229" s="59">
        <v>304744.33</v>
      </c>
      <c r="S229" s="59">
        <v>48754.23</v>
      </c>
      <c r="T229" s="59">
        <v>120993.63</v>
      </c>
      <c r="U229" s="59">
        <v>79772.429999999993</v>
      </c>
      <c r="V229" s="59">
        <v>77800</v>
      </c>
      <c r="W229" s="59">
        <v>2315829.81</v>
      </c>
      <c r="X229" s="59">
        <v>452505.55</v>
      </c>
      <c r="Y229" s="59">
        <v>211016.77</v>
      </c>
      <c r="Z229" s="59">
        <v>398861.95</v>
      </c>
      <c r="AA229" s="59">
        <v>148302.23000000001</v>
      </c>
      <c r="AB229" s="59">
        <v>64870.57</v>
      </c>
      <c r="AC229" s="59">
        <v>101117.75</v>
      </c>
      <c r="AD229" s="59">
        <v>60485.31</v>
      </c>
      <c r="AE229" s="59">
        <v>55278.98</v>
      </c>
      <c r="AF229" s="59">
        <v>6689127.5</v>
      </c>
      <c r="AG229" s="59">
        <v>63135</v>
      </c>
      <c r="AH229" s="59">
        <v>46597</v>
      </c>
      <c r="AI229" s="59">
        <v>56896.14</v>
      </c>
      <c r="AJ229" s="59">
        <v>49101</v>
      </c>
      <c r="AK229" s="59">
        <v>95488.5</v>
      </c>
      <c r="AL229" s="59">
        <v>70550</v>
      </c>
      <c r="AM229" s="59">
        <v>269931.95</v>
      </c>
      <c r="AN229" s="59">
        <v>268683.11</v>
      </c>
      <c r="AO229" s="59">
        <v>339788.25</v>
      </c>
      <c r="AP229" s="59">
        <v>99767.31</v>
      </c>
      <c r="AQ229" s="59">
        <v>27165</v>
      </c>
      <c r="AR229" s="59">
        <v>337079.45</v>
      </c>
      <c r="AS229" s="59">
        <v>43523</v>
      </c>
      <c r="AT229" s="59">
        <v>142665</v>
      </c>
      <c r="AU229" s="59">
        <v>88627</v>
      </c>
      <c r="AV229" s="59">
        <v>31229</v>
      </c>
      <c r="AW229" s="59">
        <v>16051</v>
      </c>
      <c r="AX229" s="59">
        <v>69851.350000000006</v>
      </c>
      <c r="AY229" s="59">
        <v>888056.5</v>
      </c>
      <c r="AZ229" s="59">
        <v>25698.36</v>
      </c>
      <c r="BA229" s="59">
        <v>110875.25</v>
      </c>
      <c r="BB229" s="59">
        <v>142100.53</v>
      </c>
      <c r="BC229" s="59">
        <v>136297.5</v>
      </c>
      <c r="BD229" s="59">
        <v>113891.72</v>
      </c>
      <c r="BE229" s="59">
        <v>419400.93969999999</v>
      </c>
      <c r="BF229" s="59">
        <v>104369.60000000001</v>
      </c>
      <c r="BG229" s="59">
        <v>110948.31</v>
      </c>
      <c r="BH229" s="59">
        <v>50447.98</v>
      </c>
      <c r="BI229" s="59">
        <v>9255.5</v>
      </c>
      <c r="BJ229" s="59">
        <v>3727269.6</v>
      </c>
      <c r="BK229" s="59">
        <v>274032.2</v>
      </c>
      <c r="BL229" s="59">
        <v>17351.25</v>
      </c>
      <c r="BM229" s="59">
        <v>0</v>
      </c>
      <c r="BN229" s="59">
        <v>132327.5</v>
      </c>
      <c r="BO229" s="59">
        <v>120365.43</v>
      </c>
      <c r="BP229" s="59">
        <v>25297.7</v>
      </c>
      <c r="BQ229" s="59">
        <v>424972.37</v>
      </c>
      <c r="BR229" s="59">
        <v>41211.75</v>
      </c>
      <c r="BS229" s="59">
        <v>5440</v>
      </c>
      <c r="BT229" s="59">
        <v>23486</v>
      </c>
      <c r="BU229" s="59">
        <v>410443.08</v>
      </c>
      <c r="BV229" s="59">
        <v>1873884.57</v>
      </c>
      <c r="BW229" s="59">
        <v>62695</v>
      </c>
      <c r="BX229" s="59">
        <v>26890.95</v>
      </c>
      <c r="BY229" s="59">
        <v>57622.5</v>
      </c>
      <c r="BZ229" s="60">
        <v>24210390.23</v>
      </c>
    </row>
    <row r="230" spans="1:78" x14ac:dyDescent="0.2">
      <c r="A230" s="57" t="s">
        <v>571</v>
      </c>
      <c r="B230" s="57" t="s">
        <v>669</v>
      </c>
      <c r="C230" s="58" t="s">
        <v>676</v>
      </c>
      <c r="D230" s="57" t="s">
        <v>677</v>
      </c>
      <c r="E230" s="59">
        <v>296941.02</v>
      </c>
      <c r="F230" s="59">
        <v>0</v>
      </c>
      <c r="G230" s="59">
        <v>67720</v>
      </c>
      <c r="H230" s="59">
        <v>0</v>
      </c>
      <c r="I230" s="59">
        <v>63150.52</v>
      </c>
      <c r="J230" s="59">
        <v>9164</v>
      </c>
      <c r="K230" s="59">
        <v>3484</v>
      </c>
      <c r="L230" s="59">
        <v>750</v>
      </c>
      <c r="M230" s="59">
        <v>0</v>
      </c>
      <c r="N230" s="59">
        <v>119219.4</v>
      </c>
      <c r="O230" s="59">
        <v>0</v>
      </c>
      <c r="P230" s="59">
        <v>27442</v>
      </c>
      <c r="Q230" s="59">
        <v>0</v>
      </c>
      <c r="R230" s="59">
        <v>66604.289999999994</v>
      </c>
      <c r="S230" s="59">
        <v>9131.2999999999993</v>
      </c>
      <c r="T230" s="59">
        <v>0</v>
      </c>
      <c r="U230" s="59">
        <v>0</v>
      </c>
      <c r="V230" s="59">
        <v>0</v>
      </c>
      <c r="W230" s="59">
        <v>52457</v>
      </c>
      <c r="X230" s="59">
        <v>0</v>
      </c>
      <c r="Y230" s="59">
        <v>2514.5</v>
      </c>
      <c r="Z230" s="59">
        <v>0</v>
      </c>
      <c r="AA230" s="59">
        <v>250</v>
      </c>
      <c r="AB230" s="59">
        <v>12362.5</v>
      </c>
      <c r="AC230" s="59">
        <v>34840</v>
      </c>
      <c r="AD230" s="59">
        <v>0</v>
      </c>
      <c r="AE230" s="59">
        <v>0</v>
      </c>
      <c r="AF230" s="59">
        <v>29865</v>
      </c>
      <c r="AG230" s="59">
        <v>0</v>
      </c>
      <c r="AH230" s="59">
        <v>0</v>
      </c>
      <c r="AI230" s="59">
        <v>890</v>
      </c>
      <c r="AJ230" s="59">
        <v>1500</v>
      </c>
      <c r="AK230" s="59">
        <v>10525</v>
      </c>
      <c r="AL230" s="59">
        <v>0</v>
      </c>
      <c r="AM230" s="59">
        <v>1550</v>
      </c>
      <c r="AN230" s="59">
        <v>33353</v>
      </c>
      <c r="AO230" s="59">
        <v>0</v>
      </c>
      <c r="AP230" s="59">
        <v>300</v>
      </c>
      <c r="AQ230" s="59">
        <v>0</v>
      </c>
      <c r="AR230" s="59">
        <v>24584.25</v>
      </c>
      <c r="AS230" s="59">
        <v>0</v>
      </c>
      <c r="AT230" s="59">
        <v>27720</v>
      </c>
      <c r="AU230" s="59">
        <v>10165</v>
      </c>
      <c r="AV230" s="59">
        <v>2600</v>
      </c>
      <c r="AW230" s="59">
        <v>2170</v>
      </c>
      <c r="AX230" s="59">
        <v>0</v>
      </c>
      <c r="AY230" s="59">
        <v>229459</v>
      </c>
      <c r="AZ230" s="59">
        <v>0</v>
      </c>
      <c r="BA230" s="59">
        <v>0</v>
      </c>
      <c r="BB230" s="59">
        <v>3745</v>
      </c>
      <c r="BC230" s="59">
        <v>3019</v>
      </c>
      <c r="BD230" s="59">
        <v>6000</v>
      </c>
      <c r="BE230" s="59">
        <v>4660.6000000000004</v>
      </c>
      <c r="BF230" s="59">
        <v>1178</v>
      </c>
      <c r="BG230" s="59">
        <v>52639</v>
      </c>
      <c r="BH230" s="59">
        <v>4800</v>
      </c>
      <c r="BI230" s="59">
        <v>0</v>
      </c>
      <c r="BJ230" s="59">
        <v>129275.5</v>
      </c>
      <c r="BK230" s="59">
        <v>0</v>
      </c>
      <c r="BL230" s="59">
        <v>0</v>
      </c>
      <c r="BM230" s="59">
        <v>5760</v>
      </c>
      <c r="BN230" s="59">
        <v>0</v>
      </c>
      <c r="BO230" s="59">
        <v>0</v>
      </c>
      <c r="BP230" s="59">
        <v>0</v>
      </c>
      <c r="BQ230" s="59">
        <v>45768</v>
      </c>
      <c r="BR230" s="59">
        <v>0</v>
      </c>
      <c r="BS230" s="59">
        <v>0</v>
      </c>
      <c r="BT230" s="59">
        <v>75509</v>
      </c>
      <c r="BU230" s="59">
        <v>27090</v>
      </c>
      <c r="BV230" s="59">
        <v>13803</v>
      </c>
      <c r="BW230" s="59">
        <v>27878.33</v>
      </c>
      <c r="BX230" s="59">
        <v>0</v>
      </c>
      <c r="BY230" s="59">
        <v>0</v>
      </c>
      <c r="BZ230" s="60">
        <v>2274280.56</v>
      </c>
    </row>
    <row r="231" spans="1:78" x14ac:dyDescent="0.2">
      <c r="A231" s="57" t="s">
        <v>571</v>
      </c>
      <c r="B231" s="57" t="s">
        <v>669</v>
      </c>
      <c r="C231" s="58" t="s">
        <v>678</v>
      </c>
      <c r="D231" s="57" t="s">
        <v>679</v>
      </c>
      <c r="E231" s="59">
        <v>5504795.9000000004</v>
      </c>
      <c r="F231" s="59">
        <v>103533</v>
      </c>
      <c r="G231" s="59">
        <v>466960.65</v>
      </c>
      <c r="H231" s="59">
        <v>755366.81</v>
      </c>
      <c r="I231" s="59">
        <v>508916.92</v>
      </c>
      <c r="J231" s="59">
        <v>146842.53</v>
      </c>
      <c r="K231" s="59">
        <v>7488664.5999999996</v>
      </c>
      <c r="L231" s="59">
        <v>1637225.84</v>
      </c>
      <c r="M231" s="59">
        <v>482576</v>
      </c>
      <c r="N231" s="59">
        <v>2194256.96</v>
      </c>
      <c r="O231" s="59">
        <v>296837</v>
      </c>
      <c r="P231" s="59">
        <v>893978.4</v>
      </c>
      <c r="Q231" s="59">
        <v>1537975.57</v>
      </c>
      <c r="R231" s="59">
        <v>1648274.7</v>
      </c>
      <c r="S231" s="59">
        <v>147527</v>
      </c>
      <c r="T231" s="59">
        <v>483344.9</v>
      </c>
      <c r="U231" s="59">
        <v>593950</v>
      </c>
      <c r="V231" s="59">
        <v>348054.5</v>
      </c>
      <c r="W231" s="59">
        <v>684080.5</v>
      </c>
      <c r="X231" s="59">
        <v>2706445.58</v>
      </c>
      <c r="Y231" s="59">
        <v>310900.73</v>
      </c>
      <c r="Z231" s="59">
        <v>639225.54</v>
      </c>
      <c r="AA231" s="59">
        <v>231507.96</v>
      </c>
      <c r="AB231" s="59">
        <v>456365</v>
      </c>
      <c r="AC231" s="59">
        <v>504212.11</v>
      </c>
      <c r="AD231" s="59">
        <v>131933.6</v>
      </c>
      <c r="AE231" s="59">
        <v>288020</v>
      </c>
      <c r="AF231" s="59">
        <v>1290729</v>
      </c>
      <c r="AG231" s="59">
        <v>356893</v>
      </c>
      <c r="AH231" s="59">
        <v>202949</v>
      </c>
      <c r="AI231" s="59">
        <v>175582</v>
      </c>
      <c r="AJ231" s="59">
        <v>122478</v>
      </c>
      <c r="AK231" s="59">
        <v>210035</v>
      </c>
      <c r="AL231" s="59">
        <v>147577</v>
      </c>
      <c r="AM231" s="59">
        <v>139400</v>
      </c>
      <c r="AN231" s="59">
        <v>741799</v>
      </c>
      <c r="AO231" s="59">
        <v>298910.17</v>
      </c>
      <c r="AP231" s="59">
        <v>117847</v>
      </c>
      <c r="AQ231" s="59">
        <v>297516</v>
      </c>
      <c r="AR231" s="59">
        <v>760883.8</v>
      </c>
      <c r="AS231" s="59">
        <v>206970</v>
      </c>
      <c r="AT231" s="59">
        <v>260864</v>
      </c>
      <c r="AU231" s="59">
        <v>296643</v>
      </c>
      <c r="AV231" s="59">
        <v>136820</v>
      </c>
      <c r="AW231" s="59">
        <v>78353</v>
      </c>
      <c r="AX231" s="59">
        <v>133600</v>
      </c>
      <c r="AY231" s="59">
        <v>4726374.8499999996</v>
      </c>
      <c r="AZ231" s="59">
        <v>313004.55</v>
      </c>
      <c r="BA231" s="59">
        <v>183990.1</v>
      </c>
      <c r="BB231" s="59">
        <v>563290.38</v>
      </c>
      <c r="BC231" s="59">
        <v>406879.27</v>
      </c>
      <c r="BD231" s="59">
        <v>292681.90000000002</v>
      </c>
      <c r="BE231" s="59">
        <v>555580.4</v>
      </c>
      <c r="BF231" s="59">
        <v>13874</v>
      </c>
      <c r="BG231" s="59">
        <v>573776.28</v>
      </c>
      <c r="BH231" s="59">
        <v>202139.5</v>
      </c>
      <c r="BI231" s="59">
        <v>48335</v>
      </c>
      <c r="BJ231" s="59">
        <v>1245958.6000000001</v>
      </c>
      <c r="BK231" s="59">
        <v>764665</v>
      </c>
      <c r="BL231" s="59">
        <v>112957.5</v>
      </c>
      <c r="BM231" s="59">
        <v>17249.04</v>
      </c>
      <c r="BN231" s="59">
        <v>238670</v>
      </c>
      <c r="BO231" s="59">
        <v>487779</v>
      </c>
      <c r="BP231" s="59">
        <v>26620</v>
      </c>
      <c r="BQ231" s="59">
        <v>366046</v>
      </c>
      <c r="BR231" s="59">
        <v>55765</v>
      </c>
      <c r="BS231" s="59">
        <v>391545</v>
      </c>
      <c r="BT231" s="59">
        <v>214104.92</v>
      </c>
      <c r="BU231" s="59">
        <v>159911.69</v>
      </c>
      <c r="BV231" s="59">
        <v>642552</v>
      </c>
      <c r="BW231" s="59">
        <v>457495.4</v>
      </c>
      <c r="BX231" s="59">
        <v>202810</v>
      </c>
      <c r="BY231" s="59">
        <v>169654</v>
      </c>
      <c r="BZ231" s="60">
        <v>2143489.2000000002</v>
      </c>
    </row>
    <row r="232" spans="1:78" x14ac:dyDescent="0.2">
      <c r="A232" s="57" t="s">
        <v>571</v>
      </c>
      <c r="B232" s="57" t="s">
        <v>669</v>
      </c>
      <c r="C232" s="58" t="s">
        <v>680</v>
      </c>
      <c r="D232" s="57" t="s">
        <v>681</v>
      </c>
      <c r="E232" s="59">
        <v>6511963.9000000004</v>
      </c>
      <c r="F232" s="59">
        <v>2652676.17</v>
      </c>
      <c r="G232" s="59">
        <v>3182507.96</v>
      </c>
      <c r="H232" s="59">
        <v>839320.96</v>
      </c>
      <c r="I232" s="59">
        <v>734692.47</v>
      </c>
      <c r="J232" s="59">
        <v>481048.73</v>
      </c>
      <c r="K232" s="59">
        <v>11153959</v>
      </c>
      <c r="L232" s="59">
        <v>1301277.8799999999</v>
      </c>
      <c r="M232" s="59">
        <v>752250.38</v>
      </c>
      <c r="N232" s="59">
        <v>5141167.5</v>
      </c>
      <c r="O232" s="59">
        <v>357714.1</v>
      </c>
      <c r="P232" s="59">
        <v>1439295.53</v>
      </c>
      <c r="Q232" s="59">
        <v>3799992.29</v>
      </c>
      <c r="R232" s="59">
        <v>1725727.66</v>
      </c>
      <c r="S232" s="59">
        <v>186409.76</v>
      </c>
      <c r="T232" s="59">
        <v>537239.73</v>
      </c>
      <c r="U232" s="59">
        <v>575531.18999999994</v>
      </c>
      <c r="V232" s="59">
        <v>903328.97</v>
      </c>
      <c r="W232" s="59">
        <v>13563448.960000001</v>
      </c>
      <c r="X232" s="59">
        <v>3954401.67</v>
      </c>
      <c r="Y232" s="59">
        <v>800450.32</v>
      </c>
      <c r="Z232" s="59">
        <v>3511415.43</v>
      </c>
      <c r="AA232" s="59">
        <v>536903.66</v>
      </c>
      <c r="AB232" s="59">
        <v>680106.53</v>
      </c>
      <c r="AC232" s="59">
        <v>1075185.3600000001</v>
      </c>
      <c r="AD232" s="59">
        <v>274882.93</v>
      </c>
      <c r="AE232" s="59">
        <v>707734.78</v>
      </c>
      <c r="AF232" s="59">
        <v>7006682.3799999999</v>
      </c>
      <c r="AG232" s="59">
        <v>461039.75</v>
      </c>
      <c r="AH232" s="59">
        <v>220026</v>
      </c>
      <c r="AI232" s="59">
        <v>592581.93000000005</v>
      </c>
      <c r="AJ232" s="59">
        <v>172004.62</v>
      </c>
      <c r="AK232" s="59">
        <v>520146.84</v>
      </c>
      <c r="AL232" s="59">
        <v>371492.85</v>
      </c>
      <c r="AM232" s="59">
        <v>380765.4</v>
      </c>
      <c r="AN232" s="59">
        <v>1313179.1200000001</v>
      </c>
      <c r="AO232" s="59">
        <v>909465.98</v>
      </c>
      <c r="AP232" s="59">
        <v>312216.45</v>
      </c>
      <c r="AQ232" s="59">
        <v>365200.47</v>
      </c>
      <c r="AR232" s="59">
        <v>2781458.15</v>
      </c>
      <c r="AS232" s="59">
        <v>562387.25</v>
      </c>
      <c r="AT232" s="59">
        <v>382280</v>
      </c>
      <c r="AU232" s="59">
        <v>497226.8</v>
      </c>
      <c r="AV232" s="59">
        <v>284059.53999999998</v>
      </c>
      <c r="AW232" s="59">
        <v>103675.75</v>
      </c>
      <c r="AX232" s="59">
        <v>209858.56</v>
      </c>
      <c r="AY232" s="59">
        <v>3924636.06</v>
      </c>
      <c r="AZ232" s="59">
        <v>465621.71</v>
      </c>
      <c r="BA232" s="59">
        <v>319232.32</v>
      </c>
      <c r="BB232" s="59">
        <v>837151.63</v>
      </c>
      <c r="BC232" s="59">
        <v>1096747.98</v>
      </c>
      <c r="BD232" s="59">
        <v>455818.81</v>
      </c>
      <c r="BE232" s="59">
        <v>1631066.47</v>
      </c>
      <c r="BF232" s="59">
        <v>769955.48</v>
      </c>
      <c r="BG232" s="59">
        <v>956900.66</v>
      </c>
      <c r="BH232" s="59">
        <v>189056.82</v>
      </c>
      <c r="BI232" s="59">
        <v>127053.9</v>
      </c>
      <c r="BJ232" s="59">
        <v>5081026.93</v>
      </c>
      <c r="BK232" s="59">
        <v>2388625.75</v>
      </c>
      <c r="BL232" s="59">
        <v>485387.15</v>
      </c>
      <c r="BM232" s="59">
        <v>298576.59000000003</v>
      </c>
      <c r="BN232" s="59">
        <v>463598.62</v>
      </c>
      <c r="BO232" s="59">
        <v>673669.93</v>
      </c>
      <c r="BP232" s="59">
        <v>47299.09</v>
      </c>
      <c r="BQ232" s="59">
        <v>4063679.64</v>
      </c>
      <c r="BR232" s="59">
        <v>491737.55</v>
      </c>
      <c r="BS232" s="59">
        <v>433980.8</v>
      </c>
      <c r="BT232" s="59">
        <v>683683.08</v>
      </c>
      <c r="BU232" s="59">
        <v>542846.87</v>
      </c>
      <c r="BV232" s="59">
        <v>1838824.64</v>
      </c>
      <c r="BW232" s="59">
        <v>354481.43</v>
      </c>
      <c r="BX232" s="59">
        <v>537788.13</v>
      </c>
      <c r="BY232" s="59">
        <v>574939.65</v>
      </c>
      <c r="BZ232" s="60">
        <v>1475118</v>
      </c>
    </row>
    <row r="233" spans="1:78" x14ac:dyDescent="0.2">
      <c r="A233" s="57" t="s">
        <v>571</v>
      </c>
      <c r="B233" s="57" t="s">
        <v>669</v>
      </c>
      <c r="C233" s="58" t="s">
        <v>682</v>
      </c>
      <c r="D233" s="57" t="s">
        <v>683</v>
      </c>
      <c r="E233" s="59">
        <v>2879386.55</v>
      </c>
      <c r="F233" s="59">
        <v>312542.7</v>
      </c>
      <c r="G233" s="59">
        <v>385341.5</v>
      </c>
      <c r="H233" s="59">
        <v>203557.26</v>
      </c>
      <c r="I233" s="59">
        <v>110152.09</v>
      </c>
      <c r="J233" s="59">
        <v>0</v>
      </c>
      <c r="K233" s="59">
        <v>1531425.2</v>
      </c>
      <c r="L233" s="59">
        <v>328368.73</v>
      </c>
      <c r="M233" s="59">
        <v>0</v>
      </c>
      <c r="N233" s="59">
        <v>658103.4</v>
      </c>
      <c r="O233" s="59">
        <v>62712</v>
      </c>
      <c r="P233" s="59">
        <v>28962.799999999999</v>
      </c>
      <c r="Q233" s="59">
        <v>438346.5</v>
      </c>
      <c r="R233" s="59">
        <v>333828.06</v>
      </c>
      <c r="S233" s="59">
        <v>105786.89</v>
      </c>
      <c r="T233" s="59">
        <v>111744.19</v>
      </c>
      <c r="U233" s="59">
        <v>65081.65</v>
      </c>
      <c r="V233" s="59">
        <v>130881.57</v>
      </c>
      <c r="W233" s="59">
        <v>965897.26</v>
      </c>
      <c r="X233" s="59">
        <v>98360.51</v>
      </c>
      <c r="Y233" s="59">
        <v>273058.14</v>
      </c>
      <c r="Z233" s="59">
        <v>329896.77</v>
      </c>
      <c r="AA233" s="59">
        <v>74311.92</v>
      </c>
      <c r="AB233" s="59">
        <v>821008.91</v>
      </c>
      <c r="AC233" s="59">
        <v>594625.1</v>
      </c>
      <c r="AD233" s="59">
        <v>15083.4</v>
      </c>
      <c r="AE233" s="59">
        <v>1957.03</v>
      </c>
      <c r="AF233" s="59">
        <v>1818830.07</v>
      </c>
      <c r="AG233" s="59">
        <v>63819</v>
      </c>
      <c r="AH233" s="59">
        <v>15561</v>
      </c>
      <c r="AI233" s="59">
        <v>37804</v>
      </c>
      <c r="AJ233" s="59">
        <v>35714.5</v>
      </c>
      <c r="AK233" s="59">
        <v>99500</v>
      </c>
      <c r="AL233" s="59">
        <v>39741</v>
      </c>
      <c r="AM233" s="59">
        <v>93813.2</v>
      </c>
      <c r="AN233" s="59">
        <v>186196.44</v>
      </c>
      <c r="AO233" s="59">
        <v>41523.53</v>
      </c>
      <c r="AP233" s="59">
        <v>48882.11</v>
      </c>
      <c r="AQ233" s="59">
        <v>4161.5</v>
      </c>
      <c r="AR233" s="59">
        <v>95756.23</v>
      </c>
      <c r="AS233" s="59">
        <v>143148</v>
      </c>
      <c r="AT233" s="59">
        <v>163585.1</v>
      </c>
      <c r="AU233" s="59">
        <v>43584</v>
      </c>
      <c r="AV233" s="59">
        <v>16844</v>
      </c>
      <c r="AW233" s="59">
        <v>562</v>
      </c>
      <c r="AX233" s="59">
        <v>123719.05</v>
      </c>
      <c r="AY233" s="59">
        <v>1141203.19</v>
      </c>
      <c r="AZ233" s="59">
        <v>183895.84</v>
      </c>
      <c r="BA233" s="59">
        <v>147635.87</v>
      </c>
      <c r="BB233" s="59">
        <v>372404.89</v>
      </c>
      <c r="BC233" s="59">
        <v>181159.6</v>
      </c>
      <c r="BD233" s="59">
        <v>49422.17</v>
      </c>
      <c r="BE233" s="59">
        <v>341659.0099</v>
      </c>
      <c r="BF233" s="59">
        <v>267927.26</v>
      </c>
      <c r="BG233" s="59">
        <v>82517.2</v>
      </c>
      <c r="BH233" s="59">
        <v>87319.85</v>
      </c>
      <c r="BI233" s="59">
        <v>641868.47</v>
      </c>
      <c r="BJ233" s="59">
        <v>1356717.23</v>
      </c>
      <c r="BK233" s="59">
        <v>80853</v>
      </c>
      <c r="BL233" s="59">
        <v>10152.6</v>
      </c>
      <c r="BM233" s="59">
        <v>157645.1</v>
      </c>
      <c r="BN233" s="59">
        <v>87573</v>
      </c>
      <c r="BO233" s="59">
        <v>53333.2</v>
      </c>
      <c r="BP233" s="59">
        <v>27276.57</v>
      </c>
      <c r="BQ233" s="59">
        <v>0</v>
      </c>
      <c r="BR233" s="59">
        <v>86303.7</v>
      </c>
      <c r="BS233" s="59">
        <v>169953</v>
      </c>
      <c r="BT233" s="59">
        <v>48650.6</v>
      </c>
      <c r="BU233" s="59">
        <v>53415.6</v>
      </c>
      <c r="BV233" s="59">
        <v>685445.4</v>
      </c>
      <c r="BW233" s="59">
        <v>93071.67</v>
      </c>
      <c r="BX233" s="59">
        <v>51092.87</v>
      </c>
      <c r="BY233" s="59">
        <v>34889.25</v>
      </c>
      <c r="BZ233" s="60"/>
    </row>
    <row r="234" spans="1:78" x14ac:dyDescent="0.2">
      <c r="A234" s="57" t="s">
        <v>571</v>
      </c>
      <c r="B234" s="57" t="s">
        <v>669</v>
      </c>
      <c r="C234" s="58" t="s">
        <v>684</v>
      </c>
      <c r="D234" s="57" t="s">
        <v>685</v>
      </c>
      <c r="E234" s="59">
        <v>0</v>
      </c>
      <c r="F234" s="59">
        <v>10360</v>
      </c>
      <c r="G234" s="59">
        <v>56478</v>
      </c>
      <c r="H234" s="59">
        <v>101270</v>
      </c>
      <c r="I234" s="59">
        <v>79401.75</v>
      </c>
      <c r="J234" s="59">
        <v>3000</v>
      </c>
      <c r="K234" s="59">
        <v>19685859.25</v>
      </c>
      <c r="L234" s="59">
        <v>310196.86</v>
      </c>
      <c r="M234" s="59">
        <v>44012</v>
      </c>
      <c r="N234" s="59">
        <v>23089</v>
      </c>
      <c r="O234" s="59">
        <v>178714.92</v>
      </c>
      <c r="P234" s="59">
        <v>86448.38</v>
      </c>
      <c r="Q234" s="59">
        <v>6200</v>
      </c>
      <c r="R234" s="59">
        <v>37350</v>
      </c>
      <c r="S234" s="59">
        <v>5429.6</v>
      </c>
      <c r="T234" s="59">
        <v>34310.19</v>
      </c>
      <c r="U234" s="59">
        <v>0</v>
      </c>
      <c r="V234" s="59">
        <v>22470</v>
      </c>
      <c r="W234" s="59">
        <v>3306144.79</v>
      </c>
      <c r="X234" s="59">
        <v>196177.87</v>
      </c>
      <c r="Y234" s="59">
        <v>5800</v>
      </c>
      <c r="Z234" s="59">
        <v>710674.85</v>
      </c>
      <c r="AA234" s="59">
        <v>49914.97</v>
      </c>
      <c r="AB234" s="59">
        <v>71937.66</v>
      </c>
      <c r="AC234" s="59">
        <v>390650.7</v>
      </c>
      <c r="AD234" s="59">
        <v>0</v>
      </c>
      <c r="AE234" s="59">
        <v>1894</v>
      </c>
      <c r="AF234" s="59">
        <v>195747.9</v>
      </c>
      <c r="AG234" s="59">
        <v>0</v>
      </c>
      <c r="AH234" s="59">
        <v>8565</v>
      </c>
      <c r="AI234" s="59">
        <v>6821</v>
      </c>
      <c r="AJ234" s="59">
        <v>6339</v>
      </c>
      <c r="AK234" s="59">
        <v>78941</v>
      </c>
      <c r="AL234" s="59">
        <v>269894.7</v>
      </c>
      <c r="AM234" s="59">
        <v>24785</v>
      </c>
      <c r="AN234" s="59">
        <v>39274.9</v>
      </c>
      <c r="AO234" s="59">
        <v>9070</v>
      </c>
      <c r="AP234" s="59">
        <v>0</v>
      </c>
      <c r="AQ234" s="59">
        <v>34748</v>
      </c>
      <c r="AR234" s="59">
        <v>42414</v>
      </c>
      <c r="AS234" s="59">
        <v>107212.91</v>
      </c>
      <c r="AT234" s="59">
        <v>176413.5</v>
      </c>
      <c r="AU234" s="59">
        <v>142504</v>
      </c>
      <c r="AV234" s="59">
        <v>280407.40000000002</v>
      </c>
      <c r="AW234" s="59">
        <v>2417</v>
      </c>
      <c r="AX234" s="59">
        <v>9045</v>
      </c>
      <c r="AY234" s="59">
        <v>7217170.7199999997</v>
      </c>
      <c r="AZ234" s="59">
        <v>378521.8</v>
      </c>
      <c r="BA234" s="59">
        <v>833164.03</v>
      </c>
      <c r="BB234" s="59">
        <v>40883.32</v>
      </c>
      <c r="BC234" s="59">
        <v>408731.68</v>
      </c>
      <c r="BD234" s="59">
        <v>2500</v>
      </c>
      <c r="BE234" s="59">
        <v>98382.7</v>
      </c>
      <c r="BF234" s="59">
        <v>1573485</v>
      </c>
      <c r="BG234" s="59">
        <v>5120</v>
      </c>
      <c r="BH234" s="59">
        <v>10395</v>
      </c>
      <c r="BI234" s="59">
        <v>214210</v>
      </c>
      <c r="BJ234" s="59">
        <v>1278495.2</v>
      </c>
      <c r="BK234" s="59">
        <v>2971574.73</v>
      </c>
      <c r="BL234" s="59">
        <v>31073.07</v>
      </c>
      <c r="BM234" s="59">
        <v>92060</v>
      </c>
      <c r="BN234" s="59">
        <v>0</v>
      </c>
      <c r="BO234" s="59">
        <v>59201</v>
      </c>
      <c r="BP234" s="59">
        <v>5485</v>
      </c>
      <c r="BQ234" s="59">
        <v>729802.35</v>
      </c>
      <c r="BR234" s="59">
        <v>650</v>
      </c>
      <c r="BS234" s="59">
        <v>28065</v>
      </c>
      <c r="BT234" s="59">
        <v>360770</v>
      </c>
      <c r="BU234" s="59">
        <v>2650</v>
      </c>
      <c r="BV234" s="59">
        <v>4480</v>
      </c>
      <c r="BW234" s="59">
        <v>27879</v>
      </c>
      <c r="BX234" s="59">
        <v>25695</v>
      </c>
      <c r="BY234" s="59">
        <v>10418</v>
      </c>
      <c r="BZ234" s="60">
        <v>1144600</v>
      </c>
    </row>
    <row r="235" spans="1:78" x14ac:dyDescent="0.2">
      <c r="A235" s="57" t="s">
        <v>571</v>
      </c>
      <c r="B235" s="57" t="s">
        <v>669</v>
      </c>
      <c r="C235" s="58" t="s">
        <v>686</v>
      </c>
      <c r="D235" s="57" t="s">
        <v>687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  <c r="P235" s="59">
        <v>0</v>
      </c>
      <c r="Q235" s="59">
        <v>126219.4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  <c r="AB235" s="59">
        <v>0</v>
      </c>
      <c r="AC235" s="59">
        <v>0</v>
      </c>
      <c r="AD235" s="59">
        <v>0</v>
      </c>
      <c r="AE235" s="59">
        <v>0</v>
      </c>
      <c r="AF235" s="59">
        <v>0</v>
      </c>
      <c r="AG235" s="59">
        <v>0</v>
      </c>
      <c r="AH235" s="59">
        <v>0</v>
      </c>
      <c r="AI235" s="59">
        <v>0</v>
      </c>
      <c r="AJ235" s="59">
        <v>0</v>
      </c>
      <c r="AK235" s="59">
        <v>0</v>
      </c>
      <c r="AL235" s="59">
        <v>0</v>
      </c>
      <c r="AM235" s="59">
        <v>0</v>
      </c>
      <c r="AN235" s="59">
        <v>0</v>
      </c>
      <c r="AO235" s="59">
        <v>0</v>
      </c>
      <c r="AP235" s="59">
        <v>0</v>
      </c>
      <c r="AQ235" s="59">
        <v>0</v>
      </c>
      <c r="AR235" s="59">
        <v>0</v>
      </c>
      <c r="AS235" s="59">
        <v>0</v>
      </c>
      <c r="AT235" s="59">
        <v>0</v>
      </c>
      <c r="AU235" s="59">
        <v>0</v>
      </c>
      <c r="AV235" s="59">
        <v>0</v>
      </c>
      <c r="AW235" s="59">
        <v>0</v>
      </c>
      <c r="AX235" s="59">
        <v>0</v>
      </c>
      <c r="AY235" s="59">
        <v>0</v>
      </c>
      <c r="AZ235" s="59">
        <v>0</v>
      </c>
      <c r="BA235" s="59">
        <v>0</v>
      </c>
      <c r="BB235" s="59">
        <v>0</v>
      </c>
      <c r="BC235" s="59">
        <v>0</v>
      </c>
      <c r="BD235" s="59">
        <v>0</v>
      </c>
      <c r="BE235" s="59">
        <v>0</v>
      </c>
      <c r="BF235" s="59">
        <v>0</v>
      </c>
      <c r="BG235" s="59">
        <v>0</v>
      </c>
      <c r="BH235" s="59">
        <v>0</v>
      </c>
      <c r="BI235" s="59">
        <v>0</v>
      </c>
      <c r="BJ235" s="59">
        <v>0</v>
      </c>
      <c r="BK235" s="59">
        <v>0</v>
      </c>
      <c r="BL235" s="59">
        <v>0</v>
      </c>
      <c r="BM235" s="59">
        <v>0</v>
      </c>
      <c r="BN235" s="59">
        <v>0</v>
      </c>
      <c r="BO235" s="59">
        <v>0</v>
      </c>
      <c r="BP235" s="59">
        <v>0</v>
      </c>
      <c r="BQ235" s="59">
        <v>0</v>
      </c>
      <c r="BR235" s="59">
        <v>0</v>
      </c>
      <c r="BS235" s="59">
        <v>0</v>
      </c>
      <c r="BT235" s="59">
        <v>0</v>
      </c>
      <c r="BU235" s="59">
        <v>0</v>
      </c>
      <c r="BV235" s="59">
        <v>0</v>
      </c>
      <c r="BW235" s="59">
        <v>0</v>
      </c>
      <c r="BX235" s="59">
        <v>0</v>
      </c>
      <c r="BY235" s="59">
        <v>0</v>
      </c>
      <c r="BZ235" s="60">
        <v>7027498.3999999994</v>
      </c>
    </row>
    <row r="236" spans="1:78" x14ac:dyDescent="0.2">
      <c r="A236" s="57" t="s">
        <v>571</v>
      </c>
      <c r="B236" s="57" t="s">
        <v>454</v>
      </c>
      <c r="C236" s="58" t="s">
        <v>688</v>
      </c>
      <c r="D236" s="57" t="s">
        <v>689</v>
      </c>
      <c r="E236" s="59">
        <v>2131523.5499999998</v>
      </c>
      <c r="F236" s="59">
        <v>619015.59</v>
      </c>
      <c r="G236" s="59">
        <v>569069.5</v>
      </c>
      <c r="H236" s="59">
        <v>539571.1</v>
      </c>
      <c r="I236" s="59">
        <v>400714.6</v>
      </c>
      <c r="J236" s="59">
        <v>200821.14</v>
      </c>
      <c r="K236" s="59">
        <v>15885711.119999999</v>
      </c>
      <c r="L236" s="59">
        <v>529474.49</v>
      </c>
      <c r="M236" s="59">
        <v>255603</v>
      </c>
      <c r="N236" s="59">
        <v>1447729.78</v>
      </c>
      <c r="O236" s="59">
        <v>349035.45</v>
      </c>
      <c r="P236" s="59">
        <v>619166.52</v>
      </c>
      <c r="Q236" s="59">
        <v>658507</v>
      </c>
      <c r="R236" s="59">
        <v>697218.28</v>
      </c>
      <c r="S236" s="59">
        <v>67053.100000000006</v>
      </c>
      <c r="T236" s="59">
        <v>495320.1</v>
      </c>
      <c r="U236" s="59">
        <v>645053.42000000004</v>
      </c>
      <c r="V236" s="59">
        <v>262553</v>
      </c>
      <c r="W236" s="59">
        <v>1861312.96</v>
      </c>
      <c r="X236" s="59">
        <v>779523.12</v>
      </c>
      <c r="Y236" s="59">
        <v>529606.25</v>
      </c>
      <c r="Z236" s="59">
        <v>895239.56</v>
      </c>
      <c r="AA236" s="59">
        <v>417781.2</v>
      </c>
      <c r="AB236" s="59">
        <v>283400</v>
      </c>
      <c r="AC236" s="59">
        <v>503660</v>
      </c>
      <c r="AD236" s="59">
        <v>0</v>
      </c>
      <c r="AE236" s="59">
        <v>281006.5</v>
      </c>
      <c r="AF236" s="59">
        <v>2281550.1</v>
      </c>
      <c r="AG236" s="59">
        <v>404130.3</v>
      </c>
      <c r="AH236" s="59">
        <v>105620</v>
      </c>
      <c r="AI236" s="59">
        <v>206030.7</v>
      </c>
      <c r="AJ236" s="59">
        <v>184315</v>
      </c>
      <c r="AK236" s="59">
        <v>538599.78</v>
      </c>
      <c r="AL236" s="59">
        <v>0</v>
      </c>
      <c r="AM236" s="59">
        <v>243455</v>
      </c>
      <c r="AN236" s="59">
        <v>758313.3</v>
      </c>
      <c r="AO236" s="59">
        <v>472684</v>
      </c>
      <c r="AP236" s="59">
        <v>394288</v>
      </c>
      <c r="AQ236" s="59">
        <v>230126.1</v>
      </c>
      <c r="AR236" s="59">
        <v>2871244.44</v>
      </c>
      <c r="AS236" s="59">
        <v>515310</v>
      </c>
      <c r="AT236" s="59">
        <v>297819.8</v>
      </c>
      <c r="AU236" s="59">
        <v>397768.87</v>
      </c>
      <c r="AV236" s="59">
        <v>203491.6</v>
      </c>
      <c r="AW236" s="59">
        <v>90310</v>
      </c>
      <c r="AX236" s="59">
        <v>183051.5</v>
      </c>
      <c r="AY236" s="59">
        <v>1246622</v>
      </c>
      <c r="AZ236" s="59">
        <v>721280</v>
      </c>
      <c r="BA236" s="59">
        <v>238805</v>
      </c>
      <c r="BB236" s="59">
        <v>444268.17</v>
      </c>
      <c r="BC236" s="59">
        <v>462400.9</v>
      </c>
      <c r="BD236" s="59">
        <v>223405</v>
      </c>
      <c r="BE236" s="59">
        <v>441363</v>
      </c>
      <c r="BF236" s="59">
        <v>527844</v>
      </c>
      <c r="BG236" s="59">
        <v>331448</v>
      </c>
      <c r="BH236" s="59">
        <v>157570</v>
      </c>
      <c r="BI236" s="59">
        <v>63720</v>
      </c>
      <c r="BJ236" s="59">
        <v>2929808.64</v>
      </c>
      <c r="BK236" s="59">
        <v>0</v>
      </c>
      <c r="BL236" s="59">
        <v>494127.6</v>
      </c>
      <c r="BM236" s="59">
        <v>171105.11</v>
      </c>
      <c r="BN236" s="59">
        <v>314493</v>
      </c>
      <c r="BO236" s="59">
        <v>479316</v>
      </c>
      <c r="BP236" s="59">
        <v>105624.51</v>
      </c>
      <c r="BQ236" s="59">
        <v>1723390.1</v>
      </c>
      <c r="BR236" s="59">
        <v>393508.8</v>
      </c>
      <c r="BS236" s="59">
        <v>677623.36</v>
      </c>
      <c r="BT236" s="59">
        <v>708417.2</v>
      </c>
      <c r="BU236" s="59">
        <v>605839</v>
      </c>
      <c r="BV236" s="59">
        <v>1124465</v>
      </c>
      <c r="BW236" s="59">
        <v>270005.40000000002</v>
      </c>
      <c r="BX236" s="59">
        <v>481409</v>
      </c>
      <c r="BY236" s="59">
        <v>291894</v>
      </c>
      <c r="BZ236" s="60">
        <v>327912</v>
      </c>
    </row>
    <row r="237" spans="1:78" x14ac:dyDescent="0.2">
      <c r="A237" s="57" t="s">
        <v>571</v>
      </c>
      <c r="B237" s="57" t="s">
        <v>669</v>
      </c>
      <c r="C237" s="58" t="s">
        <v>690</v>
      </c>
      <c r="D237" s="57" t="s">
        <v>691</v>
      </c>
      <c r="E237" s="59">
        <v>14860917.16</v>
      </c>
      <c r="F237" s="59">
        <v>4097589.8</v>
      </c>
      <c r="G237" s="59">
        <v>3321884.03</v>
      </c>
      <c r="H237" s="59">
        <v>1164886</v>
      </c>
      <c r="I237" s="59">
        <v>884197.32</v>
      </c>
      <c r="J237" s="59">
        <v>0</v>
      </c>
      <c r="K237" s="59">
        <v>15453150</v>
      </c>
      <c r="L237" s="59">
        <v>2527642.5</v>
      </c>
      <c r="M237" s="59">
        <v>16000</v>
      </c>
      <c r="N237" s="59">
        <v>6354625.7000000002</v>
      </c>
      <c r="O237" s="59">
        <v>513821.5</v>
      </c>
      <c r="P237" s="59">
        <v>1268054.8999999999</v>
      </c>
      <c r="Q237" s="59">
        <v>3836022.1</v>
      </c>
      <c r="R237" s="59">
        <v>0</v>
      </c>
      <c r="S237" s="59">
        <v>0</v>
      </c>
      <c r="T237" s="59">
        <v>94935</v>
      </c>
      <c r="U237" s="59">
        <v>372782</v>
      </c>
      <c r="V237" s="59">
        <v>175052.52</v>
      </c>
      <c r="W237" s="59">
        <v>13771255.779999999</v>
      </c>
      <c r="X237" s="59">
        <v>2818812.96</v>
      </c>
      <c r="Y237" s="59">
        <v>1367752</v>
      </c>
      <c r="Z237" s="59">
        <v>4095208.72</v>
      </c>
      <c r="AA237" s="59">
        <v>358229.05</v>
      </c>
      <c r="AB237" s="59">
        <v>431442.75</v>
      </c>
      <c r="AC237" s="59">
        <v>1573902.74</v>
      </c>
      <c r="AD237" s="59">
        <v>0</v>
      </c>
      <c r="AE237" s="59">
        <v>15425.9</v>
      </c>
      <c r="AF237" s="59">
        <v>22302857.559999999</v>
      </c>
      <c r="AG237" s="59">
        <v>957141.04</v>
      </c>
      <c r="AH237" s="59">
        <v>0</v>
      </c>
      <c r="AI237" s="59">
        <v>0</v>
      </c>
      <c r="AJ237" s="59">
        <v>0</v>
      </c>
      <c r="AK237" s="59">
        <v>998973.5</v>
      </c>
      <c r="AL237" s="59">
        <v>565329.55000000005</v>
      </c>
      <c r="AM237" s="59">
        <v>694511.82</v>
      </c>
      <c r="AN237" s="59">
        <v>960601.06</v>
      </c>
      <c r="AO237" s="59">
        <v>0</v>
      </c>
      <c r="AP237" s="59">
        <v>369629.98</v>
      </c>
      <c r="AQ237" s="59">
        <v>0</v>
      </c>
      <c r="AR237" s="59">
        <v>5251950.5999999996</v>
      </c>
      <c r="AS237" s="59">
        <v>383311</v>
      </c>
      <c r="AT237" s="59">
        <v>251650</v>
      </c>
      <c r="AU237" s="59">
        <v>546979</v>
      </c>
      <c r="AV237" s="59">
        <v>193220</v>
      </c>
      <c r="AW237" s="59">
        <v>0</v>
      </c>
      <c r="AX237" s="59">
        <v>192454.5</v>
      </c>
      <c r="AY237" s="59">
        <v>11033499.92</v>
      </c>
      <c r="AZ237" s="59">
        <v>0</v>
      </c>
      <c r="BA237" s="59">
        <v>0</v>
      </c>
      <c r="BB237" s="59">
        <v>1337996</v>
      </c>
      <c r="BC237" s="59">
        <v>1081449.8</v>
      </c>
      <c r="BD237" s="59">
        <v>518979</v>
      </c>
      <c r="BE237" s="59">
        <v>3086213.44</v>
      </c>
      <c r="BF237" s="59">
        <v>1945080</v>
      </c>
      <c r="BG237" s="59">
        <v>712633</v>
      </c>
      <c r="BH237" s="59">
        <v>0</v>
      </c>
      <c r="BI237" s="59">
        <v>0</v>
      </c>
      <c r="BJ237" s="59">
        <v>12543810.35</v>
      </c>
      <c r="BK237" s="59">
        <v>2430227</v>
      </c>
      <c r="BL237" s="59">
        <v>613504.5</v>
      </c>
      <c r="BM237" s="59">
        <v>226469.6</v>
      </c>
      <c r="BN237" s="59">
        <v>20715</v>
      </c>
      <c r="BO237" s="59">
        <v>423278</v>
      </c>
      <c r="BP237" s="59">
        <v>213818</v>
      </c>
      <c r="BQ237" s="59">
        <v>7541292.2800000003</v>
      </c>
      <c r="BR237" s="59">
        <v>497127</v>
      </c>
      <c r="BS237" s="59">
        <v>416065</v>
      </c>
      <c r="BT237" s="59">
        <v>510726</v>
      </c>
      <c r="BU237" s="59">
        <v>699522.5</v>
      </c>
      <c r="BV237" s="59">
        <v>2952310.23</v>
      </c>
      <c r="BW237" s="59">
        <v>0</v>
      </c>
      <c r="BX237" s="59">
        <v>93232</v>
      </c>
      <c r="BY237" s="59">
        <v>22105</v>
      </c>
      <c r="BZ237" s="60">
        <v>9655</v>
      </c>
    </row>
    <row r="238" spans="1:78" x14ac:dyDescent="0.2">
      <c r="A238" s="57" t="s">
        <v>571</v>
      </c>
      <c r="B238" s="57" t="s">
        <v>669</v>
      </c>
      <c r="C238" s="58" t="s">
        <v>692</v>
      </c>
      <c r="D238" s="57" t="s">
        <v>693</v>
      </c>
      <c r="E238" s="59">
        <v>881553.5</v>
      </c>
      <c r="F238" s="59">
        <v>594300</v>
      </c>
      <c r="G238" s="59">
        <v>154291.5</v>
      </c>
      <c r="H238" s="59">
        <v>179535</v>
      </c>
      <c r="I238" s="59">
        <v>0</v>
      </c>
      <c r="J238" s="59">
        <v>0</v>
      </c>
      <c r="K238" s="59">
        <v>5133178.62</v>
      </c>
      <c r="L238" s="59">
        <v>989307.42</v>
      </c>
      <c r="M238" s="59">
        <v>110700</v>
      </c>
      <c r="N238" s="59">
        <v>35320</v>
      </c>
      <c r="O238" s="59">
        <v>0</v>
      </c>
      <c r="P238" s="59">
        <v>554957.4</v>
      </c>
      <c r="Q238" s="59">
        <v>307355.09999999998</v>
      </c>
      <c r="R238" s="59">
        <v>610583.1</v>
      </c>
      <c r="S238" s="59">
        <v>0</v>
      </c>
      <c r="T238" s="59">
        <v>164980</v>
      </c>
      <c r="U238" s="59">
        <v>37507</v>
      </c>
      <c r="V238" s="59">
        <v>656257.5</v>
      </c>
      <c r="W238" s="59">
        <v>2827297.38</v>
      </c>
      <c r="X238" s="59">
        <v>423463.2</v>
      </c>
      <c r="Y238" s="59">
        <v>115245.3</v>
      </c>
      <c r="Z238" s="59">
        <v>885744.1</v>
      </c>
      <c r="AA238" s="59">
        <v>289283</v>
      </c>
      <c r="AB238" s="59">
        <v>172440.76</v>
      </c>
      <c r="AC238" s="59">
        <v>287200</v>
      </c>
      <c r="AD238" s="59">
        <v>339959.78</v>
      </c>
      <c r="AE238" s="59">
        <v>134660</v>
      </c>
      <c r="AF238" s="59">
        <v>1123411.7</v>
      </c>
      <c r="AG238" s="59">
        <v>266570</v>
      </c>
      <c r="AH238" s="59">
        <v>9910</v>
      </c>
      <c r="AI238" s="59">
        <v>0</v>
      </c>
      <c r="AJ238" s="59">
        <v>57620</v>
      </c>
      <c r="AK238" s="59">
        <v>278340</v>
      </c>
      <c r="AL238" s="59">
        <v>94340</v>
      </c>
      <c r="AM238" s="59">
        <v>27500</v>
      </c>
      <c r="AN238" s="59">
        <v>127625</v>
      </c>
      <c r="AO238" s="59">
        <v>228264</v>
      </c>
      <c r="AP238" s="59">
        <v>58250</v>
      </c>
      <c r="AQ238" s="59">
        <v>0</v>
      </c>
      <c r="AR238" s="59">
        <v>469754</v>
      </c>
      <c r="AS238" s="59">
        <v>0</v>
      </c>
      <c r="AT238" s="59">
        <v>103040</v>
      </c>
      <c r="AU238" s="59">
        <v>59350</v>
      </c>
      <c r="AV238" s="59">
        <v>69161</v>
      </c>
      <c r="AW238" s="59">
        <v>44000</v>
      </c>
      <c r="AX238" s="59">
        <v>0</v>
      </c>
      <c r="AY238" s="59">
        <v>577640</v>
      </c>
      <c r="AZ238" s="59">
        <v>0</v>
      </c>
      <c r="BA238" s="59">
        <v>39145</v>
      </c>
      <c r="BB238" s="59">
        <v>132500</v>
      </c>
      <c r="BC238" s="59">
        <v>192441</v>
      </c>
      <c r="BD238" s="59">
        <v>0</v>
      </c>
      <c r="BE238" s="59">
        <v>828604.2</v>
      </c>
      <c r="BF238" s="59">
        <v>992200</v>
      </c>
      <c r="BG238" s="59">
        <v>50100</v>
      </c>
      <c r="BH238" s="59">
        <v>38800</v>
      </c>
      <c r="BI238" s="59">
        <v>0</v>
      </c>
      <c r="BJ238" s="59">
        <v>917706</v>
      </c>
      <c r="BK238" s="59">
        <v>695290</v>
      </c>
      <c r="BL238" s="59">
        <v>145920</v>
      </c>
      <c r="BM238" s="59">
        <v>0</v>
      </c>
      <c r="BN238" s="59">
        <v>45450</v>
      </c>
      <c r="BO238" s="59">
        <v>77275</v>
      </c>
      <c r="BP238" s="59">
        <v>71050</v>
      </c>
      <c r="BQ238" s="59">
        <v>941787</v>
      </c>
      <c r="BR238" s="59">
        <v>86600</v>
      </c>
      <c r="BS238" s="59">
        <v>79100</v>
      </c>
      <c r="BT238" s="59">
        <v>188200</v>
      </c>
      <c r="BU238" s="59">
        <v>199900</v>
      </c>
      <c r="BV238" s="59">
        <v>408119.58</v>
      </c>
      <c r="BW238" s="59">
        <v>22270</v>
      </c>
      <c r="BX238" s="59">
        <v>132550</v>
      </c>
      <c r="BY238" s="59">
        <v>64600</v>
      </c>
      <c r="BZ238" s="60"/>
    </row>
    <row r="239" spans="1:78" x14ac:dyDescent="0.2">
      <c r="A239" s="57" t="s">
        <v>571</v>
      </c>
      <c r="B239" s="57" t="s">
        <v>669</v>
      </c>
      <c r="C239" s="58" t="s">
        <v>694</v>
      </c>
      <c r="D239" s="57" t="s">
        <v>695</v>
      </c>
      <c r="E239" s="59">
        <v>8941451.5</v>
      </c>
      <c r="F239" s="59">
        <v>188827.12</v>
      </c>
      <c r="G239" s="59">
        <v>1789819.63</v>
      </c>
      <c r="H239" s="59">
        <v>806999.84</v>
      </c>
      <c r="I239" s="59">
        <v>356656.49</v>
      </c>
      <c r="J239" s="59">
        <v>0</v>
      </c>
      <c r="K239" s="59">
        <v>3106097.36</v>
      </c>
      <c r="L239" s="59">
        <v>0</v>
      </c>
      <c r="M239" s="59">
        <v>0</v>
      </c>
      <c r="N239" s="59">
        <v>2657535.25</v>
      </c>
      <c r="O239" s="59">
        <v>36670.11</v>
      </c>
      <c r="P239" s="59">
        <v>0</v>
      </c>
      <c r="Q239" s="59">
        <v>550708.4</v>
      </c>
      <c r="R239" s="59">
        <v>2102367.7000000002</v>
      </c>
      <c r="S239" s="59">
        <v>32815.29</v>
      </c>
      <c r="T239" s="59">
        <v>0</v>
      </c>
      <c r="U239" s="59">
        <v>90408.2</v>
      </c>
      <c r="V239" s="59">
        <v>0</v>
      </c>
      <c r="W239" s="59">
        <v>0</v>
      </c>
      <c r="X239" s="59">
        <v>623476.4</v>
      </c>
      <c r="Y239" s="59">
        <v>268275.8</v>
      </c>
      <c r="Z239" s="59">
        <v>0</v>
      </c>
      <c r="AA239" s="59">
        <v>332170.96999999997</v>
      </c>
      <c r="AB239" s="59">
        <v>0</v>
      </c>
      <c r="AC239" s="59">
        <v>0</v>
      </c>
      <c r="AD239" s="59">
        <v>0</v>
      </c>
      <c r="AE239" s="59">
        <v>28690</v>
      </c>
      <c r="AF239" s="59">
        <v>4318627.9000000004</v>
      </c>
      <c r="AG239" s="59">
        <v>0</v>
      </c>
      <c r="AH239" s="59">
        <v>88520</v>
      </c>
      <c r="AI239" s="59">
        <v>227730</v>
      </c>
      <c r="AJ239" s="59">
        <v>135684</v>
      </c>
      <c r="AK239" s="59">
        <v>301568</v>
      </c>
      <c r="AL239" s="59">
        <v>182745</v>
      </c>
      <c r="AM239" s="59">
        <v>242778</v>
      </c>
      <c r="AN239" s="59">
        <v>0</v>
      </c>
      <c r="AO239" s="59">
        <v>184812.5</v>
      </c>
      <c r="AP239" s="59">
        <v>243741</v>
      </c>
      <c r="AQ239" s="59">
        <v>41750</v>
      </c>
      <c r="AR239" s="59">
        <v>1396110</v>
      </c>
      <c r="AS239" s="59">
        <v>106350</v>
      </c>
      <c r="AT239" s="59">
        <v>178514</v>
      </c>
      <c r="AU239" s="59">
        <v>211412</v>
      </c>
      <c r="AV239" s="59">
        <v>199520</v>
      </c>
      <c r="AW239" s="59">
        <v>205696</v>
      </c>
      <c r="AX239" s="59">
        <v>235756.95</v>
      </c>
      <c r="AY239" s="59">
        <v>1555596.5</v>
      </c>
      <c r="AZ239" s="59">
        <v>0</v>
      </c>
      <c r="BA239" s="59">
        <v>172216</v>
      </c>
      <c r="BB239" s="59">
        <v>688574.8</v>
      </c>
      <c r="BC239" s="59">
        <v>0</v>
      </c>
      <c r="BD239" s="59">
        <v>0</v>
      </c>
      <c r="BE239" s="59">
        <v>681088.7</v>
      </c>
      <c r="BF239" s="59">
        <v>963103</v>
      </c>
      <c r="BG239" s="59">
        <v>0</v>
      </c>
      <c r="BH239" s="59">
        <v>91587.6</v>
      </c>
      <c r="BI239" s="59">
        <v>91575.51</v>
      </c>
      <c r="BJ239" s="59">
        <v>2249839.7999999998</v>
      </c>
      <c r="BK239" s="59">
        <v>0</v>
      </c>
      <c r="BL239" s="59">
        <v>0</v>
      </c>
      <c r="BM239" s="59">
        <v>44620</v>
      </c>
      <c r="BN239" s="59">
        <v>318893</v>
      </c>
      <c r="BO239" s="59">
        <v>461767.9</v>
      </c>
      <c r="BP239" s="59">
        <v>240678</v>
      </c>
      <c r="BQ239" s="59">
        <v>1557880.68</v>
      </c>
      <c r="BR239" s="59">
        <v>164571</v>
      </c>
      <c r="BS239" s="59">
        <v>463188.49</v>
      </c>
      <c r="BT239" s="59">
        <v>537181.5</v>
      </c>
      <c r="BU239" s="59">
        <v>457545</v>
      </c>
      <c r="BV239" s="59">
        <v>566142</v>
      </c>
      <c r="BW239" s="59">
        <v>542957.5</v>
      </c>
      <c r="BX239" s="59">
        <v>632858</v>
      </c>
      <c r="BY239" s="59">
        <v>0</v>
      </c>
      <c r="BZ239" s="60">
        <v>7083992.4099999992</v>
      </c>
    </row>
    <row r="240" spans="1:78" x14ac:dyDescent="0.2">
      <c r="A240" s="57" t="s">
        <v>571</v>
      </c>
      <c r="B240" s="57" t="s">
        <v>696</v>
      </c>
      <c r="C240" s="58" t="s">
        <v>697</v>
      </c>
      <c r="D240" s="57" t="s">
        <v>698</v>
      </c>
      <c r="E240" s="59">
        <v>0</v>
      </c>
      <c r="F240" s="59">
        <v>0</v>
      </c>
      <c r="G240" s="59">
        <v>17680</v>
      </c>
      <c r="H240" s="59">
        <v>33025</v>
      </c>
      <c r="I240" s="59">
        <v>78930</v>
      </c>
      <c r="J240" s="59">
        <v>0</v>
      </c>
      <c r="K240" s="59">
        <v>0</v>
      </c>
      <c r="L240" s="59">
        <v>7800</v>
      </c>
      <c r="M240" s="59">
        <v>5200</v>
      </c>
      <c r="N240" s="59">
        <v>314269.46999999997</v>
      </c>
      <c r="O240" s="59">
        <v>0</v>
      </c>
      <c r="P240" s="59">
        <v>84547</v>
      </c>
      <c r="Q240" s="59">
        <v>22400</v>
      </c>
      <c r="R240" s="59">
        <v>115872.45</v>
      </c>
      <c r="S240" s="59">
        <v>0</v>
      </c>
      <c r="T240" s="59">
        <v>0</v>
      </c>
      <c r="U240" s="59">
        <v>49790</v>
      </c>
      <c r="V240" s="59">
        <v>0</v>
      </c>
      <c r="W240" s="59">
        <v>0</v>
      </c>
      <c r="X240" s="59">
        <v>150907</v>
      </c>
      <c r="Y240" s="59">
        <v>57000</v>
      </c>
      <c r="Z240" s="59">
        <v>127911.31</v>
      </c>
      <c r="AA240" s="59">
        <v>282408</v>
      </c>
      <c r="AB240" s="59">
        <v>0</v>
      </c>
      <c r="AC240" s="59">
        <v>7200</v>
      </c>
      <c r="AD240" s="59">
        <v>79541.8</v>
      </c>
      <c r="AE240" s="59">
        <v>0</v>
      </c>
      <c r="AF240" s="59">
        <v>205975</v>
      </c>
      <c r="AG240" s="59">
        <v>0</v>
      </c>
      <c r="AH240" s="59">
        <v>0</v>
      </c>
      <c r="AI240" s="59">
        <v>0</v>
      </c>
      <c r="AJ240" s="59">
        <v>0</v>
      </c>
      <c r="AK240" s="59">
        <v>314244</v>
      </c>
      <c r="AL240" s="59">
        <v>175198.95</v>
      </c>
      <c r="AM240" s="59">
        <v>97195</v>
      </c>
      <c r="AN240" s="59">
        <v>5900</v>
      </c>
      <c r="AO240" s="59">
        <v>320926.5</v>
      </c>
      <c r="AP240" s="59">
        <v>580467.16</v>
      </c>
      <c r="AQ240" s="59">
        <v>0</v>
      </c>
      <c r="AR240" s="59">
        <v>935275</v>
      </c>
      <c r="AS240" s="59">
        <v>0</v>
      </c>
      <c r="AT240" s="59">
        <v>0</v>
      </c>
      <c r="AU240" s="59">
        <v>0</v>
      </c>
      <c r="AV240" s="59">
        <v>176220</v>
      </c>
      <c r="AW240" s="59">
        <v>0</v>
      </c>
      <c r="AX240" s="59">
        <v>0</v>
      </c>
      <c r="AY240" s="59">
        <v>605694</v>
      </c>
      <c r="AZ240" s="59">
        <v>229216.25</v>
      </c>
      <c r="BA240" s="59">
        <v>0</v>
      </c>
      <c r="BB240" s="59">
        <v>425497.9</v>
      </c>
      <c r="BC240" s="59">
        <v>1890</v>
      </c>
      <c r="BD240" s="59">
        <v>500</v>
      </c>
      <c r="BE240" s="59">
        <v>779126</v>
      </c>
      <c r="BF240" s="59">
        <v>0</v>
      </c>
      <c r="BG240" s="59">
        <v>356180</v>
      </c>
      <c r="BH240" s="59">
        <v>27215</v>
      </c>
      <c r="BI240" s="59">
        <v>0</v>
      </c>
      <c r="BJ240" s="59">
        <v>45064</v>
      </c>
      <c r="BK240" s="59">
        <v>380254</v>
      </c>
      <c r="BL240" s="59">
        <v>0</v>
      </c>
      <c r="BM240" s="59">
        <v>872807</v>
      </c>
      <c r="BN240" s="59">
        <v>656531.96</v>
      </c>
      <c r="BO240" s="59">
        <v>1510870.5</v>
      </c>
      <c r="BP240" s="59">
        <v>0</v>
      </c>
      <c r="BQ240" s="59">
        <v>0</v>
      </c>
      <c r="BR240" s="59">
        <v>1836792.4</v>
      </c>
      <c r="BS240" s="59">
        <v>0</v>
      </c>
      <c r="BT240" s="59">
        <v>51997</v>
      </c>
      <c r="BU240" s="59">
        <v>703171.6</v>
      </c>
      <c r="BV240" s="59">
        <v>136050</v>
      </c>
      <c r="BW240" s="59">
        <v>158010</v>
      </c>
      <c r="BX240" s="59">
        <v>5075</v>
      </c>
      <c r="BY240" s="59">
        <v>82744</v>
      </c>
      <c r="BZ240" s="60">
        <v>33562378.260000005</v>
      </c>
    </row>
    <row r="241" spans="1:78" x14ac:dyDescent="0.2">
      <c r="A241" s="57" t="s">
        <v>571</v>
      </c>
      <c r="B241" s="57" t="s">
        <v>696</v>
      </c>
      <c r="C241" s="58" t="s">
        <v>699</v>
      </c>
      <c r="D241" s="57" t="s">
        <v>700</v>
      </c>
      <c r="E241" s="59">
        <v>57347.48</v>
      </c>
      <c r="F241" s="59">
        <v>0</v>
      </c>
      <c r="G241" s="59">
        <v>0</v>
      </c>
      <c r="H241" s="59">
        <v>0</v>
      </c>
      <c r="I241" s="59">
        <v>3611.25</v>
      </c>
      <c r="J241" s="59">
        <v>0</v>
      </c>
      <c r="K241" s="59">
        <v>0</v>
      </c>
      <c r="L241" s="59">
        <v>0</v>
      </c>
      <c r="M241" s="59">
        <v>54800</v>
      </c>
      <c r="N241" s="59">
        <v>1753666.78</v>
      </c>
      <c r="O241" s="59">
        <v>81076</v>
      </c>
      <c r="P241" s="59">
        <v>571596.98</v>
      </c>
      <c r="Q241" s="59">
        <v>0</v>
      </c>
      <c r="R241" s="59">
        <v>658803.06999999995</v>
      </c>
      <c r="S241" s="59">
        <v>0</v>
      </c>
      <c r="T241" s="59">
        <v>11925</v>
      </c>
      <c r="U241" s="59">
        <v>242285</v>
      </c>
      <c r="V241" s="59">
        <v>142810</v>
      </c>
      <c r="W241" s="59">
        <v>441306.9</v>
      </c>
      <c r="X241" s="59">
        <v>42700</v>
      </c>
      <c r="Y241" s="59">
        <v>94879</v>
      </c>
      <c r="Z241" s="59">
        <v>0</v>
      </c>
      <c r="AA241" s="59">
        <v>23140</v>
      </c>
      <c r="AB241" s="59">
        <v>0</v>
      </c>
      <c r="AC241" s="59">
        <v>89570</v>
      </c>
      <c r="AD241" s="59">
        <v>1298969.9099999999</v>
      </c>
      <c r="AE241" s="59">
        <v>0</v>
      </c>
      <c r="AF241" s="59">
        <v>0</v>
      </c>
      <c r="AG241" s="59">
        <v>11800</v>
      </c>
      <c r="AH241" s="59">
        <v>463688.84</v>
      </c>
      <c r="AI241" s="59">
        <v>2850</v>
      </c>
      <c r="AJ241" s="59">
        <v>60955</v>
      </c>
      <c r="AK241" s="59">
        <v>283924</v>
      </c>
      <c r="AL241" s="59">
        <v>0</v>
      </c>
      <c r="AM241" s="59">
        <v>176100.4</v>
      </c>
      <c r="AN241" s="59">
        <v>370898.9</v>
      </c>
      <c r="AO241" s="59">
        <v>272512</v>
      </c>
      <c r="AP241" s="59">
        <v>0</v>
      </c>
      <c r="AQ241" s="59">
        <v>139563</v>
      </c>
      <c r="AR241" s="59">
        <v>142292.5</v>
      </c>
      <c r="AS241" s="59">
        <v>0</v>
      </c>
      <c r="AT241" s="59">
        <v>57600</v>
      </c>
      <c r="AU241" s="59">
        <v>383787</v>
      </c>
      <c r="AV241" s="59">
        <v>7130</v>
      </c>
      <c r="AW241" s="59">
        <v>0</v>
      </c>
      <c r="AX241" s="59">
        <v>0</v>
      </c>
      <c r="AY241" s="59">
        <v>0</v>
      </c>
      <c r="AZ241" s="59">
        <v>297724.37</v>
      </c>
      <c r="BA241" s="59">
        <v>172613.64</v>
      </c>
      <c r="BB241" s="59">
        <v>0</v>
      </c>
      <c r="BC241" s="59">
        <v>0</v>
      </c>
      <c r="BD241" s="59">
        <v>217999.47</v>
      </c>
      <c r="BE241" s="59">
        <v>289892.38</v>
      </c>
      <c r="BF241" s="59">
        <v>61555.82</v>
      </c>
      <c r="BG241" s="59">
        <v>201193.42</v>
      </c>
      <c r="BH241" s="59">
        <v>0</v>
      </c>
      <c r="BI241" s="59">
        <v>0</v>
      </c>
      <c r="BJ241" s="59">
        <v>440311.19</v>
      </c>
      <c r="BK241" s="59">
        <v>1945943.66</v>
      </c>
      <c r="BL241" s="59">
        <v>40601.96</v>
      </c>
      <c r="BM241" s="59">
        <v>115230</v>
      </c>
      <c r="BN241" s="59">
        <v>87500</v>
      </c>
      <c r="BO241" s="59">
        <v>0</v>
      </c>
      <c r="BP241" s="59">
        <v>283225</v>
      </c>
      <c r="BQ241" s="59">
        <v>243610</v>
      </c>
      <c r="BR241" s="59">
        <v>3900</v>
      </c>
      <c r="BS241" s="59">
        <v>113180</v>
      </c>
      <c r="BT241" s="59">
        <v>123496</v>
      </c>
      <c r="BU241" s="59">
        <v>46400</v>
      </c>
      <c r="BV241" s="59">
        <v>0</v>
      </c>
      <c r="BW241" s="59">
        <v>70577</v>
      </c>
      <c r="BX241" s="59">
        <v>41480</v>
      </c>
      <c r="BY241" s="59">
        <v>239770</v>
      </c>
      <c r="BZ241" s="60">
        <v>2021442.9100000001</v>
      </c>
    </row>
    <row r="242" spans="1:78" x14ac:dyDescent="0.2">
      <c r="A242" s="57" t="s">
        <v>571</v>
      </c>
      <c r="B242" s="57" t="s">
        <v>696</v>
      </c>
      <c r="C242" s="58" t="s">
        <v>701</v>
      </c>
      <c r="D242" s="57" t="s">
        <v>702</v>
      </c>
      <c r="E242" s="59">
        <v>2743256.5</v>
      </c>
      <c r="F242" s="59">
        <v>1411060</v>
      </c>
      <c r="G242" s="59">
        <v>694765</v>
      </c>
      <c r="H242" s="59">
        <v>48275</v>
      </c>
      <c r="I242" s="59">
        <v>340333.16</v>
      </c>
      <c r="J242" s="59">
        <v>16750</v>
      </c>
      <c r="K242" s="59">
        <v>1131778</v>
      </c>
      <c r="L242" s="59">
        <v>0</v>
      </c>
      <c r="M242" s="59">
        <v>310907.5</v>
      </c>
      <c r="N242" s="59">
        <v>1093547.03</v>
      </c>
      <c r="O242" s="59">
        <v>291821.12</v>
      </c>
      <c r="P242" s="59">
        <v>119452</v>
      </c>
      <c r="Q242" s="59">
        <v>418646</v>
      </c>
      <c r="R242" s="59">
        <v>270700.28000000003</v>
      </c>
      <c r="S242" s="59">
        <v>178109</v>
      </c>
      <c r="T242" s="59">
        <v>754788.78</v>
      </c>
      <c r="U242" s="59">
        <v>761462.3</v>
      </c>
      <c r="V242" s="59">
        <v>87915</v>
      </c>
      <c r="W242" s="59">
        <v>11897514.609999999</v>
      </c>
      <c r="X242" s="59">
        <v>557817</v>
      </c>
      <c r="Y242" s="59">
        <v>73970</v>
      </c>
      <c r="Z242" s="59">
        <v>509505</v>
      </c>
      <c r="AA242" s="59">
        <v>748554.8</v>
      </c>
      <c r="AB242" s="59">
        <v>3418584.32</v>
      </c>
      <c r="AC242" s="59">
        <v>1684389.31</v>
      </c>
      <c r="AD242" s="59">
        <v>0</v>
      </c>
      <c r="AE242" s="59">
        <v>0</v>
      </c>
      <c r="AF242" s="59">
        <v>152443.5</v>
      </c>
      <c r="AG242" s="59">
        <v>0</v>
      </c>
      <c r="AH242" s="59">
        <v>209875</v>
      </c>
      <c r="AI242" s="59">
        <v>441325</v>
      </c>
      <c r="AJ242" s="59">
        <v>10150</v>
      </c>
      <c r="AK242" s="59">
        <v>0</v>
      </c>
      <c r="AL242" s="59">
        <v>0</v>
      </c>
      <c r="AM242" s="59">
        <v>372510</v>
      </c>
      <c r="AN242" s="59">
        <v>649689</v>
      </c>
      <c r="AO242" s="59">
        <v>194450</v>
      </c>
      <c r="AP242" s="59">
        <v>0</v>
      </c>
      <c r="AQ242" s="59">
        <v>71256.679999999993</v>
      </c>
      <c r="AR242" s="59">
        <v>1447783.05</v>
      </c>
      <c r="AS242" s="59">
        <v>926620</v>
      </c>
      <c r="AT242" s="59">
        <v>464348</v>
      </c>
      <c r="AU242" s="59">
        <v>253682</v>
      </c>
      <c r="AV242" s="59">
        <v>209930</v>
      </c>
      <c r="AW242" s="59">
        <v>139544</v>
      </c>
      <c r="AX242" s="59">
        <v>351492</v>
      </c>
      <c r="AY242" s="59">
        <v>950026</v>
      </c>
      <c r="AZ242" s="59">
        <v>315653</v>
      </c>
      <c r="BA242" s="59">
        <v>965419</v>
      </c>
      <c r="BB242" s="59">
        <v>245206</v>
      </c>
      <c r="BC242" s="59">
        <v>214350</v>
      </c>
      <c r="BD242" s="59">
        <v>390805.25</v>
      </c>
      <c r="BE242" s="59">
        <v>186510</v>
      </c>
      <c r="BF242" s="59">
        <v>510628</v>
      </c>
      <c r="BG242" s="59">
        <v>106835</v>
      </c>
      <c r="BH242" s="59">
        <v>143896.79999999999</v>
      </c>
      <c r="BI242" s="59">
        <v>45350</v>
      </c>
      <c r="BJ242" s="59">
        <v>166770</v>
      </c>
      <c r="BK242" s="59">
        <v>192325</v>
      </c>
      <c r="BL242" s="59">
        <v>41010</v>
      </c>
      <c r="BM242" s="59">
        <v>0</v>
      </c>
      <c r="BN242" s="59">
        <v>0</v>
      </c>
      <c r="BO242" s="59">
        <v>0</v>
      </c>
      <c r="BP242" s="59">
        <v>0</v>
      </c>
      <c r="BQ242" s="59">
        <v>2303434.91</v>
      </c>
      <c r="BR242" s="59">
        <v>186700</v>
      </c>
      <c r="BS242" s="59">
        <v>616900</v>
      </c>
      <c r="BT242" s="59">
        <v>670443.21</v>
      </c>
      <c r="BU242" s="59">
        <v>718235</v>
      </c>
      <c r="BV242" s="59">
        <v>574431</v>
      </c>
      <c r="BW242" s="59">
        <v>83496</v>
      </c>
      <c r="BX242" s="59">
        <v>175405</v>
      </c>
      <c r="BY242" s="59">
        <v>614365</v>
      </c>
      <c r="BZ242" s="60">
        <v>1475118</v>
      </c>
    </row>
    <row r="243" spans="1:78" x14ac:dyDescent="0.2">
      <c r="A243" s="57" t="s">
        <v>571</v>
      </c>
      <c r="B243" s="57" t="s">
        <v>696</v>
      </c>
      <c r="C243" s="58" t="s">
        <v>703</v>
      </c>
      <c r="D243" s="57" t="s">
        <v>704</v>
      </c>
      <c r="E243" s="59">
        <v>699531.73</v>
      </c>
      <c r="F243" s="59">
        <v>0</v>
      </c>
      <c r="G243" s="59">
        <v>126986.6</v>
      </c>
      <c r="H243" s="59">
        <v>19750</v>
      </c>
      <c r="I243" s="59">
        <v>74569.539999999994</v>
      </c>
      <c r="J243" s="59">
        <v>44000</v>
      </c>
      <c r="K243" s="59">
        <v>497889.75</v>
      </c>
      <c r="L243" s="59">
        <v>189957.16</v>
      </c>
      <c r="M243" s="59">
        <v>342000</v>
      </c>
      <c r="N243" s="59">
        <v>385681.69</v>
      </c>
      <c r="O243" s="59">
        <v>0</v>
      </c>
      <c r="P243" s="59">
        <v>0</v>
      </c>
      <c r="Q243" s="59">
        <v>54045</v>
      </c>
      <c r="R243" s="59">
        <v>0</v>
      </c>
      <c r="S243" s="59">
        <v>6095</v>
      </c>
      <c r="T243" s="59">
        <v>30241</v>
      </c>
      <c r="U243" s="59">
        <v>2335790</v>
      </c>
      <c r="V243" s="59">
        <v>23900</v>
      </c>
      <c r="W243" s="59">
        <v>20219048.510000002</v>
      </c>
      <c r="X243" s="59">
        <v>0</v>
      </c>
      <c r="Y243" s="59">
        <v>0</v>
      </c>
      <c r="Z243" s="59">
        <v>37200</v>
      </c>
      <c r="AA243" s="59">
        <v>6000</v>
      </c>
      <c r="AB243" s="59">
        <v>372498</v>
      </c>
      <c r="AC243" s="59">
        <v>0</v>
      </c>
      <c r="AD243" s="59">
        <v>4918</v>
      </c>
      <c r="AE243" s="59">
        <v>1500</v>
      </c>
      <c r="AF243" s="59">
        <v>0</v>
      </c>
      <c r="AG243" s="59">
        <v>41537</v>
      </c>
      <c r="AH243" s="59">
        <v>0</v>
      </c>
      <c r="AI243" s="59">
        <v>0</v>
      </c>
      <c r="AJ243" s="59">
        <v>0</v>
      </c>
      <c r="AK243" s="59">
        <v>0</v>
      </c>
      <c r="AL243" s="59">
        <v>389210.61</v>
      </c>
      <c r="AM243" s="59">
        <v>35000</v>
      </c>
      <c r="AN243" s="59">
        <v>806</v>
      </c>
      <c r="AO243" s="59">
        <v>13236.68</v>
      </c>
      <c r="AP243" s="59">
        <v>0</v>
      </c>
      <c r="AQ243" s="59">
        <v>0</v>
      </c>
      <c r="AR243" s="59">
        <v>257309</v>
      </c>
      <c r="AS243" s="59">
        <v>148500</v>
      </c>
      <c r="AT243" s="59">
        <v>0</v>
      </c>
      <c r="AU243" s="59">
        <v>46700</v>
      </c>
      <c r="AV243" s="59">
        <v>0</v>
      </c>
      <c r="AW243" s="59">
        <v>0</v>
      </c>
      <c r="AX243" s="59">
        <v>5000</v>
      </c>
      <c r="AY243" s="59">
        <v>485961.2</v>
      </c>
      <c r="AZ243" s="59">
        <v>3634866.82</v>
      </c>
      <c r="BA243" s="59">
        <v>99708.83</v>
      </c>
      <c r="BB243" s="59">
        <v>104764</v>
      </c>
      <c r="BC243" s="59">
        <v>0</v>
      </c>
      <c r="BD243" s="59">
        <v>2334955.33</v>
      </c>
      <c r="BE243" s="59">
        <v>451188.15</v>
      </c>
      <c r="BF243" s="59">
        <v>5213.1400000000003</v>
      </c>
      <c r="BG243" s="59">
        <v>814</v>
      </c>
      <c r="BH243" s="59">
        <v>3500</v>
      </c>
      <c r="BI243" s="59">
        <v>15160</v>
      </c>
      <c r="BJ243" s="59">
        <v>531000</v>
      </c>
      <c r="BK243" s="59">
        <v>0</v>
      </c>
      <c r="BL243" s="59">
        <v>0</v>
      </c>
      <c r="BM243" s="59">
        <v>76052</v>
      </c>
      <c r="BN243" s="59">
        <v>0</v>
      </c>
      <c r="BO243" s="59">
        <v>530635</v>
      </c>
      <c r="BP243" s="59">
        <v>0</v>
      </c>
      <c r="BQ243" s="59">
        <v>41124</v>
      </c>
      <c r="BR243" s="59">
        <v>60405</v>
      </c>
      <c r="BS243" s="59">
        <v>60089.599999999999</v>
      </c>
      <c r="BT243" s="59">
        <v>145633.62</v>
      </c>
      <c r="BU243" s="59">
        <v>25384.45</v>
      </c>
      <c r="BV243" s="59">
        <v>53700</v>
      </c>
      <c r="BW243" s="59">
        <v>0</v>
      </c>
      <c r="BX243" s="59">
        <v>0</v>
      </c>
      <c r="BY243" s="59">
        <v>19300</v>
      </c>
      <c r="BZ243" s="60"/>
    </row>
    <row r="244" spans="1:78" x14ac:dyDescent="0.2">
      <c r="A244" s="100" t="s">
        <v>705</v>
      </c>
      <c r="B244" s="101"/>
      <c r="C244" s="101"/>
      <c r="D244" s="102"/>
      <c r="E244" s="64">
        <f>SUM(E181:E243)</f>
        <v>622305536.78999984</v>
      </c>
      <c r="F244" s="64">
        <f t="shared" ref="F244:BQ244" si="8">SUM(F181:F243)</f>
        <v>104629807.94000001</v>
      </c>
      <c r="G244" s="64">
        <f t="shared" si="8"/>
        <v>226683690.86000001</v>
      </c>
      <c r="H244" s="64">
        <f t="shared" si="8"/>
        <v>48670384.910000004</v>
      </c>
      <c r="I244" s="64">
        <f t="shared" si="8"/>
        <v>38804326.019999996</v>
      </c>
      <c r="J244" s="64">
        <f t="shared" si="8"/>
        <v>14538771.110000003</v>
      </c>
      <c r="K244" s="64">
        <f t="shared" si="8"/>
        <v>1114350565.1199996</v>
      </c>
      <c r="L244" s="64">
        <f t="shared" si="8"/>
        <v>99834411.170000017</v>
      </c>
      <c r="M244" s="64">
        <f t="shared" si="8"/>
        <v>19836809.379999995</v>
      </c>
      <c r="N244" s="64">
        <f t="shared" si="8"/>
        <v>276071425.28000003</v>
      </c>
      <c r="O244" s="64">
        <f t="shared" si="8"/>
        <v>16754069.659999995</v>
      </c>
      <c r="P244" s="64">
        <f t="shared" si="8"/>
        <v>55667216.989999987</v>
      </c>
      <c r="Q244" s="64">
        <f t="shared" si="8"/>
        <v>144992966.66999999</v>
      </c>
      <c r="R244" s="64">
        <f t="shared" si="8"/>
        <v>125250293.06</v>
      </c>
      <c r="S244" s="64">
        <f t="shared" si="8"/>
        <v>7766508.9799999986</v>
      </c>
      <c r="T244" s="64">
        <f t="shared" si="8"/>
        <v>38028499.409999996</v>
      </c>
      <c r="U244" s="64">
        <f t="shared" si="8"/>
        <v>31378266.490000006</v>
      </c>
      <c r="V244" s="64">
        <f t="shared" si="8"/>
        <v>26856365.057</v>
      </c>
      <c r="W244" s="64">
        <f t="shared" si="8"/>
        <v>846456223.56999993</v>
      </c>
      <c r="X244" s="64">
        <f t="shared" si="8"/>
        <v>96776965.140000015</v>
      </c>
      <c r="Y244" s="64">
        <f t="shared" si="8"/>
        <v>40392099.359999999</v>
      </c>
      <c r="Z244" s="64">
        <f t="shared" si="8"/>
        <v>158534947.47</v>
      </c>
      <c r="AA244" s="64">
        <f t="shared" si="8"/>
        <v>37197452.079999991</v>
      </c>
      <c r="AB244" s="64">
        <f t="shared" si="8"/>
        <v>37682777.859999999</v>
      </c>
      <c r="AC244" s="64">
        <f t="shared" si="8"/>
        <v>61442506.06000001</v>
      </c>
      <c r="AD244" s="64">
        <f t="shared" si="8"/>
        <v>16554741.74</v>
      </c>
      <c r="AE244" s="64">
        <f t="shared" si="8"/>
        <v>23164205.000000007</v>
      </c>
      <c r="AF244" s="64">
        <f t="shared" si="8"/>
        <v>772832116.30000031</v>
      </c>
      <c r="AG244" s="64">
        <f t="shared" si="8"/>
        <v>29503517.749999996</v>
      </c>
      <c r="AH244" s="64">
        <f t="shared" si="8"/>
        <v>12457978.559999999</v>
      </c>
      <c r="AI244" s="64">
        <f t="shared" si="8"/>
        <v>14215406.309999999</v>
      </c>
      <c r="AJ244" s="64">
        <f t="shared" si="8"/>
        <v>14301981.970000001</v>
      </c>
      <c r="AK244" s="64">
        <f t="shared" si="8"/>
        <v>26837810.299999993</v>
      </c>
      <c r="AL244" s="64">
        <f t="shared" si="8"/>
        <v>18396646.129999999</v>
      </c>
      <c r="AM244" s="64">
        <f t="shared" si="8"/>
        <v>20757244.699999999</v>
      </c>
      <c r="AN244" s="64">
        <f t="shared" si="8"/>
        <v>40811762.849999994</v>
      </c>
      <c r="AO244" s="64">
        <f t="shared" si="8"/>
        <v>19680538.670000002</v>
      </c>
      <c r="AP244" s="64">
        <f t="shared" si="8"/>
        <v>18142819.02</v>
      </c>
      <c r="AQ244" s="64">
        <f t="shared" si="8"/>
        <v>18365421.000000004</v>
      </c>
      <c r="AR244" s="64">
        <f t="shared" si="8"/>
        <v>184381221.84999996</v>
      </c>
      <c r="AS244" s="64">
        <f t="shared" si="8"/>
        <v>20089891.82</v>
      </c>
      <c r="AT244" s="64">
        <f t="shared" si="8"/>
        <v>16476527.190000003</v>
      </c>
      <c r="AU244" s="64">
        <f t="shared" si="8"/>
        <v>20534645.360000007</v>
      </c>
      <c r="AV244" s="64">
        <f t="shared" si="8"/>
        <v>11807988.769999998</v>
      </c>
      <c r="AW244" s="64">
        <f t="shared" si="8"/>
        <v>4904052.9700000007</v>
      </c>
      <c r="AX244" s="64">
        <f t="shared" si="8"/>
        <v>10804443.34</v>
      </c>
      <c r="AY244" s="64">
        <f t="shared" si="8"/>
        <v>477645540.49999994</v>
      </c>
      <c r="AZ244" s="64">
        <f t="shared" si="8"/>
        <v>27720369.390000001</v>
      </c>
      <c r="BA244" s="64">
        <f t="shared" si="8"/>
        <v>29934245.490000006</v>
      </c>
      <c r="BB244" s="64">
        <f t="shared" si="8"/>
        <v>35152330.399999999</v>
      </c>
      <c r="BC244" s="64">
        <f t="shared" si="8"/>
        <v>40025795.289999992</v>
      </c>
      <c r="BD244" s="64">
        <f t="shared" si="8"/>
        <v>45803765.759999998</v>
      </c>
      <c r="BE244" s="64">
        <f t="shared" si="8"/>
        <v>72469587.968700007</v>
      </c>
      <c r="BF244" s="64">
        <f t="shared" si="8"/>
        <v>61714287.850000009</v>
      </c>
      <c r="BG244" s="64">
        <f t="shared" si="8"/>
        <v>27916338.07</v>
      </c>
      <c r="BH244" s="64">
        <f t="shared" si="8"/>
        <v>8246126.4200000009</v>
      </c>
      <c r="BI244" s="64">
        <f t="shared" si="8"/>
        <v>7478593.8900000006</v>
      </c>
      <c r="BJ244" s="64">
        <f t="shared" si="8"/>
        <v>432806125.34000003</v>
      </c>
      <c r="BK244" s="64">
        <f t="shared" si="8"/>
        <v>139934830.30000001</v>
      </c>
      <c r="BL244" s="64">
        <f t="shared" si="8"/>
        <v>22207064.990000006</v>
      </c>
      <c r="BM244" s="64">
        <f t="shared" si="8"/>
        <v>13768485.684</v>
      </c>
      <c r="BN244" s="64">
        <f t="shared" si="8"/>
        <v>16739365.459999997</v>
      </c>
      <c r="BO244" s="64">
        <f t="shared" si="8"/>
        <v>34180607.930000007</v>
      </c>
      <c r="BP244" s="64">
        <f t="shared" si="8"/>
        <v>11068937.409999998</v>
      </c>
      <c r="BQ244" s="64">
        <f t="shared" si="8"/>
        <v>296808987.86999995</v>
      </c>
      <c r="BR244" s="64">
        <f t="shared" ref="BR244:BY244" si="9">SUM(BR181:BR243)</f>
        <v>17438909.029999997</v>
      </c>
      <c r="BS244" s="64">
        <f t="shared" si="9"/>
        <v>19775259.050000001</v>
      </c>
      <c r="BT244" s="64">
        <f t="shared" si="9"/>
        <v>34452264.07</v>
      </c>
      <c r="BU244" s="64">
        <f t="shared" si="9"/>
        <v>30982045.179999996</v>
      </c>
      <c r="BV244" s="64">
        <f t="shared" si="9"/>
        <v>111546297.21000001</v>
      </c>
      <c r="BW244" s="64">
        <f t="shared" si="9"/>
        <v>25257093.02</v>
      </c>
      <c r="BX244" s="64">
        <f t="shared" si="9"/>
        <v>14886144.959999997</v>
      </c>
      <c r="BY244" s="64">
        <f t="shared" si="9"/>
        <v>14296340.65</v>
      </c>
      <c r="BZ244" s="65">
        <f>SUM(BZ181:BZ243)</f>
        <v>3944892669.6296</v>
      </c>
    </row>
    <row r="245" spans="1:78" x14ac:dyDescent="0.2">
      <c r="A245" s="57" t="s">
        <v>43</v>
      </c>
      <c r="B245" s="57" t="s">
        <v>207</v>
      </c>
      <c r="C245" s="58" t="s">
        <v>706</v>
      </c>
      <c r="D245" s="57" t="s">
        <v>707</v>
      </c>
      <c r="E245" s="59">
        <v>0</v>
      </c>
      <c r="F245" s="59">
        <v>5892918.5700000003</v>
      </c>
      <c r="G245" s="59">
        <v>11656838.9</v>
      </c>
      <c r="H245" s="59">
        <v>27619879.370000001</v>
      </c>
      <c r="I245" s="59">
        <v>21962723.800000001</v>
      </c>
      <c r="J245" s="59">
        <v>29859020.719999999</v>
      </c>
      <c r="K245" s="59">
        <v>0</v>
      </c>
      <c r="L245" s="59">
        <v>32547641.449999999</v>
      </c>
      <c r="M245" s="59">
        <v>11636022.09</v>
      </c>
      <c r="N245" s="59">
        <v>20464712.010000002</v>
      </c>
      <c r="O245" s="59">
        <v>13257270.65</v>
      </c>
      <c r="P245" s="59">
        <v>3842932.86</v>
      </c>
      <c r="Q245" s="59">
        <v>0</v>
      </c>
      <c r="R245" s="59">
        <v>6970315.3499999996</v>
      </c>
      <c r="S245" s="59">
        <v>10659268.050000001</v>
      </c>
      <c r="T245" s="59">
        <v>21703434.510000002</v>
      </c>
      <c r="U245" s="59">
        <v>12493122.529999999</v>
      </c>
      <c r="V245" s="59">
        <v>3621301.74</v>
      </c>
      <c r="W245" s="59">
        <v>60624295.210000001</v>
      </c>
      <c r="X245" s="59">
        <v>16705627.6</v>
      </c>
      <c r="Y245" s="59">
        <v>13263383.77</v>
      </c>
      <c r="Z245" s="59">
        <v>54931756.640000001</v>
      </c>
      <c r="AA245" s="59">
        <v>16514271.119999999</v>
      </c>
      <c r="AB245" s="59">
        <v>13537863.939999999</v>
      </c>
      <c r="AC245" s="59">
        <v>0</v>
      </c>
      <c r="AD245" s="59">
        <v>23938905.379999999</v>
      </c>
      <c r="AE245" s="59">
        <v>15641898.529999999</v>
      </c>
      <c r="AF245" s="59">
        <v>0</v>
      </c>
      <c r="AG245" s="59">
        <v>17898334.82</v>
      </c>
      <c r="AH245" s="59">
        <v>3558405.3</v>
      </c>
      <c r="AI245" s="59">
        <v>4314692.55</v>
      </c>
      <c r="AJ245" s="59">
        <v>7724744.1399999997</v>
      </c>
      <c r="AK245" s="59">
        <v>9598769.4900000002</v>
      </c>
      <c r="AL245" s="59">
        <v>10342638.17</v>
      </c>
      <c r="AM245" s="59">
        <v>8051554.3600000003</v>
      </c>
      <c r="AN245" s="59">
        <v>20953742.039999999</v>
      </c>
      <c r="AO245" s="59">
        <v>11748138.98</v>
      </c>
      <c r="AP245" s="59">
        <v>2000676.79</v>
      </c>
      <c r="AQ245" s="59">
        <v>4274606.8899999997</v>
      </c>
      <c r="AR245" s="59">
        <v>0</v>
      </c>
      <c r="AS245" s="59">
        <v>13051329.59</v>
      </c>
      <c r="AT245" s="59">
        <v>17676475.760000002</v>
      </c>
      <c r="AU245" s="59">
        <v>11240863.6</v>
      </c>
      <c r="AV245" s="59">
        <v>7221959.1100000003</v>
      </c>
      <c r="AW245" s="59">
        <v>8402292.9800000004</v>
      </c>
      <c r="AX245" s="59">
        <v>8342084.1699999999</v>
      </c>
      <c r="AY245" s="59">
        <v>9911341.1300000008</v>
      </c>
      <c r="AZ245" s="59">
        <v>6129668.8799999999</v>
      </c>
      <c r="BA245" s="59">
        <v>14786094.82</v>
      </c>
      <c r="BB245" s="59">
        <v>22367118.670000002</v>
      </c>
      <c r="BC245" s="59">
        <v>20661388.710000001</v>
      </c>
      <c r="BD245" s="59">
        <v>13993217.27</v>
      </c>
      <c r="BE245" s="59">
        <v>11475104.289999999</v>
      </c>
      <c r="BF245" s="59">
        <v>24653332.57</v>
      </c>
      <c r="BG245" s="59">
        <v>7612632.1399999997</v>
      </c>
      <c r="BH245" s="59">
        <v>8124183.0099999998</v>
      </c>
      <c r="BI245" s="59">
        <v>7496355</v>
      </c>
      <c r="BJ245" s="59">
        <v>0</v>
      </c>
      <c r="BK245" s="59">
        <v>116274413.86</v>
      </c>
      <c r="BL245" s="59">
        <v>19139032.510000002</v>
      </c>
      <c r="BM245" s="59">
        <v>12360675.17</v>
      </c>
      <c r="BN245" s="59">
        <v>20044364.02</v>
      </c>
      <c r="BO245" s="59">
        <v>27354056.629999999</v>
      </c>
      <c r="BP245" s="59">
        <v>13610762.859999999</v>
      </c>
      <c r="BQ245" s="59">
        <v>0</v>
      </c>
      <c r="BR245" s="59">
        <v>3487413.29</v>
      </c>
      <c r="BS245" s="59">
        <v>4821993.21</v>
      </c>
      <c r="BT245" s="59">
        <v>16687406.210000001</v>
      </c>
      <c r="BU245" s="59">
        <v>0</v>
      </c>
      <c r="BV245" s="59">
        <v>0</v>
      </c>
      <c r="BW245" s="59">
        <v>14698707.67</v>
      </c>
      <c r="BX245" s="59">
        <v>11060564.43</v>
      </c>
      <c r="BY245" s="59">
        <v>1445150.87</v>
      </c>
      <c r="BZ245" s="60">
        <v>5046055.71</v>
      </c>
    </row>
    <row r="246" spans="1:78" x14ac:dyDescent="0.2">
      <c r="A246" s="57" t="s">
        <v>43</v>
      </c>
      <c r="B246" s="57" t="s">
        <v>207</v>
      </c>
      <c r="C246" s="58" t="s">
        <v>708</v>
      </c>
      <c r="D246" s="57" t="s">
        <v>709</v>
      </c>
      <c r="E246" s="59">
        <v>0</v>
      </c>
      <c r="F246" s="59">
        <v>502496.24</v>
      </c>
      <c r="G246" s="59">
        <v>94029.18</v>
      </c>
      <c r="H246" s="59">
        <v>0</v>
      </c>
      <c r="I246" s="59">
        <v>52263.85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209253.68</v>
      </c>
      <c r="X246" s="59">
        <v>0</v>
      </c>
      <c r="Y246" s="59">
        <v>0</v>
      </c>
      <c r="Z246" s="59">
        <v>0</v>
      </c>
      <c r="AA246" s="59">
        <v>0</v>
      </c>
      <c r="AB246" s="59">
        <v>110870</v>
      </c>
      <c r="AC246" s="59">
        <v>0</v>
      </c>
      <c r="AD246" s="59">
        <v>0</v>
      </c>
      <c r="AE246" s="59">
        <v>0</v>
      </c>
      <c r="AF246" s="59">
        <v>0</v>
      </c>
      <c r="AG246" s="59">
        <v>278848.83</v>
      </c>
      <c r="AH246" s="59">
        <v>0</v>
      </c>
      <c r="AI246" s="59">
        <v>0</v>
      </c>
      <c r="AJ246" s="59">
        <v>0</v>
      </c>
      <c r="AK246" s="59">
        <v>0</v>
      </c>
      <c r="AL246" s="59">
        <v>0</v>
      </c>
      <c r="AM246" s="59">
        <v>0</v>
      </c>
      <c r="AN246" s="59">
        <v>0</v>
      </c>
      <c r="AO246" s="59">
        <v>0</v>
      </c>
      <c r="AP246" s="59">
        <v>0</v>
      </c>
      <c r="AQ246" s="59">
        <v>0</v>
      </c>
      <c r="AR246" s="59">
        <v>288000</v>
      </c>
      <c r="AS246" s="59">
        <v>165000</v>
      </c>
      <c r="AT246" s="59">
        <v>0</v>
      </c>
      <c r="AU246" s="59">
        <v>0</v>
      </c>
      <c r="AV246" s="59">
        <v>0</v>
      </c>
      <c r="AW246" s="59">
        <v>0</v>
      </c>
      <c r="AX246" s="59">
        <v>0</v>
      </c>
      <c r="AY246" s="59">
        <v>0</v>
      </c>
      <c r="AZ246" s="59">
        <v>53433</v>
      </c>
      <c r="BA246" s="59">
        <v>0</v>
      </c>
      <c r="BB246" s="59">
        <v>0</v>
      </c>
      <c r="BC246" s="59">
        <v>5335784.75</v>
      </c>
      <c r="BD246" s="59">
        <v>0</v>
      </c>
      <c r="BE246" s="59">
        <v>0</v>
      </c>
      <c r="BF246" s="59">
        <v>0</v>
      </c>
      <c r="BG246" s="59">
        <v>0</v>
      </c>
      <c r="BH246" s="59">
        <v>0</v>
      </c>
      <c r="BI246" s="59">
        <v>0</v>
      </c>
      <c r="BJ246" s="59">
        <v>0</v>
      </c>
      <c r="BK246" s="59">
        <v>1059241.08</v>
      </c>
      <c r="BL246" s="59">
        <v>723300</v>
      </c>
      <c r="BM246" s="59">
        <v>0</v>
      </c>
      <c r="BN246" s="59">
        <v>0</v>
      </c>
      <c r="BO246" s="59">
        <v>1419950</v>
      </c>
      <c r="BP246" s="59">
        <v>0</v>
      </c>
      <c r="BQ246" s="59">
        <v>0</v>
      </c>
      <c r="BR246" s="59">
        <v>104810.71</v>
      </c>
      <c r="BS246" s="59">
        <v>0</v>
      </c>
      <c r="BT246" s="59">
        <v>0</v>
      </c>
      <c r="BU246" s="59">
        <v>136179.04999999999</v>
      </c>
      <c r="BV246" s="59">
        <v>194312.87</v>
      </c>
      <c r="BW246" s="59">
        <v>0</v>
      </c>
      <c r="BX246" s="59">
        <v>0</v>
      </c>
      <c r="BY246" s="59">
        <v>738061.15</v>
      </c>
      <c r="BZ246" s="60">
        <v>2242041.1</v>
      </c>
    </row>
    <row r="247" spans="1:78" x14ac:dyDescent="0.2">
      <c r="A247" s="57" t="s">
        <v>43</v>
      </c>
      <c r="B247" s="57" t="s">
        <v>207</v>
      </c>
      <c r="C247" s="58" t="s">
        <v>710</v>
      </c>
      <c r="D247" s="57" t="s">
        <v>711</v>
      </c>
      <c r="E247" s="59">
        <v>82527551.329999998</v>
      </c>
      <c r="F247" s="59">
        <v>12585267.15</v>
      </c>
      <c r="G247" s="59">
        <v>21096870.359999999</v>
      </c>
      <c r="H247" s="59">
        <v>22054789.239999998</v>
      </c>
      <c r="I247" s="59">
        <v>29111587.77</v>
      </c>
      <c r="J247" s="59">
        <v>12270609.1</v>
      </c>
      <c r="K247" s="59">
        <v>47800704.859999999</v>
      </c>
      <c r="L247" s="59">
        <v>6517241.8200000003</v>
      </c>
      <c r="M247" s="59">
        <v>5678353.8200000003</v>
      </c>
      <c r="N247" s="59">
        <v>46052244.030000001</v>
      </c>
      <c r="O247" s="59">
        <v>5608686.8600000003</v>
      </c>
      <c r="P247" s="59">
        <v>15612733.189999999</v>
      </c>
      <c r="Q247" s="59">
        <v>30694730.460000001</v>
      </c>
      <c r="R247" s="59">
        <v>37307814.609999999</v>
      </c>
      <c r="S247" s="59">
        <v>2913435.99</v>
      </c>
      <c r="T247" s="59">
        <v>30736189.280000001</v>
      </c>
      <c r="U247" s="59">
        <v>12298851.609999999</v>
      </c>
      <c r="V247" s="59">
        <v>10169748.25</v>
      </c>
      <c r="W247" s="59">
        <v>28707337.59</v>
      </c>
      <c r="X247" s="59">
        <v>5648144.6600000001</v>
      </c>
      <c r="Y247" s="59">
        <v>11307144.58</v>
      </c>
      <c r="Z247" s="59">
        <v>298060.01</v>
      </c>
      <c r="AA247" s="59">
        <v>6903211.6100000003</v>
      </c>
      <c r="AB247" s="59">
        <v>9300305.5500000007</v>
      </c>
      <c r="AC247" s="59">
        <v>2286283.04</v>
      </c>
      <c r="AD247" s="59">
        <v>6096507.6699999999</v>
      </c>
      <c r="AE247" s="59">
        <v>7108778.4500000002</v>
      </c>
      <c r="AF247" s="59">
        <v>22664747.140000001</v>
      </c>
      <c r="AG247" s="59">
        <v>10948930.07</v>
      </c>
      <c r="AH247" s="59">
        <v>7283903.3300000001</v>
      </c>
      <c r="AI247" s="59">
        <v>6452955.8700000001</v>
      </c>
      <c r="AJ247" s="59">
        <v>4133457.44</v>
      </c>
      <c r="AK247" s="59">
        <v>9744692.3800000008</v>
      </c>
      <c r="AL247" s="59">
        <v>7534980.1100000003</v>
      </c>
      <c r="AM247" s="59">
        <v>6325756.7199999997</v>
      </c>
      <c r="AN247" s="59">
        <v>10635274.140000001</v>
      </c>
      <c r="AO247" s="59">
        <v>7890330.79</v>
      </c>
      <c r="AP247" s="59">
        <v>3731767.17</v>
      </c>
      <c r="AQ247" s="59">
        <v>5344161.25</v>
      </c>
      <c r="AR247" s="59">
        <v>16676356.66</v>
      </c>
      <c r="AS247" s="59">
        <v>6039490.0700000003</v>
      </c>
      <c r="AT247" s="59">
        <v>9065647.0500000007</v>
      </c>
      <c r="AU247" s="59">
        <v>8371362.7800000003</v>
      </c>
      <c r="AV247" s="59">
        <v>5298629.0199999996</v>
      </c>
      <c r="AW247" s="59">
        <v>2158710.65</v>
      </c>
      <c r="AX247" s="59">
        <v>3324632.5</v>
      </c>
      <c r="AY247" s="59">
        <v>30527440.91</v>
      </c>
      <c r="AZ247" s="59">
        <v>4870552.6399999997</v>
      </c>
      <c r="BA247" s="59">
        <v>5048432.3099999996</v>
      </c>
      <c r="BB247" s="59">
        <v>17425117.600000001</v>
      </c>
      <c r="BC247" s="59">
        <v>9594481.8100000005</v>
      </c>
      <c r="BD247" s="59">
        <v>8672233.5199999996</v>
      </c>
      <c r="BE247" s="59">
        <v>5917659.9000000004</v>
      </c>
      <c r="BF247" s="59">
        <v>14149807.91</v>
      </c>
      <c r="BG247" s="59">
        <v>5441771.8799999999</v>
      </c>
      <c r="BH247" s="59">
        <v>3596842.1</v>
      </c>
      <c r="BI247" s="59">
        <v>3361393.21</v>
      </c>
      <c r="BJ247" s="59">
        <v>19752063.879999999</v>
      </c>
      <c r="BK247" s="59">
        <v>11873732.65</v>
      </c>
      <c r="BL247" s="59">
        <v>2827658</v>
      </c>
      <c r="BM247" s="59">
        <v>5454625</v>
      </c>
      <c r="BN247" s="59">
        <v>9109578.2599999998</v>
      </c>
      <c r="BO247" s="59">
        <v>12223645.1</v>
      </c>
      <c r="BP247" s="59">
        <v>4219202.1399999997</v>
      </c>
      <c r="BQ247" s="59">
        <v>17379275.609999999</v>
      </c>
      <c r="BR247" s="59">
        <v>4450465.57</v>
      </c>
      <c r="BS247" s="59">
        <v>7793477.71</v>
      </c>
      <c r="BT247" s="59">
        <v>6781787.2800000003</v>
      </c>
      <c r="BU247" s="59">
        <v>0</v>
      </c>
      <c r="BV247" s="59">
        <v>1413330.56</v>
      </c>
      <c r="BW247" s="59">
        <v>8490600.6300000008</v>
      </c>
      <c r="BX247" s="59">
        <v>5970621.9199999999</v>
      </c>
      <c r="BY247" s="59">
        <v>133845.07999999999</v>
      </c>
      <c r="BZ247" s="60">
        <v>417353</v>
      </c>
    </row>
    <row r="248" spans="1:78" x14ac:dyDescent="0.2">
      <c r="A248" s="57" t="s">
        <v>43</v>
      </c>
      <c r="B248" s="57" t="s">
        <v>207</v>
      </c>
      <c r="C248" s="58" t="s">
        <v>712</v>
      </c>
      <c r="D248" s="57" t="s">
        <v>713</v>
      </c>
      <c r="E248" s="59">
        <v>9483255.3399999999</v>
      </c>
      <c r="F248" s="59">
        <v>3382148.11</v>
      </c>
      <c r="G248" s="59">
        <v>3069430.95</v>
      </c>
      <c r="H248" s="59">
        <v>1763548.56</v>
      </c>
      <c r="I248" s="59">
        <v>1389499.41</v>
      </c>
      <c r="J248" s="59">
        <v>892453.85</v>
      </c>
      <c r="K248" s="59">
        <v>12240200.98</v>
      </c>
      <c r="L248" s="59">
        <v>2172094.31</v>
      </c>
      <c r="M248" s="59">
        <v>468167.66</v>
      </c>
      <c r="N248" s="59">
        <v>40005063.329999998</v>
      </c>
      <c r="O248" s="59">
        <v>617337.48</v>
      </c>
      <c r="P248" s="59">
        <v>500375.64</v>
      </c>
      <c r="Q248" s="59">
        <v>14003277.960000001</v>
      </c>
      <c r="R248" s="59">
        <v>3234787.36</v>
      </c>
      <c r="S248" s="59">
        <v>159467.4</v>
      </c>
      <c r="T248" s="59">
        <v>2684824.56</v>
      </c>
      <c r="U248" s="59">
        <v>1999947.87</v>
      </c>
      <c r="V248" s="59">
        <v>522316.34</v>
      </c>
      <c r="W248" s="59">
        <v>10708103.33</v>
      </c>
      <c r="X248" s="59">
        <v>1369503.37</v>
      </c>
      <c r="Y248" s="59">
        <v>1440459.37</v>
      </c>
      <c r="Z248" s="59">
        <v>1691146.37</v>
      </c>
      <c r="AA248" s="59">
        <v>777221.27</v>
      </c>
      <c r="AB248" s="59">
        <v>1819434.65</v>
      </c>
      <c r="AC248" s="59">
        <v>767319.89</v>
      </c>
      <c r="AD248" s="59">
        <v>882577.18</v>
      </c>
      <c r="AE248" s="59">
        <v>666506.86</v>
      </c>
      <c r="AF248" s="59">
        <v>9413937.7699999996</v>
      </c>
      <c r="AG248" s="59">
        <v>2268322.2200000002</v>
      </c>
      <c r="AH248" s="59">
        <v>610207.19999999995</v>
      </c>
      <c r="AI248" s="59">
        <v>485156.96</v>
      </c>
      <c r="AJ248" s="59">
        <v>580670.86</v>
      </c>
      <c r="AK248" s="59">
        <v>806944.34</v>
      </c>
      <c r="AL248" s="59">
        <v>857414.67</v>
      </c>
      <c r="AM248" s="59">
        <v>952096.88</v>
      </c>
      <c r="AN248" s="59">
        <v>1007778.38</v>
      </c>
      <c r="AO248" s="59">
        <v>169590.34</v>
      </c>
      <c r="AP248" s="59">
        <v>1353481.45</v>
      </c>
      <c r="AQ248" s="59">
        <v>588845.80000000005</v>
      </c>
      <c r="AR248" s="59">
        <v>1968097.64</v>
      </c>
      <c r="AS248" s="59">
        <v>505176.08</v>
      </c>
      <c r="AT248" s="59">
        <v>397008.53</v>
      </c>
      <c r="AU248" s="59">
        <v>838086.49</v>
      </c>
      <c r="AV248" s="59">
        <v>412625.63</v>
      </c>
      <c r="AW248" s="59">
        <v>37769.49</v>
      </c>
      <c r="AX248" s="59">
        <v>217331.88</v>
      </c>
      <c r="AY248" s="59">
        <v>17635450.129999999</v>
      </c>
      <c r="AZ248" s="59">
        <v>899816.76</v>
      </c>
      <c r="BA248" s="59">
        <v>1282819.83</v>
      </c>
      <c r="BB248" s="59">
        <v>2636858.88</v>
      </c>
      <c r="BC248" s="59">
        <v>2447900.13</v>
      </c>
      <c r="BD248" s="59">
        <v>1655469.16</v>
      </c>
      <c r="BE248" s="59">
        <v>3869597.56</v>
      </c>
      <c r="BF248" s="59">
        <v>1281446.2</v>
      </c>
      <c r="BG248" s="59">
        <v>1119977.22</v>
      </c>
      <c r="BH248" s="59">
        <v>511630.57</v>
      </c>
      <c r="BI248" s="59">
        <v>413031.56</v>
      </c>
      <c r="BJ248" s="59">
        <v>9108296.7699999996</v>
      </c>
      <c r="BK248" s="59">
        <v>2660945.63</v>
      </c>
      <c r="BL248" s="59">
        <v>952378.4</v>
      </c>
      <c r="BM248" s="59">
        <v>858377.03</v>
      </c>
      <c r="BN248" s="59">
        <v>1698566.22</v>
      </c>
      <c r="BO248" s="59">
        <v>1668558.07</v>
      </c>
      <c r="BP248" s="59">
        <v>564583.63</v>
      </c>
      <c r="BQ248" s="59">
        <v>4546521.43</v>
      </c>
      <c r="BR248" s="59">
        <v>874855.72</v>
      </c>
      <c r="BS248" s="59">
        <v>336688.29</v>
      </c>
      <c r="BT248" s="59">
        <v>1235340.1100000001</v>
      </c>
      <c r="BU248" s="59">
        <v>2884786.86</v>
      </c>
      <c r="BV248" s="59">
        <v>6822539.8899999997</v>
      </c>
      <c r="BW248" s="59">
        <v>1193407.44</v>
      </c>
      <c r="BX248" s="59">
        <v>625834.16</v>
      </c>
      <c r="BY248" s="59">
        <v>1283113.24</v>
      </c>
      <c r="BZ248" s="60">
        <v>26400</v>
      </c>
    </row>
    <row r="249" spans="1:78" x14ac:dyDescent="0.2">
      <c r="A249" s="57" t="s">
        <v>43</v>
      </c>
      <c r="B249" s="57" t="s">
        <v>207</v>
      </c>
      <c r="C249" s="58" t="s">
        <v>714</v>
      </c>
      <c r="D249" s="57" t="s">
        <v>715</v>
      </c>
      <c r="E249" s="59">
        <v>2712236.2</v>
      </c>
      <c r="F249" s="59">
        <v>6988216.46</v>
      </c>
      <c r="G249" s="59">
        <v>27375617.48</v>
      </c>
      <c r="H249" s="59">
        <v>6709085.1699999999</v>
      </c>
      <c r="I249" s="59">
        <v>5238594.38</v>
      </c>
      <c r="J249" s="59">
        <v>2305555.86</v>
      </c>
      <c r="K249" s="59">
        <v>10678019.949999999</v>
      </c>
      <c r="L249" s="59">
        <v>4279816.8</v>
      </c>
      <c r="M249" s="59">
        <v>173570</v>
      </c>
      <c r="N249" s="59">
        <v>10356025.630000001</v>
      </c>
      <c r="O249" s="59">
        <v>785980</v>
      </c>
      <c r="P249" s="59">
        <v>6336711.71</v>
      </c>
      <c r="Q249" s="59">
        <v>8953615.4600000009</v>
      </c>
      <c r="R249" s="59">
        <v>5173188.1399999997</v>
      </c>
      <c r="S249" s="59">
        <v>134800</v>
      </c>
      <c r="T249" s="59">
        <v>8511409.1500000004</v>
      </c>
      <c r="U249" s="59">
        <v>2038181.14</v>
      </c>
      <c r="V249" s="59">
        <v>632230</v>
      </c>
      <c r="W249" s="59">
        <v>25012443.440000001</v>
      </c>
      <c r="X249" s="59">
        <v>14288566.65</v>
      </c>
      <c r="Y249" s="59">
        <v>8106179.9800000004</v>
      </c>
      <c r="Z249" s="59">
        <v>2762375.31</v>
      </c>
      <c r="AA249" s="59">
        <v>816125.4</v>
      </c>
      <c r="AB249" s="59">
        <v>12082742.75</v>
      </c>
      <c r="AC249" s="59">
        <v>17115828.350000001</v>
      </c>
      <c r="AD249" s="59">
        <v>1226000</v>
      </c>
      <c r="AE249" s="59">
        <v>3111361.39</v>
      </c>
      <c r="AF249" s="59">
        <v>14170938.130000001</v>
      </c>
      <c r="AG249" s="59">
        <v>7254655.0300000003</v>
      </c>
      <c r="AH249" s="59">
        <v>772450</v>
      </c>
      <c r="AI249" s="59">
        <v>516836.8</v>
      </c>
      <c r="AJ249" s="59">
        <v>2734471.4</v>
      </c>
      <c r="AK249" s="59">
        <v>4946783.4400000004</v>
      </c>
      <c r="AL249" s="59">
        <v>853439.15</v>
      </c>
      <c r="AM249" s="59">
        <v>3865889.28</v>
      </c>
      <c r="AN249" s="59">
        <v>5829390.3399999999</v>
      </c>
      <c r="AO249" s="59">
        <v>4291003.8600000003</v>
      </c>
      <c r="AP249" s="59">
        <v>3726256.95</v>
      </c>
      <c r="AQ249" s="59">
        <v>3585214.4</v>
      </c>
      <c r="AR249" s="59">
        <v>19783502.23</v>
      </c>
      <c r="AS249" s="59">
        <v>850544.75</v>
      </c>
      <c r="AT249" s="59">
        <v>4479275.6900000004</v>
      </c>
      <c r="AU249" s="59">
        <v>3593202.74</v>
      </c>
      <c r="AV249" s="59">
        <v>1957959.36</v>
      </c>
      <c r="AW249" s="59">
        <v>239679.43</v>
      </c>
      <c r="AX249" s="59">
        <v>891989.83</v>
      </c>
      <c r="AY249" s="59">
        <v>5580841</v>
      </c>
      <c r="AZ249" s="59">
        <v>2383625</v>
      </c>
      <c r="BA249" s="59">
        <v>2862226.24</v>
      </c>
      <c r="BB249" s="59">
        <v>359300</v>
      </c>
      <c r="BC249" s="59">
        <v>2447566.25</v>
      </c>
      <c r="BD249" s="59">
        <v>4007126.23</v>
      </c>
      <c r="BE249" s="59">
        <v>8278919.75</v>
      </c>
      <c r="BF249" s="59">
        <v>4479866.68</v>
      </c>
      <c r="BG249" s="59">
        <v>6521156.4100000001</v>
      </c>
      <c r="BH249" s="59">
        <v>724758.21</v>
      </c>
      <c r="BI249" s="59">
        <v>388350</v>
      </c>
      <c r="BJ249" s="59">
        <v>2127600</v>
      </c>
      <c r="BK249" s="59">
        <v>8781943.7100000009</v>
      </c>
      <c r="BL249" s="59">
        <v>78300</v>
      </c>
      <c r="BM249" s="59">
        <v>1365969</v>
      </c>
      <c r="BN249" s="59">
        <v>555595</v>
      </c>
      <c r="BO249" s="59">
        <v>0</v>
      </c>
      <c r="BP249" s="59">
        <v>700395.61</v>
      </c>
      <c r="BQ249" s="59">
        <v>30706094.329999998</v>
      </c>
      <c r="BR249" s="59">
        <v>2676057.2200000002</v>
      </c>
      <c r="BS249" s="59">
        <v>3186867.05</v>
      </c>
      <c r="BT249" s="59">
        <v>6424140.2300000004</v>
      </c>
      <c r="BU249" s="59">
        <v>8058524.9900000002</v>
      </c>
      <c r="BV249" s="59">
        <v>4684975.4000000004</v>
      </c>
      <c r="BW249" s="59">
        <v>3873260.65</v>
      </c>
      <c r="BX249" s="59">
        <v>998400</v>
      </c>
      <c r="BY249" s="59">
        <v>2853493.55</v>
      </c>
      <c r="BZ249" s="60">
        <v>62077.5</v>
      </c>
    </row>
    <row r="250" spans="1:78" x14ac:dyDescent="0.2">
      <c r="A250" s="57" t="s">
        <v>43</v>
      </c>
      <c r="B250" s="57" t="s">
        <v>207</v>
      </c>
      <c r="C250" s="58" t="s">
        <v>716</v>
      </c>
      <c r="D250" s="57" t="s">
        <v>717</v>
      </c>
      <c r="E250" s="59">
        <v>9885810.3900000006</v>
      </c>
      <c r="F250" s="59">
        <v>1692909.74</v>
      </c>
      <c r="G250" s="59">
        <v>3146507.07</v>
      </c>
      <c r="H250" s="59">
        <v>374343.5</v>
      </c>
      <c r="I250" s="59">
        <v>2913334.52</v>
      </c>
      <c r="J250" s="59">
        <v>362087</v>
      </c>
      <c r="K250" s="59">
        <v>8373239.71</v>
      </c>
      <c r="L250" s="59">
        <v>1107751.8600000001</v>
      </c>
      <c r="M250" s="59">
        <v>403244</v>
      </c>
      <c r="N250" s="59">
        <v>2465065.5299999998</v>
      </c>
      <c r="O250" s="59">
        <v>369059.34</v>
      </c>
      <c r="P250" s="59">
        <v>601632.5</v>
      </c>
      <c r="Q250" s="59">
        <v>706030.5</v>
      </c>
      <c r="R250" s="59">
        <v>927933.3</v>
      </c>
      <c r="S250" s="59">
        <v>79160.649999999994</v>
      </c>
      <c r="T250" s="59">
        <v>554097</v>
      </c>
      <c r="U250" s="59">
        <v>283412.5</v>
      </c>
      <c r="V250" s="59">
        <v>563794.5</v>
      </c>
      <c r="W250" s="59">
        <v>6808717.29</v>
      </c>
      <c r="X250" s="59">
        <v>1012401</v>
      </c>
      <c r="Y250" s="59">
        <v>2083025.12</v>
      </c>
      <c r="Z250" s="59">
        <v>1001200</v>
      </c>
      <c r="AA250" s="59">
        <v>825825</v>
      </c>
      <c r="AB250" s="59">
        <v>494351.59</v>
      </c>
      <c r="AC250" s="59">
        <v>682609.98</v>
      </c>
      <c r="AD250" s="59">
        <v>523853.5</v>
      </c>
      <c r="AE250" s="59">
        <v>176800</v>
      </c>
      <c r="AF250" s="59">
        <v>3413676.12</v>
      </c>
      <c r="AG250" s="59">
        <v>364516.57</v>
      </c>
      <c r="AH250" s="59">
        <v>486971</v>
      </c>
      <c r="AI250" s="59">
        <v>314652</v>
      </c>
      <c r="AJ250" s="59">
        <v>251913.5</v>
      </c>
      <c r="AK250" s="59">
        <v>551899.5</v>
      </c>
      <c r="AL250" s="59">
        <v>579437.5</v>
      </c>
      <c r="AM250" s="59">
        <v>285705</v>
      </c>
      <c r="AN250" s="59">
        <v>342468.89</v>
      </c>
      <c r="AO250" s="59">
        <v>1223588.99</v>
      </c>
      <c r="AP250" s="59">
        <v>419555</v>
      </c>
      <c r="AQ250" s="59">
        <v>577075.82999999996</v>
      </c>
      <c r="AR250" s="59">
        <v>1535176</v>
      </c>
      <c r="AS250" s="59">
        <v>2123783.4</v>
      </c>
      <c r="AT250" s="59">
        <v>773075.29</v>
      </c>
      <c r="AU250" s="59">
        <v>306436.5</v>
      </c>
      <c r="AV250" s="59">
        <v>405163.97</v>
      </c>
      <c r="AW250" s="59">
        <v>355918.5</v>
      </c>
      <c r="AX250" s="59">
        <v>212194.5</v>
      </c>
      <c r="AY250" s="59">
        <v>2232464.61</v>
      </c>
      <c r="AZ250" s="59">
        <v>438633</v>
      </c>
      <c r="BA250" s="59">
        <v>450738.66</v>
      </c>
      <c r="BB250" s="59">
        <v>899960.61</v>
      </c>
      <c r="BC250" s="59">
        <v>375797</v>
      </c>
      <c r="BD250" s="59">
        <v>487398.65</v>
      </c>
      <c r="BE250" s="59">
        <v>1261083</v>
      </c>
      <c r="BF250" s="59">
        <v>588236</v>
      </c>
      <c r="BG250" s="59">
        <v>92970</v>
      </c>
      <c r="BH250" s="59">
        <v>147911</v>
      </c>
      <c r="BI250" s="59">
        <v>120010</v>
      </c>
      <c r="BJ250" s="59">
        <v>2123654.17</v>
      </c>
      <c r="BK250" s="59">
        <v>772963.7</v>
      </c>
      <c r="BL250" s="59">
        <v>171681.5</v>
      </c>
      <c r="BM250" s="59">
        <v>1583056.14</v>
      </c>
      <c r="BN250" s="59">
        <v>168923</v>
      </c>
      <c r="BO250" s="59">
        <v>232777.81</v>
      </c>
      <c r="BP250" s="59">
        <v>222507.45</v>
      </c>
      <c r="BQ250" s="59">
        <v>6007753.4100000001</v>
      </c>
      <c r="BR250" s="59">
        <v>896848.91</v>
      </c>
      <c r="BS250" s="59">
        <v>472407.8</v>
      </c>
      <c r="BT250" s="59">
        <v>2123922.5</v>
      </c>
      <c r="BU250" s="59">
        <v>1368660.5</v>
      </c>
      <c r="BV250" s="59">
        <v>3916620.12</v>
      </c>
      <c r="BW250" s="59">
        <v>888316</v>
      </c>
      <c r="BX250" s="59">
        <v>1157184.0900000001</v>
      </c>
      <c r="BY250" s="59">
        <v>829292.74</v>
      </c>
      <c r="BZ250" s="60">
        <v>424063.71</v>
      </c>
    </row>
    <row r="251" spans="1:78" x14ac:dyDescent="0.2">
      <c r="A251" s="57" t="s">
        <v>43</v>
      </c>
      <c r="B251" s="57" t="s">
        <v>207</v>
      </c>
      <c r="C251" s="58" t="s">
        <v>718</v>
      </c>
      <c r="D251" s="57" t="s">
        <v>719</v>
      </c>
      <c r="E251" s="59">
        <v>-89370307.079999998</v>
      </c>
      <c r="F251" s="59">
        <v>0</v>
      </c>
      <c r="G251" s="59">
        <v>-23809</v>
      </c>
      <c r="H251" s="59">
        <v>0</v>
      </c>
      <c r="I251" s="59">
        <v>0</v>
      </c>
      <c r="J251" s="59">
        <v>0</v>
      </c>
      <c r="K251" s="59">
        <v>-26995258.550000001</v>
      </c>
      <c r="L251" s="59">
        <v>0</v>
      </c>
      <c r="M251" s="59">
        <v>-285</v>
      </c>
      <c r="N251" s="59">
        <v>0</v>
      </c>
      <c r="O251" s="59">
        <v>-819244.42</v>
      </c>
      <c r="P251" s="59">
        <v>0</v>
      </c>
      <c r="Q251" s="59">
        <v>-26694642.579999998</v>
      </c>
      <c r="R251" s="59">
        <v>0</v>
      </c>
      <c r="S251" s="59">
        <v>0</v>
      </c>
      <c r="T251" s="59">
        <v>0</v>
      </c>
      <c r="U251" s="59">
        <v>-2298</v>
      </c>
      <c r="V251" s="59">
        <v>0</v>
      </c>
      <c r="W251" s="59">
        <v>-145998937.84999999</v>
      </c>
      <c r="X251" s="59">
        <v>0</v>
      </c>
      <c r="Y251" s="59">
        <v>0</v>
      </c>
      <c r="Z251" s="59">
        <v>-40267982</v>
      </c>
      <c r="AA251" s="59">
        <v>0</v>
      </c>
      <c r="AB251" s="59">
        <v>0</v>
      </c>
      <c r="AC251" s="59">
        <v>-3142131.06</v>
      </c>
      <c r="AD251" s="59">
        <v>0</v>
      </c>
      <c r="AE251" s="59">
        <v>0</v>
      </c>
      <c r="AF251" s="59">
        <v>-5904097.9500000002</v>
      </c>
      <c r="AG251" s="59">
        <v>0</v>
      </c>
      <c r="AH251" s="59">
        <v>0</v>
      </c>
      <c r="AI251" s="59">
        <v>0</v>
      </c>
      <c r="AJ251" s="59">
        <v>0</v>
      </c>
      <c r="AK251" s="59">
        <v>0</v>
      </c>
      <c r="AL251" s="59">
        <v>-24015</v>
      </c>
      <c r="AM251" s="59">
        <v>0</v>
      </c>
      <c r="AN251" s="59">
        <v>0</v>
      </c>
      <c r="AO251" s="59">
        <v>0</v>
      </c>
      <c r="AP251" s="59">
        <v>0</v>
      </c>
      <c r="AQ251" s="59">
        <v>0</v>
      </c>
      <c r="AR251" s="59">
        <v>-2287655.84</v>
      </c>
      <c r="AS251" s="59">
        <v>-1887748</v>
      </c>
      <c r="AT251" s="59">
        <v>0</v>
      </c>
      <c r="AU251" s="59">
        <v>0</v>
      </c>
      <c r="AV251" s="59">
        <v>0</v>
      </c>
      <c r="AW251" s="59">
        <v>0</v>
      </c>
      <c r="AX251" s="59">
        <v>0</v>
      </c>
      <c r="AY251" s="59">
        <v>0</v>
      </c>
      <c r="AZ251" s="59">
        <v>593713.75</v>
      </c>
      <c r="BA251" s="59">
        <v>-100</v>
      </c>
      <c r="BB251" s="59">
        <v>0</v>
      </c>
      <c r="BC251" s="59">
        <v>-129654.65</v>
      </c>
      <c r="BD251" s="59">
        <v>0</v>
      </c>
      <c r="BE251" s="59">
        <v>-37138.5</v>
      </c>
      <c r="BF251" s="59">
        <v>0</v>
      </c>
      <c r="BG251" s="59">
        <v>0</v>
      </c>
      <c r="BH251" s="59">
        <v>0</v>
      </c>
      <c r="BI251" s="59">
        <v>-1663204</v>
      </c>
      <c r="BJ251" s="59">
        <v>-19124689.600000001</v>
      </c>
      <c r="BK251" s="59">
        <v>-80820393.359999999</v>
      </c>
      <c r="BL251" s="59">
        <v>0</v>
      </c>
      <c r="BM251" s="59">
        <v>0</v>
      </c>
      <c r="BN251" s="59">
        <v>-247408.39</v>
      </c>
      <c r="BO251" s="59">
        <v>0</v>
      </c>
      <c r="BP251" s="59">
        <v>-1218779</v>
      </c>
      <c r="BQ251" s="59">
        <v>-4102633.19</v>
      </c>
      <c r="BR251" s="59">
        <v>0</v>
      </c>
      <c r="BS251" s="59">
        <v>106591</v>
      </c>
      <c r="BT251" s="59">
        <v>-9925.85</v>
      </c>
      <c r="BU251" s="59">
        <v>-6049763.5599999996</v>
      </c>
      <c r="BV251" s="59">
        <v>0</v>
      </c>
      <c r="BW251" s="59">
        <v>0</v>
      </c>
      <c r="BX251" s="59">
        <v>0</v>
      </c>
      <c r="BY251" s="59">
        <v>0</v>
      </c>
      <c r="BZ251" s="60">
        <v>81000</v>
      </c>
    </row>
    <row r="252" spans="1:78" x14ac:dyDescent="0.2">
      <c r="A252" s="57" t="s">
        <v>43</v>
      </c>
      <c r="B252" s="57" t="s">
        <v>207</v>
      </c>
      <c r="C252" s="58" t="s">
        <v>720</v>
      </c>
      <c r="D252" s="57" t="s">
        <v>721</v>
      </c>
      <c r="E252" s="59">
        <v>-153383031.16999999</v>
      </c>
      <c r="F252" s="59">
        <v>-35523366.670000002</v>
      </c>
      <c r="G252" s="59">
        <v>-43982079.479999997</v>
      </c>
      <c r="H252" s="59">
        <v>-9315753.1300000008</v>
      </c>
      <c r="I252" s="59">
        <v>-7287462.8899999997</v>
      </c>
      <c r="J252" s="59">
        <v>-158564.26999999999</v>
      </c>
      <c r="K252" s="59">
        <v>-151697426.24000001</v>
      </c>
      <c r="L252" s="59">
        <v>-15659041.57</v>
      </c>
      <c r="M252" s="59">
        <v>-915590.08</v>
      </c>
      <c r="N252" s="59">
        <v>-51057832.329999998</v>
      </c>
      <c r="O252" s="59">
        <v>-146177.06</v>
      </c>
      <c r="P252" s="59">
        <v>-379613.39</v>
      </c>
      <c r="Q252" s="59">
        <v>-25948738.870000001</v>
      </c>
      <c r="R252" s="59">
        <v>-43232974.890000001</v>
      </c>
      <c r="S252" s="59">
        <v>-887668.66</v>
      </c>
      <c r="T252" s="59">
        <v>-1768149.07</v>
      </c>
      <c r="U252" s="59">
        <v>-3113959.23</v>
      </c>
      <c r="V252" s="59">
        <v>-326471.03000000003</v>
      </c>
      <c r="W252" s="59">
        <v>-195452594.28</v>
      </c>
      <c r="X252" s="59">
        <v>-25048911.670000002</v>
      </c>
      <c r="Y252" s="59">
        <v>-4178366.49</v>
      </c>
      <c r="Z252" s="59">
        <v>-6906665.8899999997</v>
      </c>
      <c r="AA252" s="59">
        <v>-19907.240000000002</v>
      </c>
      <c r="AB252" s="59">
        <v>-236926.73</v>
      </c>
      <c r="AC252" s="59">
        <v>-12671523.220000001</v>
      </c>
      <c r="AD252" s="59">
        <v>0</v>
      </c>
      <c r="AE252" s="59">
        <v>-988844.99</v>
      </c>
      <c r="AF252" s="59">
        <v>-211021006.16999999</v>
      </c>
      <c r="AG252" s="59">
        <v>-868746.2</v>
      </c>
      <c r="AH252" s="59">
        <v>-794669.55</v>
      </c>
      <c r="AI252" s="59">
        <v>-649729.57999999996</v>
      </c>
      <c r="AJ252" s="59">
        <v>0</v>
      </c>
      <c r="AK252" s="59">
        <v>-3265206.35</v>
      </c>
      <c r="AL252" s="59">
        <v>-459212.45</v>
      </c>
      <c r="AM252" s="59">
        <v>-518627.13</v>
      </c>
      <c r="AN252" s="59">
        <v>-3860546.41</v>
      </c>
      <c r="AO252" s="59">
        <v>-2030348.2</v>
      </c>
      <c r="AP252" s="59">
        <v>-1930603.73</v>
      </c>
      <c r="AQ252" s="59">
        <v>-1543056.19</v>
      </c>
      <c r="AR252" s="59">
        <v>-20277564.93</v>
      </c>
      <c r="AS252" s="59">
        <v>0</v>
      </c>
      <c r="AT252" s="59">
        <v>-345671.97</v>
      </c>
      <c r="AU252" s="59">
        <v>-795241.27</v>
      </c>
      <c r="AV252" s="59">
        <v>0</v>
      </c>
      <c r="AW252" s="59">
        <v>-2904.35</v>
      </c>
      <c r="AX252" s="59">
        <v>-1150180.42</v>
      </c>
      <c r="AY252" s="59">
        <v>-154136871.43000001</v>
      </c>
      <c r="AZ252" s="59">
        <v>0</v>
      </c>
      <c r="BA252" s="59">
        <v>-1498975.33</v>
      </c>
      <c r="BB252" s="59">
        <v>-5777174.4800000004</v>
      </c>
      <c r="BC252" s="59">
        <v>-13325471.609999999</v>
      </c>
      <c r="BD252" s="59">
        <v>-76681.62</v>
      </c>
      <c r="BE252" s="59">
        <v>-8219652.6798999999</v>
      </c>
      <c r="BF252" s="59">
        <v>-14692860.52</v>
      </c>
      <c r="BG252" s="59">
        <v>-467221.88</v>
      </c>
      <c r="BH252" s="59">
        <v>-333783.56</v>
      </c>
      <c r="BI252" s="59">
        <v>0</v>
      </c>
      <c r="BJ252" s="59">
        <v>-89984071.709999993</v>
      </c>
      <c r="BK252" s="59">
        <v>0</v>
      </c>
      <c r="BL252" s="59">
        <v>355841.66</v>
      </c>
      <c r="BM252" s="59">
        <v>0</v>
      </c>
      <c r="BN252" s="59">
        <v>-1350616</v>
      </c>
      <c r="BO252" s="59">
        <v>-1276776.42</v>
      </c>
      <c r="BP252" s="59">
        <v>0</v>
      </c>
      <c r="BQ252" s="59">
        <v>-182555036.11000001</v>
      </c>
      <c r="BR252" s="59">
        <v>-420074.8</v>
      </c>
      <c r="BS252" s="59">
        <v>0</v>
      </c>
      <c r="BT252" s="59">
        <v>-2347286.96</v>
      </c>
      <c r="BU252" s="59">
        <v>-8817186.6300000008</v>
      </c>
      <c r="BV252" s="59">
        <v>-10879281.52</v>
      </c>
      <c r="BW252" s="59">
        <v>-1342819.06</v>
      </c>
      <c r="BX252" s="59">
        <v>0</v>
      </c>
      <c r="BY252" s="59">
        <v>-1103523.02</v>
      </c>
      <c r="BZ252" s="60">
        <v>164363.08000000002</v>
      </c>
    </row>
    <row r="253" spans="1:78" x14ac:dyDescent="0.2">
      <c r="A253" s="57" t="s">
        <v>43</v>
      </c>
      <c r="B253" s="57" t="s">
        <v>207</v>
      </c>
      <c r="C253" s="58" t="s">
        <v>722</v>
      </c>
      <c r="D253" s="57" t="s">
        <v>723</v>
      </c>
      <c r="E253" s="59">
        <v>0</v>
      </c>
      <c r="F253" s="59">
        <v>0</v>
      </c>
      <c r="G253" s="59">
        <v>5359016.96</v>
      </c>
      <c r="H253" s="59">
        <v>7335709.5999999996</v>
      </c>
      <c r="I253" s="59">
        <v>0</v>
      </c>
      <c r="J253" s="59">
        <v>0</v>
      </c>
      <c r="K253" s="59">
        <v>56349832.729999997</v>
      </c>
      <c r="L253" s="59">
        <v>7265862.2999999998</v>
      </c>
      <c r="M253" s="59">
        <v>2346971.64</v>
      </c>
      <c r="N253" s="59">
        <v>23207708.800000001</v>
      </c>
      <c r="O253" s="59">
        <v>344522.52</v>
      </c>
      <c r="P253" s="59">
        <v>2365720.4900000002</v>
      </c>
      <c r="Q253" s="59">
        <v>8386577.8300000001</v>
      </c>
      <c r="R253" s="59">
        <v>3942502.46</v>
      </c>
      <c r="S253" s="59">
        <v>73076.710000000006</v>
      </c>
      <c r="T253" s="59">
        <v>0</v>
      </c>
      <c r="U253" s="59">
        <v>4526346.47</v>
      </c>
      <c r="V253" s="59">
        <v>625839.30000000005</v>
      </c>
      <c r="W253" s="59">
        <v>8079304.6100000003</v>
      </c>
      <c r="X253" s="59">
        <v>8028685.6200000001</v>
      </c>
      <c r="Y253" s="59">
        <v>1816888.67</v>
      </c>
      <c r="Z253" s="59">
        <v>1767.14</v>
      </c>
      <c r="AA253" s="59">
        <v>1029379.96</v>
      </c>
      <c r="AB253" s="59">
        <v>0</v>
      </c>
      <c r="AC253" s="59">
        <v>0</v>
      </c>
      <c r="AD253" s="59">
        <v>0</v>
      </c>
      <c r="AE253" s="59">
        <v>27583.96</v>
      </c>
      <c r="AF253" s="59">
        <v>3860100.23</v>
      </c>
      <c r="AG253" s="59">
        <v>3421267.13</v>
      </c>
      <c r="AH253" s="59">
        <v>1792186.68</v>
      </c>
      <c r="AI253" s="59">
        <v>4761405.3099999996</v>
      </c>
      <c r="AJ253" s="59">
        <v>1590292.42</v>
      </c>
      <c r="AK253" s="59">
        <v>3618611.86</v>
      </c>
      <c r="AL253" s="59">
        <v>1781605.53</v>
      </c>
      <c r="AM253" s="59">
        <v>4387466.4000000004</v>
      </c>
      <c r="AN253" s="59">
        <v>3121666.2</v>
      </c>
      <c r="AO253" s="59">
        <v>3852048.73</v>
      </c>
      <c r="AP253" s="59">
        <v>2619870.4500000002</v>
      </c>
      <c r="AQ253" s="59">
        <v>1593282.16</v>
      </c>
      <c r="AR253" s="59">
        <v>30688.73</v>
      </c>
      <c r="AS253" s="59">
        <v>0</v>
      </c>
      <c r="AT253" s="59">
        <v>850731.43</v>
      </c>
      <c r="AU253" s="59">
        <v>2138834.13</v>
      </c>
      <c r="AV253" s="59">
        <v>1087788.76</v>
      </c>
      <c r="AW253" s="59">
        <v>82782.77</v>
      </c>
      <c r="AX253" s="59">
        <v>692862.6</v>
      </c>
      <c r="AY253" s="59">
        <v>29626626.949999999</v>
      </c>
      <c r="AZ253" s="59">
        <v>0</v>
      </c>
      <c r="BA253" s="59">
        <v>3233089.49</v>
      </c>
      <c r="BB253" s="59">
        <v>4174694.82</v>
      </c>
      <c r="BC253" s="59">
        <v>0</v>
      </c>
      <c r="BD253" s="59">
        <v>570746.02</v>
      </c>
      <c r="BE253" s="59">
        <v>0</v>
      </c>
      <c r="BF253" s="59">
        <v>0</v>
      </c>
      <c r="BG253" s="59">
        <v>279853.90000000002</v>
      </c>
      <c r="BH253" s="59">
        <v>0</v>
      </c>
      <c r="BI253" s="59">
        <v>0</v>
      </c>
      <c r="BJ253" s="59">
        <v>16572731.859999999</v>
      </c>
      <c r="BK253" s="59">
        <v>0</v>
      </c>
      <c r="BL253" s="59">
        <v>1117066.04</v>
      </c>
      <c r="BM253" s="59">
        <v>243709.52</v>
      </c>
      <c r="BN253" s="59">
        <v>2521735.54</v>
      </c>
      <c r="BO253" s="59">
        <v>2131936.39</v>
      </c>
      <c r="BP253" s="59">
        <v>940696.48</v>
      </c>
      <c r="BQ253" s="59">
        <v>20078991.91</v>
      </c>
      <c r="BR253" s="59">
        <v>165995.74</v>
      </c>
      <c r="BS253" s="59">
        <v>0</v>
      </c>
      <c r="BT253" s="59">
        <v>1209683.73</v>
      </c>
      <c r="BU253" s="59">
        <v>3563848.8</v>
      </c>
      <c r="BV253" s="59">
        <v>2468397.67</v>
      </c>
      <c r="BW253" s="59">
        <v>6837.05</v>
      </c>
      <c r="BX253" s="59">
        <v>0</v>
      </c>
      <c r="BY253" s="59">
        <v>846978.41</v>
      </c>
      <c r="BZ253" s="60">
        <v>20010652.43</v>
      </c>
    </row>
    <row r="254" spans="1:78" x14ac:dyDescent="0.2">
      <c r="A254" s="57" t="s">
        <v>43</v>
      </c>
      <c r="B254" s="57" t="s">
        <v>207</v>
      </c>
      <c r="C254" s="58" t="s">
        <v>724</v>
      </c>
      <c r="D254" s="57" t="s">
        <v>725</v>
      </c>
      <c r="E254" s="59">
        <v>-10964291.6</v>
      </c>
      <c r="F254" s="59">
        <v>0</v>
      </c>
      <c r="G254" s="59">
        <v>17330.75</v>
      </c>
      <c r="H254" s="59">
        <v>-3342</v>
      </c>
      <c r="I254" s="59">
        <v>0</v>
      </c>
      <c r="J254" s="59">
        <v>7810</v>
      </c>
      <c r="K254" s="59">
        <v>-53198301.670000002</v>
      </c>
      <c r="L254" s="59">
        <v>-344749.25</v>
      </c>
      <c r="M254" s="59">
        <v>-57689</v>
      </c>
      <c r="N254" s="59">
        <v>-4292704.5999999996</v>
      </c>
      <c r="O254" s="59">
        <v>-462979</v>
      </c>
      <c r="P254" s="59">
        <v>-477571.5</v>
      </c>
      <c r="Q254" s="59">
        <v>-12862.75</v>
      </c>
      <c r="R254" s="59">
        <v>-458618.55</v>
      </c>
      <c r="S254" s="59">
        <v>0</v>
      </c>
      <c r="T254" s="59">
        <v>-7029.5</v>
      </c>
      <c r="U254" s="59">
        <v>1342857.3</v>
      </c>
      <c r="V254" s="59">
        <v>-259555.62</v>
      </c>
      <c r="W254" s="59">
        <v>-45511504.789999999</v>
      </c>
      <c r="X254" s="59">
        <v>-1278259</v>
      </c>
      <c r="Y254" s="59">
        <v>-83230.42</v>
      </c>
      <c r="Z254" s="59">
        <v>0</v>
      </c>
      <c r="AA254" s="59">
        <v>-652613.5</v>
      </c>
      <c r="AB254" s="59">
        <v>-4442</v>
      </c>
      <c r="AC254" s="59">
        <v>0</v>
      </c>
      <c r="AD254" s="59">
        <v>0</v>
      </c>
      <c r="AE254" s="59">
        <v>0</v>
      </c>
      <c r="AF254" s="59">
        <v>-128316091.09999999</v>
      </c>
      <c r="AG254" s="59">
        <v>0</v>
      </c>
      <c r="AH254" s="59">
        <v>-114497</v>
      </c>
      <c r="AI254" s="59">
        <v>-19262</v>
      </c>
      <c r="AJ254" s="59">
        <v>-91519</v>
      </c>
      <c r="AK254" s="59">
        <v>-91184</v>
      </c>
      <c r="AL254" s="59">
        <v>-174786</v>
      </c>
      <c r="AM254" s="59">
        <v>-143519</v>
      </c>
      <c r="AN254" s="59">
        <v>-46149</v>
      </c>
      <c r="AO254" s="59">
        <v>-33654</v>
      </c>
      <c r="AP254" s="59">
        <v>-202977.78</v>
      </c>
      <c r="AQ254" s="59">
        <v>634963.19999999995</v>
      </c>
      <c r="AR254" s="59">
        <v>-14694596.5</v>
      </c>
      <c r="AS254" s="59">
        <v>-104995</v>
      </c>
      <c r="AT254" s="59">
        <v>-166518</v>
      </c>
      <c r="AU254" s="59">
        <v>-294650.96000000002</v>
      </c>
      <c r="AV254" s="59">
        <v>-78295</v>
      </c>
      <c r="AW254" s="59">
        <v>-50088.81</v>
      </c>
      <c r="AX254" s="59">
        <v>-33069</v>
      </c>
      <c r="AY254" s="59">
        <v>-34185710</v>
      </c>
      <c r="AZ254" s="59">
        <v>0</v>
      </c>
      <c r="BA254" s="59">
        <v>-249659.25</v>
      </c>
      <c r="BB254" s="59">
        <v>-29174</v>
      </c>
      <c r="BC254" s="59">
        <v>-47458</v>
      </c>
      <c r="BD254" s="59">
        <v>-118149.75</v>
      </c>
      <c r="BE254" s="59">
        <v>-169369.5</v>
      </c>
      <c r="BF254" s="59">
        <v>-929732.85</v>
      </c>
      <c r="BG254" s="59">
        <v>-157610</v>
      </c>
      <c r="BH254" s="59">
        <v>0</v>
      </c>
      <c r="BI254" s="59">
        <v>-26404</v>
      </c>
      <c r="BJ254" s="59">
        <v>-23117207.449999999</v>
      </c>
      <c r="BK254" s="59">
        <v>-1854491</v>
      </c>
      <c r="BL254" s="59">
        <v>-7176</v>
      </c>
      <c r="BM254" s="59">
        <v>-6542</v>
      </c>
      <c r="BN254" s="59">
        <v>-2927</v>
      </c>
      <c r="BO254" s="59">
        <v>0</v>
      </c>
      <c r="BP254" s="59">
        <v>-140</v>
      </c>
      <c r="BQ254" s="59">
        <v>-44632760.799999997</v>
      </c>
      <c r="BR254" s="59">
        <v>-281834</v>
      </c>
      <c r="BS254" s="59">
        <v>0</v>
      </c>
      <c r="BT254" s="59">
        <v>-1770130.55</v>
      </c>
      <c r="BU254" s="59">
        <v>-474049.01</v>
      </c>
      <c r="BV254" s="59">
        <v>-3848528</v>
      </c>
      <c r="BW254" s="59">
        <v>-84491.8</v>
      </c>
      <c r="BX254" s="59">
        <v>0</v>
      </c>
      <c r="BY254" s="59">
        <v>-841</v>
      </c>
      <c r="BZ254" s="60"/>
    </row>
    <row r="255" spans="1:78" x14ac:dyDescent="0.2">
      <c r="A255" s="57" t="s">
        <v>43</v>
      </c>
      <c r="B255" s="57" t="s">
        <v>207</v>
      </c>
      <c r="C255" s="58" t="s">
        <v>726</v>
      </c>
      <c r="D255" s="57" t="s">
        <v>727</v>
      </c>
      <c r="E255" s="59">
        <v>0</v>
      </c>
      <c r="F255" s="59">
        <v>0</v>
      </c>
      <c r="G255" s="59">
        <v>0</v>
      </c>
      <c r="H255" s="59">
        <v>0</v>
      </c>
      <c r="I255" s="59">
        <v>52896.75</v>
      </c>
      <c r="J255" s="59">
        <v>0</v>
      </c>
      <c r="K255" s="59">
        <v>4009111.9</v>
      </c>
      <c r="L255" s="59">
        <v>9016174.5</v>
      </c>
      <c r="M255" s="59">
        <v>410</v>
      </c>
      <c r="N255" s="59">
        <v>11740701.939999999</v>
      </c>
      <c r="O255" s="59">
        <v>95784.5</v>
      </c>
      <c r="P255" s="59">
        <v>8049783.5</v>
      </c>
      <c r="Q255" s="59">
        <v>13127845.75</v>
      </c>
      <c r="R255" s="59">
        <v>25462</v>
      </c>
      <c r="S255" s="59">
        <v>0</v>
      </c>
      <c r="T255" s="59">
        <v>0</v>
      </c>
      <c r="U255" s="59">
        <v>6546860.8499999996</v>
      </c>
      <c r="V255" s="59">
        <v>0</v>
      </c>
      <c r="W255" s="59">
        <v>163431.25</v>
      </c>
      <c r="X255" s="59">
        <v>1552</v>
      </c>
      <c r="Y255" s="59">
        <v>178991.15</v>
      </c>
      <c r="Z255" s="59">
        <v>12747</v>
      </c>
      <c r="AA255" s="59">
        <v>4808582.2300000004</v>
      </c>
      <c r="AB255" s="59">
        <v>173169.25</v>
      </c>
      <c r="AC255" s="59">
        <v>1965790.44</v>
      </c>
      <c r="AD255" s="59">
        <v>0</v>
      </c>
      <c r="AE255" s="59">
        <v>2617</v>
      </c>
      <c r="AF255" s="59">
        <v>123155.39</v>
      </c>
      <c r="AG255" s="59">
        <v>13374041.83</v>
      </c>
      <c r="AH255" s="59">
        <v>9255109</v>
      </c>
      <c r="AI255" s="59">
        <v>5469942</v>
      </c>
      <c r="AJ255" s="59">
        <v>6063609</v>
      </c>
      <c r="AK255" s="59">
        <v>7893950</v>
      </c>
      <c r="AL255" s="59">
        <v>9348251</v>
      </c>
      <c r="AM255" s="59">
        <v>6019404</v>
      </c>
      <c r="AN255" s="59">
        <v>11834756.25</v>
      </c>
      <c r="AO255" s="59">
        <v>8534077</v>
      </c>
      <c r="AP255" s="59">
        <v>8534949.5500000007</v>
      </c>
      <c r="AQ255" s="59">
        <v>7580775</v>
      </c>
      <c r="AR255" s="59">
        <v>227514</v>
      </c>
      <c r="AS255" s="59">
        <v>2388956</v>
      </c>
      <c r="AT255" s="59">
        <v>5472810.25</v>
      </c>
      <c r="AU255" s="59">
        <v>3365566.5</v>
      </c>
      <c r="AV255" s="59">
        <v>3204836</v>
      </c>
      <c r="AW255" s="59">
        <v>259951.75</v>
      </c>
      <c r="AX255" s="59">
        <v>799703.75</v>
      </c>
      <c r="AY255" s="59">
        <v>152090.5</v>
      </c>
      <c r="AZ255" s="59">
        <v>1321803</v>
      </c>
      <c r="BA255" s="59">
        <v>4479715.4400000004</v>
      </c>
      <c r="BB255" s="59">
        <v>4814025</v>
      </c>
      <c r="BC255" s="59">
        <v>3908831</v>
      </c>
      <c r="BD255" s="59">
        <v>0</v>
      </c>
      <c r="BE255" s="59">
        <v>4864705.5999999996</v>
      </c>
      <c r="BF255" s="59">
        <v>3262272.25</v>
      </c>
      <c r="BG255" s="59">
        <v>2022032.75</v>
      </c>
      <c r="BH255" s="59">
        <v>1359338.75</v>
      </c>
      <c r="BI255" s="59">
        <v>1400752</v>
      </c>
      <c r="BJ255" s="59">
        <v>920</v>
      </c>
      <c r="BK255" s="59">
        <v>2831122.85</v>
      </c>
      <c r="BL255" s="59">
        <v>5818173.6500000004</v>
      </c>
      <c r="BM255" s="59">
        <v>2994714.9</v>
      </c>
      <c r="BN255" s="59">
        <v>7183747.4000000004</v>
      </c>
      <c r="BO255" s="59">
        <v>6006533.1500000004</v>
      </c>
      <c r="BP255" s="59">
        <v>2396586.65</v>
      </c>
      <c r="BQ255" s="59">
        <v>127990.39999999999</v>
      </c>
      <c r="BR255" s="59">
        <v>1451115.5</v>
      </c>
      <c r="BS255" s="59">
        <v>3594040.5</v>
      </c>
      <c r="BT255" s="59">
        <v>283169</v>
      </c>
      <c r="BU255" s="59">
        <v>13786111.550000001</v>
      </c>
      <c r="BV255" s="59">
        <v>4338531.25</v>
      </c>
      <c r="BW255" s="59">
        <v>1068906.3500000001</v>
      </c>
      <c r="BX255" s="59">
        <v>420974.9</v>
      </c>
      <c r="BY255" s="59">
        <v>0</v>
      </c>
      <c r="BZ255" s="60">
        <v>113842</v>
      </c>
    </row>
    <row r="256" spans="1:78" x14ac:dyDescent="0.2">
      <c r="A256" s="57" t="s">
        <v>43</v>
      </c>
      <c r="B256" s="57" t="s">
        <v>207</v>
      </c>
      <c r="C256" s="58" t="s">
        <v>728</v>
      </c>
      <c r="D256" s="57" t="s">
        <v>729</v>
      </c>
      <c r="E256" s="59">
        <v>0</v>
      </c>
      <c r="F256" s="59">
        <v>0</v>
      </c>
      <c r="G256" s="59">
        <v>4559772.8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3543342.7</v>
      </c>
      <c r="Y256" s="59">
        <v>0</v>
      </c>
      <c r="Z256" s="59">
        <v>6579601.7999999998</v>
      </c>
      <c r="AA256" s="59">
        <v>0</v>
      </c>
      <c r="AB256" s="59">
        <v>0</v>
      </c>
      <c r="AC256" s="59">
        <v>0</v>
      </c>
      <c r="AD256" s="59">
        <v>0</v>
      </c>
      <c r="AE256" s="59">
        <v>0</v>
      </c>
      <c r="AF256" s="59">
        <v>0</v>
      </c>
      <c r="AG256" s="59">
        <v>0</v>
      </c>
      <c r="AH256" s="59">
        <v>0</v>
      </c>
      <c r="AI256" s="59">
        <v>0</v>
      </c>
      <c r="AJ256" s="59">
        <v>0</v>
      </c>
      <c r="AK256" s="59">
        <v>0</v>
      </c>
      <c r="AL256" s="59">
        <v>0</v>
      </c>
      <c r="AM256" s="59">
        <v>0</v>
      </c>
      <c r="AN256" s="59">
        <v>0</v>
      </c>
      <c r="AO256" s="59">
        <v>0</v>
      </c>
      <c r="AP256" s="59">
        <v>0</v>
      </c>
      <c r="AQ256" s="59">
        <v>0</v>
      </c>
      <c r="AR256" s="59">
        <v>0</v>
      </c>
      <c r="AS256" s="59">
        <v>0</v>
      </c>
      <c r="AT256" s="59">
        <v>0</v>
      </c>
      <c r="AU256" s="59">
        <v>0</v>
      </c>
      <c r="AV256" s="59">
        <v>0</v>
      </c>
      <c r="AW256" s="59">
        <v>4771205.0999999996</v>
      </c>
      <c r="AX256" s="59">
        <v>4178012.8</v>
      </c>
      <c r="AY256" s="59">
        <v>0</v>
      </c>
      <c r="AZ256" s="59">
        <v>4801784.5</v>
      </c>
      <c r="BA256" s="59">
        <v>0</v>
      </c>
      <c r="BB256" s="59">
        <v>0</v>
      </c>
      <c r="BC256" s="59">
        <v>0</v>
      </c>
      <c r="BD256" s="59">
        <v>0</v>
      </c>
      <c r="BE256" s="59">
        <v>0</v>
      </c>
      <c r="BF256" s="59">
        <v>0</v>
      </c>
      <c r="BG256" s="59">
        <v>0</v>
      </c>
      <c r="BH256" s="59">
        <v>0</v>
      </c>
      <c r="BI256" s="59">
        <v>0</v>
      </c>
      <c r="BJ256" s="59">
        <v>0</v>
      </c>
      <c r="BK256" s="59">
        <v>6175636</v>
      </c>
      <c r="BL256" s="59">
        <v>0</v>
      </c>
      <c r="BM256" s="59">
        <v>0</v>
      </c>
      <c r="BN256" s="59">
        <v>0</v>
      </c>
      <c r="BO256" s="59">
        <v>0</v>
      </c>
      <c r="BP256" s="59">
        <v>0</v>
      </c>
      <c r="BQ256" s="59">
        <v>0</v>
      </c>
      <c r="BR256" s="59">
        <v>0</v>
      </c>
      <c r="BS256" s="59">
        <v>5574719.0999999996</v>
      </c>
      <c r="BT256" s="59">
        <v>0</v>
      </c>
      <c r="BU256" s="59">
        <v>0</v>
      </c>
      <c r="BV256" s="59">
        <v>5589234.0999999996</v>
      </c>
      <c r="BW256" s="59">
        <v>0</v>
      </c>
      <c r="BX256" s="59">
        <v>0</v>
      </c>
      <c r="BY256" s="59">
        <v>0</v>
      </c>
      <c r="BZ256" s="60">
        <v>530303.55000000005</v>
      </c>
    </row>
    <row r="257" spans="1:78" x14ac:dyDescent="0.2">
      <c r="A257" s="57" t="s">
        <v>43</v>
      </c>
      <c r="B257" s="57" t="s">
        <v>207</v>
      </c>
      <c r="C257" s="58" t="s">
        <v>730</v>
      </c>
      <c r="D257" s="57" t="s">
        <v>731</v>
      </c>
      <c r="E257" s="59">
        <v>31411185.649999999</v>
      </c>
      <c r="F257" s="59">
        <v>1823072.07</v>
      </c>
      <c r="G257" s="59">
        <v>17861888.460000001</v>
      </c>
      <c r="H257" s="59">
        <v>1514746.21</v>
      </c>
      <c r="I257" s="59">
        <v>1653716.65</v>
      </c>
      <c r="J257" s="59">
        <v>3382620.31</v>
      </c>
      <c r="K257" s="59">
        <v>1000000</v>
      </c>
      <c r="L257" s="59">
        <v>112000</v>
      </c>
      <c r="M257" s="59">
        <v>500000</v>
      </c>
      <c r="N257" s="59">
        <v>17622170</v>
      </c>
      <c r="O257" s="59">
        <v>0</v>
      </c>
      <c r="P257" s="59">
        <v>5840371.0099999998</v>
      </c>
      <c r="Q257" s="59">
        <v>9016959.7799999993</v>
      </c>
      <c r="R257" s="59">
        <v>1000</v>
      </c>
      <c r="S257" s="59">
        <v>6000000</v>
      </c>
      <c r="T257" s="59">
        <v>0</v>
      </c>
      <c r="U257" s="59">
        <v>13267577.48</v>
      </c>
      <c r="V257" s="59">
        <v>5667002.4199999999</v>
      </c>
      <c r="W257" s="59">
        <v>21267092.43</v>
      </c>
      <c r="X257" s="59">
        <v>16287414.140000001</v>
      </c>
      <c r="Y257" s="59">
        <v>2386397.3199999998</v>
      </c>
      <c r="Z257" s="59">
        <v>21228082.239999998</v>
      </c>
      <c r="AA257" s="59">
        <v>658226.99</v>
      </c>
      <c r="AB257" s="59">
        <v>1463191.81</v>
      </c>
      <c r="AC257" s="59">
        <v>1197257.47</v>
      </c>
      <c r="AD257" s="59">
        <v>480393.27</v>
      </c>
      <c r="AE257" s="59">
        <v>1439046.56</v>
      </c>
      <c r="AF257" s="59">
        <v>1900000</v>
      </c>
      <c r="AG257" s="59">
        <v>950000</v>
      </c>
      <c r="AH257" s="59">
        <v>870000</v>
      </c>
      <c r="AI257" s="59">
        <v>1730000</v>
      </c>
      <c r="AJ257" s="59">
        <v>870000</v>
      </c>
      <c r="AK257" s="59">
        <v>850000</v>
      </c>
      <c r="AL257" s="59">
        <v>860000</v>
      </c>
      <c r="AM257" s="59">
        <v>860000</v>
      </c>
      <c r="AN257" s="59">
        <v>1313697.6599999999</v>
      </c>
      <c r="AO257" s="59">
        <v>1280000</v>
      </c>
      <c r="AP257" s="59">
        <v>1506026.3</v>
      </c>
      <c r="AQ257" s="59">
        <v>760000</v>
      </c>
      <c r="AR257" s="59">
        <v>18756343</v>
      </c>
      <c r="AS257" s="59">
        <v>0</v>
      </c>
      <c r="AT257" s="59">
        <v>105454.34</v>
      </c>
      <c r="AU257" s="59">
        <v>800000</v>
      </c>
      <c r="AV257" s="59">
        <v>3406409</v>
      </c>
      <c r="AW257" s="59">
        <v>1700000</v>
      </c>
      <c r="AX257" s="59">
        <v>2611650</v>
      </c>
      <c r="AY257" s="59">
        <v>15335097</v>
      </c>
      <c r="AZ257" s="59">
        <v>4882147</v>
      </c>
      <c r="BA257" s="59">
        <v>0</v>
      </c>
      <c r="BB257" s="59">
        <v>3500000</v>
      </c>
      <c r="BC257" s="59">
        <v>500000</v>
      </c>
      <c r="BD257" s="59">
        <v>1500000</v>
      </c>
      <c r="BE257" s="59">
        <v>51000</v>
      </c>
      <c r="BF257" s="59">
        <v>3608000</v>
      </c>
      <c r="BG257" s="59">
        <v>2500000</v>
      </c>
      <c r="BH257" s="59">
        <v>2500000</v>
      </c>
      <c r="BI257" s="59">
        <v>9300809.8100000005</v>
      </c>
      <c r="BJ257" s="59">
        <v>14445909.48</v>
      </c>
      <c r="BK257" s="59">
        <v>14994785.93</v>
      </c>
      <c r="BL257" s="59">
        <v>1255484.6599999999</v>
      </c>
      <c r="BM257" s="59">
        <v>1000000</v>
      </c>
      <c r="BN257" s="59">
        <v>4266492</v>
      </c>
      <c r="BO257" s="59">
        <v>2117150</v>
      </c>
      <c r="BP257" s="59">
        <v>4749225</v>
      </c>
      <c r="BQ257" s="59">
        <v>4177984.69</v>
      </c>
      <c r="BR257" s="59">
        <v>868858.33</v>
      </c>
      <c r="BS257" s="59">
        <v>5132412.47</v>
      </c>
      <c r="BT257" s="59">
        <v>7350535.2000000002</v>
      </c>
      <c r="BU257" s="59">
        <v>1826643.23</v>
      </c>
      <c r="BV257" s="59">
        <v>19398854.32</v>
      </c>
      <c r="BW257" s="59">
        <v>1732258.74</v>
      </c>
      <c r="BX257" s="59">
        <v>862879.33</v>
      </c>
      <c r="BY257" s="59">
        <v>7268385.79</v>
      </c>
      <c r="BZ257" s="60">
        <v>886406</v>
      </c>
    </row>
    <row r="258" spans="1:78" x14ac:dyDescent="0.2">
      <c r="A258" s="57" t="s">
        <v>43</v>
      </c>
      <c r="B258" s="57" t="s">
        <v>207</v>
      </c>
      <c r="C258" s="58" t="s">
        <v>732</v>
      </c>
      <c r="D258" s="57" t="s">
        <v>733</v>
      </c>
      <c r="E258" s="59">
        <v>0</v>
      </c>
      <c r="F258" s="59">
        <v>0</v>
      </c>
      <c r="G258" s="59">
        <v>0</v>
      </c>
      <c r="H258" s="59">
        <v>-293384.40000000002</v>
      </c>
      <c r="I258" s="59">
        <v>-1253515.07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-5014.7</v>
      </c>
      <c r="P258" s="59">
        <v>0</v>
      </c>
      <c r="Q258" s="59">
        <v>-8998882.1799999997</v>
      </c>
      <c r="R258" s="59">
        <v>-508736.02</v>
      </c>
      <c r="S258" s="59">
        <v>0</v>
      </c>
      <c r="T258" s="59">
        <v>-149988.85</v>
      </c>
      <c r="U258" s="59">
        <v>0</v>
      </c>
      <c r="V258" s="59">
        <v>0</v>
      </c>
      <c r="W258" s="59">
        <v>-2357017.8199999998</v>
      </c>
      <c r="X258" s="59">
        <v>0</v>
      </c>
      <c r="Y258" s="59">
        <v>-1207187.51</v>
      </c>
      <c r="Z258" s="59">
        <v>0</v>
      </c>
      <c r="AA258" s="59">
        <v>-84763.67</v>
      </c>
      <c r="AB258" s="59">
        <v>-3793.4</v>
      </c>
      <c r="AC258" s="59">
        <v>0</v>
      </c>
      <c r="AD258" s="59">
        <v>0</v>
      </c>
      <c r="AE258" s="59">
        <v>-61777</v>
      </c>
      <c r="AF258" s="59">
        <v>0</v>
      </c>
      <c r="AG258" s="59">
        <v>0</v>
      </c>
      <c r="AH258" s="59">
        <v>-6541.7</v>
      </c>
      <c r="AI258" s="59">
        <v>-1530.1</v>
      </c>
      <c r="AJ258" s="59">
        <v>0</v>
      </c>
      <c r="AK258" s="59">
        <v>0</v>
      </c>
      <c r="AL258" s="59">
        <v>-389680.5</v>
      </c>
      <c r="AM258" s="59">
        <v>0</v>
      </c>
      <c r="AN258" s="59">
        <v>-1083</v>
      </c>
      <c r="AO258" s="59">
        <v>-3197.23</v>
      </c>
      <c r="AP258" s="59">
        <v>0</v>
      </c>
      <c r="AQ258" s="59">
        <v>-92945.62</v>
      </c>
      <c r="AR258" s="59">
        <v>-1678038.07</v>
      </c>
      <c r="AS258" s="59">
        <v>0</v>
      </c>
      <c r="AT258" s="59">
        <v>0</v>
      </c>
      <c r="AU258" s="59">
        <v>-81023.33</v>
      </c>
      <c r="AV258" s="59">
        <v>0</v>
      </c>
      <c r="AW258" s="59">
        <v>0</v>
      </c>
      <c r="AX258" s="59">
        <v>0</v>
      </c>
      <c r="AY258" s="59">
        <v>0</v>
      </c>
      <c r="AZ258" s="59">
        <v>0</v>
      </c>
      <c r="BA258" s="59">
        <v>-416158.97</v>
      </c>
      <c r="BB258" s="59">
        <v>0</v>
      </c>
      <c r="BC258" s="59">
        <v>0</v>
      </c>
      <c r="BD258" s="59">
        <v>0</v>
      </c>
      <c r="BE258" s="59">
        <v>-446282.99</v>
      </c>
      <c r="BF258" s="59">
        <v>326293.95</v>
      </c>
      <c r="BG258" s="59">
        <v>0</v>
      </c>
      <c r="BH258" s="59">
        <v>0</v>
      </c>
      <c r="BI258" s="59">
        <v>0</v>
      </c>
      <c r="BJ258" s="59">
        <v>-13770781.67</v>
      </c>
      <c r="BK258" s="59">
        <v>0</v>
      </c>
      <c r="BL258" s="59">
        <v>0</v>
      </c>
      <c r="BM258" s="59">
        <v>-7173.3</v>
      </c>
      <c r="BN258" s="59">
        <v>0</v>
      </c>
      <c r="BO258" s="59">
        <v>-35197.699999999997</v>
      </c>
      <c r="BP258" s="59">
        <v>-36229.800000000003</v>
      </c>
      <c r="BQ258" s="59">
        <v>0</v>
      </c>
      <c r="BR258" s="59">
        <v>0</v>
      </c>
      <c r="BS258" s="59">
        <v>0</v>
      </c>
      <c r="BT258" s="59">
        <v>-156489.43</v>
      </c>
      <c r="BU258" s="59">
        <v>-462572.2</v>
      </c>
      <c r="BV258" s="59">
        <v>-3857948.5</v>
      </c>
      <c r="BW258" s="59">
        <v>-236754.55</v>
      </c>
      <c r="BX258" s="59">
        <v>0</v>
      </c>
      <c r="BY258" s="59">
        <v>-17909.64</v>
      </c>
      <c r="BZ258" s="60">
        <v>140</v>
      </c>
    </row>
    <row r="259" spans="1:78" x14ac:dyDescent="0.2">
      <c r="A259" s="57" t="s">
        <v>43</v>
      </c>
      <c r="B259" s="57" t="s">
        <v>207</v>
      </c>
      <c r="C259" s="58" t="s">
        <v>734</v>
      </c>
      <c r="D259" s="57" t="s">
        <v>735</v>
      </c>
      <c r="E259" s="59">
        <v>0</v>
      </c>
      <c r="F259" s="59">
        <v>0</v>
      </c>
      <c r="G259" s="59">
        <v>4009952.63</v>
      </c>
      <c r="H259" s="59">
        <v>37187.85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1608191.23</v>
      </c>
      <c r="R259" s="59">
        <v>263918.3</v>
      </c>
      <c r="S259" s="59">
        <v>0</v>
      </c>
      <c r="T259" s="59">
        <v>0</v>
      </c>
      <c r="U259" s="59">
        <v>0</v>
      </c>
      <c r="V259" s="59">
        <v>0</v>
      </c>
      <c r="W259" s="59">
        <v>0</v>
      </c>
      <c r="X259" s="59">
        <v>48114.080000000002</v>
      </c>
      <c r="Y259" s="59">
        <v>44508.97</v>
      </c>
      <c r="Z259" s="59">
        <v>0</v>
      </c>
      <c r="AA259" s="59">
        <v>0</v>
      </c>
      <c r="AB259" s="59">
        <v>2180.6999999999998</v>
      </c>
      <c r="AC259" s="59">
        <v>0</v>
      </c>
      <c r="AD259" s="59">
        <v>0</v>
      </c>
      <c r="AE259" s="59">
        <v>0</v>
      </c>
      <c r="AF259" s="59">
        <v>0</v>
      </c>
      <c r="AG259" s="59">
        <v>706205.11</v>
      </c>
      <c r="AH259" s="59">
        <v>0</v>
      </c>
      <c r="AI259" s="59">
        <v>0</v>
      </c>
      <c r="AJ259" s="59">
        <v>161711.32</v>
      </c>
      <c r="AK259" s="59">
        <v>0</v>
      </c>
      <c r="AL259" s="59">
        <v>78866.5</v>
      </c>
      <c r="AM259" s="59">
        <v>1810.08</v>
      </c>
      <c r="AN259" s="59">
        <v>0</v>
      </c>
      <c r="AO259" s="59">
        <v>9011.2999999999993</v>
      </c>
      <c r="AP259" s="59">
        <v>0</v>
      </c>
      <c r="AQ259" s="59">
        <v>635058.88</v>
      </c>
      <c r="AR259" s="59">
        <v>0</v>
      </c>
      <c r="AS259" s="59">
        <v>0</v>
      </c>
      <c r="AT259" s="59">
        <v>0</v>
      </c>
      <c r="AU259" s="59">
        <v>343589.58</v>
      </c>
      <c r="AV259" s="59">
        <v>0</v>
      </c>
      <c r="AW259" s="59">
        <v>12437.52</v>
      </c>
      <c r="AX259" s="59">
        <v>3000</v>
      </c>
      <c r="AY259" s="59">
        <v>0</v>
      </c>
      <c r="AZ259" s="59">
        <v>0</v>
      </c>
      <c r="BA259" s="59">
        <v>13857.86</v>
      </c>
      <c r="BB259" s="59">
        <v>0</v>
      </c>
      <c r="BC259" s="59">
        <v>0</v>
      </c>
      <c r="BD259" s="59">
        <v>0</v>
      </c>
      <c r="BE259" s="59">
        <v>0</v>
      </c>
      <c r="BF259" s="59">
        <v>38142.5</v>
      </c>
      <c r="BG259" s="59">
        <v>0</v>
      </c>
      <c r="BH259" s="59">
        <v>0</v>
      </c>
      <c r="BI259" s="59">
        <v>0</v>
      </c>
      <c r="BJ259" s="59">
        <v>869263.15</v>
      </c>
      <c r="BK259" s="59">
        <v>0</v>
      </c>
      <c r="BL259" s="59">
        <v>0</v>
      </c>
      <c r="BM259" s="59">
        <v>0</v>
      </c>
      <c r="BN259" s="59">
        <v>0</v>
      </c>
      <c r="BO259" s="59">
        <v>428.76</v>
      </c>
      <c r="BP259" s="59">
        <v>4528.7</v>
      </c>
      <c r="BQ259" s="59">
        <v>0</v>
      </c>
      <c r="BR259" s="59">
        <v>7671.25</v>
      </c>
      <c r="BS259" s="59">
        <v>0</v>
      </c>
      <c r="BT259" s="59">
        <v>44600.21</v>
      </c>
      <c r="BU259" s="59">
        <v>205033.97</v>
      </c>
      <c r="BV259" s="59">
        <v>361432.4</v>
      </c>
      <c r="BW259" s="59">
        <v>0</v>
      </c>
      <c r="BX259" s="59">
        <v>0</v>
      </c>
      <c r="BY259" s="59">
        <v>173006.91</v>
      </c>
      <c r="BZ259" s="60">
        <v>1776686.73</v>
      </c>
    </row>
    <row r="260" spans="1:78" x14ac:dyDescent="0.2">
      <c r="A260" s="57" t="s">
        <v>43</v>
      </c>
      <c r="B260" s="57" t="s">
        <v>207</v>
      </c>
      <c r="C260" s="58" t="s">
        <v>736</v>
      </c>
      <c r="D260" s="57" t="s">
        <v>737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1331810</v>
      </c>
      <c r="M260" s="59">
        <v>35890.06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9">
        <v>0</v>
      </c>
      <c r="V260" s="59">
        <v>0</v>
      </c>
      <c r="W260" s="59">
        <v>0</v>
      </c>
      <c r="X260" s="59">
        <v>0</v>
      </c>
      <c r="Y260" s="59">
        <v>0</v>
      </c>
      <c r="Z260" s="59">
        <v>0</v>
      </c>
      <c r="AA260" s="59">
        <v>0</v>
      </c>
      <c r="AB260" s="59">
        <v>77530</v>
      </c>
      <c r="AC260" s="59">
        <v>0</v>
      </c>
      <c r="AD260" s="59">
        <v>0</v>
      </c>
      <c r="AE260" s="59">
        <v>1411221</v>
      </c>
      <c r="AF260" s="59">
        <v>0</v>
      </c>
      <c r="AG260" s="59">
        <v>0</v>
      </c>
      <c r="AH260" s="59">
        <v>0</v>
      </c>
      <c r="AI260" s="59">
        <v>803843.86</v>
      </c>
      <c r="AJ260" s="59">
        <v>0</v>
      </c>
      <c r="AK260" s="59">
        <v>0</v>
      </c>
      <c r="AL260" s="59">
        <v>0</v>
      </c>
      <c r="AM260" s="59">
        <v>0</v>
      </c>
      <c r="AN260" s="59">
        <v>0</v>
      </c>
      <c r="AO260" s="59">
        <v>0</v>
      </c>
      <c r="AP260" s="59">
        <v>0</v>
      </c>
      <c r="AQ260" s="59">
        <v>0</v>
      </c>
      <c r="AR260" s="59">
        <v>0</v>
      </c>
      <c r="AS260" s="59">
        <v>0</v>
      </c>
      <c r="AT260" s="59">
        <v>0</v>
      </c>
      <c r="AU260" s="59">
        <v>0</v>
      </c>
      <c r="AV260" s="59">
        <v>0</v>
      </c>
      <c r="AW260" s="59">
        <v>0</v>
      </c>
      <c r="AX260" s="59">
        <v>0</v>
      </c>
      <c r="AY260" s="59">
        <v>0</v>
      </c>
      <c r="AZ260" s="59">
        <v>0</v>
      </c>
      <c r="BA260" s="59">
        <v>0</v>
      </c>
      <c r="BB260" s="59">
        <v>157700</v>
      </c>
      <c r="BC260" s="59">
        <v>0</v>
      </c>
      <c r="BD260" s="59">
        <v>0</v>
      </c>
      <c r="BE260" s="59">
        <v>0</v>
      </c>
      <c r="BF260" s="59">
        <v>1501748.25</v>
      </c>
      <c r="BG260" s="59">
        <v>0</v>
      </c>
      <c r="BH260" s="59">
        <v>0</v>
      </c>
      <c r="BI260" s="59">
        <v>0</v>
      </c>
      <c r="BJ260" s="59">
        <v>0</v>
      </c>
      <c r="BK260" s="59">
        <v>70750</v>
      </c>
      <c r="BL260" s="59">
        <v>0</v>
      </c>
      <c r="BM260" s="59">
        <v>0</v>
      </c>
      <c r="BN260" s="59">
        <v>0</v>
      </c>
      <c r="BO260" s="59">
        <v>0</v>
      </c>
      <c r="BP260" s="59">
        <v>0</v>
      </c>
      <c r="BQ260" s="59">
        <v>0</v>
      </c>
      <c r="BR260" s="59">
        <v>0</v>
      </c>
      <c r="BS260" s="59">
        <v>0</v>
      </c>
      <c r="BT260" s="59">
        <v>0</v>
      </c>
      <c r="BU260" s="59">
        <v>0</v>
      </c>
      <c r="BV260" s="59">
        <v>0</v>
      </c>
      <c r="BW260" s="59">
        <v>0</v>
      </c>
      <c r="BX260" s="59">
        <v>0</v>
      </c>
      <c r="BY260" s="59">
        <v>0</v>
      </c>
      <c r="BZ260" s="60">
        <v>239352</v>
      </c>
    </row>
    <row r="261" spans="1:78" x14ac:dyDescent="0.2">
      <c r="A261" s="57" t="s">
        <v>43</v>
      </c>
      <c r="B261" s="57" t="s">
        <v>207</v>
      </c>
      <c r="C261" s="58" t="s">
        <v>738</v>
      </c>
      <c r="D261" s="57" t="s">
        <v>739</v>
      </c>
      <c r="E261" s="59">
        <v>0</v>
      </c>
      <c r="F261" s="59">
        <v>0</v>
      </c>
      <c r="G261" s="59">
        <v>0</v>
      </c>
      <c r="H261" s="59">
        <v>0</v>
      </c>
      <c r="I261" s="59">
        <v>1644814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9">
        <v>0</v>
      </c>
      <c r="V261" s="59">
        <v>0</v>
      </c>
      <c r="W261" s="59">
        <v>0</v>
      </c>
      <c r="X261" s="59">
        <v>465223.09</v>
      </c>
      <c r="Y261" s="59">
        <v>0</v>
      </c>
      <c r="Z261" s="59">
        <v>135322.19</v>
      </c>
      <c r="AA261" s="59">
        <v>187618.95</v>
      </c>
      <c r="AB261" s="59">
        <v>1112196.6399999999</v>
      </c>
      <c r="AC261" s="59">
        <v>0</v>
      </c>
      <c r="AD261" s="59">
        <v>0</v>
      </c>
      <c r="AE261" s="59">
        <v>392044.03</v>
      </c>
      <c r="AF261" s="59">
        <v>0</v>
      </c>
      <c r="AG261" s="59">
        <v>0</v>
      </c>
      <c r="AH261" s="59">
        <v>0</v>
      </c>
      <c r="AI261" s="59">
        <v>0</v>
      </c>
      <c r="AJ261" s="59">
        <v>0</v>
      </c>
      <c r="AK261" s="59">
        <v>0</v>
      </c>
      <c r="AL261" s="59">
        <v>0</v>
      </c>
      <c r="AM261" s="59">
        <v>0</v>
      </c>
      <c r="AN261" s="59">
        <v>0</v>
      </c>
      <c r="AO261" s="59">
        <v>0</v>
      </c>
      <c r="AP261" s="59">
        <v>0</v>
      </c>
      <c r="AQ261" s="59">
        <v>0</v>
      </c>
      <c r="AR261" s="59">
        <v>0</v>
      </c>
      <c r="AS261" s="59">
        <v>0</v>
      </c>
      <c r="AT261" s="59">
        <v>0</v>
      </c>
      <c r="AU261" s="59">
        <v>0</v>
      </c>
      <c r="AV261" s="59">
        <v>0</v>
      </c>
      <c r="AW261" s="59">
        <v>0</v>
      </c>
      <c r="AX261" s="59">
        <v>0</v>
      </c>
      <c r="AY261" s="59">
        <v>0</v>
      </c>
      <c r="AZ261" s="59">
        <v>0</v>
      </c>
      <c r="BA261" s="59">
        <v>0</v>
      </c>
      <c r="BB261" s="59">
        <v>0</v>
      </c>
      <c r="BC261" s="59">
        <v>0</v>
      </c>
      <c r="BD261" s="59">
        <v>0</v>
      </c>
      <c r="BE261" s="59">
        <v>0</v>
      </c>
      <c r="BF261" s="59">
        <v>0</v>
      </c>
      <c r="BG261" s="59">
        <v>0</v>
      </c>
      <c r="BH261" s="59">
        <v>0</v>
      </c>
      <c r="BI261" s="59">
        <v>0</v>
      </c>
      <c r="BJ261" s="59">
        <v>0</v>
      </c>
      <c r="BK261" s="59">
        <v>0</v>
      </c>
      <c r="BL261" s="59">
        <v>0</v>
      </c>
      <c r="BM261" s="59">
        <v>0</v>
      </c>
      <c r="BN261" s="59">
        <v>0</v>
      </c>
      <c r="BO261" s="59">
        <v>0</v>
      </c>
      <c r="BP261" s="59">
        <v>0</v>
      </c>
      <c r="BQ261" s="59">
        <v>0</v>
      </c>
      <c r="BR261" s="59">
        <v>0</v>
      </c>
      <c r="BS261" s="59">
        <v>279745.2</v>
      </c>
      <c r="BT261" s="59">
        <v>1951255.8</v>
      </c>
      <c r="BU261" s="59">
        <v>1221282.51</v>
      </c>
      <c r="BV261" s="59">
        <v>646971.80000000005</v>
      </c>
      <c r="BW261" s="59">
        <v>0</v>
      </c>
      <c r="BX261" s="59">
        <v>0</v>
      </c>
      <c r="BY261" s="59">
        <v>0</v>
      </c>
      <c r="BZ261" s="60">
        <v>20660449.600000001</v>
      </c>
    </row>
    <row r="262" spans="1:78" x14ac:dyDescent="0.2">
      <c r="A262" s="57" t="s">
        <v>43</v>
      </c>
      <c r="B262" s="57" t="s">
        <v>207</v>
      </c>
      <c r="C262" s="58" t="s">
        <v>740</v>
      </c>
      <c r="D262" s="57" t="s">
        <v>741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9">
        <v>0</v>
      </c>
      <c r="V262" s="59">
        <v>0</v>
      </c>
      <c r="W262" s="59">
        <v>0</v>
      </c>
      <c r="X262" s="59">
        <v>0</v>
      </c>
      <c r="Y262" s="59">
        <v>0</v>
      </c>
      <c r="Z262" s="59">
        <v>-1282565.42</v>
      </c>
      <c r="AA262" s="59">
        <v>0</v>
      </c>
      <c r="AB262" s="59">
        <v>0</v>
      </c>
      <c r="AC262" s="59">
        <v>0</v>
      </c>
      <c r="AD262" s="59">
        <v>-17546991.5</v>
      </c>
      <c r="AE262" s="59">
        <v>0</v>
      </c>
      <c r="AF262" s="59">
        <v>0</v>
      </c>
      <c r="AG262" s="59">
        <v>0</v>
      </c>
      <c r="AH262" s="59">
        <v>0</v>
      </c>
      <c r="AI262" s="59">
        <v>0</v>
      </c>
      <c r="AJ262" s="59">
        <v>0</v>
      </c>
      <c r="AK262" s="59">
        <v>0</v>
      </c>
      <c r="AL262" s="59">
        <v>0</v>
      </c>
      <c r="AM262" s="59">
        <v>0</v>
      </c>
      <c r="AN262" s="59">
        <v>0</v>
      </c>
      <c r="AO262" s="59">
        <v>0</v>
      </c>
      <c r="AP262" s="59">
        <v>0</v>
      </c>
      <c r="AQ262" s="59">
        <v>0</v>
      </c>
      <c r="AR262" s="59">
        <v>0</v>
      </c>
      <c r="AS262" s="59">
        <v>0</v>
      </c>
      <c r="AT262" s="59">
        <v>0</v>
      </c>
      <c r="AU262" s="59">
        <v>0</v>
      </c>
      <c r="AV262" s="59">
        <v>0</v>
      </c>
      <c r="AW262" s="59">
        <v>0</v>
      </c>
      <c r="AX262" s="59">
        <v>0</v>
      </c>
      <c r="AY262" s="59">
        <v>0</v>
      </c>
      <c r="AZ262" s="59">
        <v>0</v>
      </c>
      <c r="BA262" s="59">
        <v>0</v>
      </c>
      <c r="BB262" s="59">
        <v>0</v>
      </c>
      <c r="BC262" s="59">
        <v>0</v>
      </c>
      <c r="BD262" s="59">
        <v>0</v>
      </c>
      <c r="BE262" s="59">
        <v>0</v>
      </c>
      <c r="BF262" s="59">
        <v>0</v>
      </c>
      <c r="BG262" s="59">
        <v>0</v>
      </c>
      <c r="BH262" s="59">
        <v>0</v>
      </c>
      <c r="BI262" s="59">
        <v>0</v>
      </c>
      <c r="BJ262" s="59">
        <v>0</v>
      </c>
      <c r="BK262" s="59">
        <v>0</v>
      </c>
      <c r="BL262" s="59">
        <v>0</v>
      </c>
      <c r="BM262" s="59">
        <v>0</v>
      </c>
      <c r="BN262" s="59">
        <v>0</v>
      </c>
      <c r="BO262" s="59">
        <v>0</v>
      </c>
      <c r="BP262" s="59">
        <v>0</v>
      </c>
      <c r="BQ262" s="59">
        <v>0</v>
      </c>
      <c r="BR262" s="59">
        <v>0</v>
      </c>
      <c r="BS262" s="59">
        <v>0</v>
      </c>
      <c r="BT262" s="59">
        <v>-13224.5</v>
      </c>
      <c r="BU262" s="59">
        <v>0</v>
      </c>
      <c r="BV262" s="59">
        <v>0</v>
      </c>
      <c r="BW262" s="59">
        <v>0</v>
      </c>
      <c r="BX262" s="59">
        <v>0</v>
      </c>
      <c r="BY262" s="59">
        <v>0</v>
      </c>
      <c r="BZ262" s="60">
        <v>12781401</v>
      </c>
    </row>
    <row r="263" spans="1:78" x14ac:dyDescent="0.2">
      <c r="A263" s="57" t="s">
        <v>43</v>
      </c>
      <c r="B263" s="57" t="s">
        <v>207</v>
      </c>
      <c r="C263" s="58" t="s">
        <v>742</v>
      </c>
      <c r="D263" s="57" t="s">
        <v>743</v>
      </c>
      <c r="E263" s="59">
        <v>0</v>
      </c>
      <c r="F263" s="59">
        <v>0</v>
      </c>
      <c r="G263" s="59">
        <v>0</v>
      </c>
      <c r="H263" s="59">
        <v>-25491.46</v>
      </c>
      <c r="I263" s="59">
        <v>0</v>
      </c>
      <c r="J263" s="59">
        <v>0</v>
      </c>
      <c r="K263" s="59">
        <v>-2235212.75</v>
      </c>
      <c r="L263" s="59">
        <v>-660623.5</v>
      </c>
      <c r="M263" s="59">
        <v>-351702.6</v>
      </c>
      <c r="N263" s="59">
        <v>-624897.61</v>
      </c>
      <c r="O263" s="59">
        <v>-30.2</v>
      </c>
      <c r="P263" s="59">
        <v>0</v>
      </c>
      <c r="Q263" s="59">
        <v>-311881.67</v>
      </c>
      <c r="R263" s="59">
        <v>-747139.2</v>
      </c>
      <c r="S263" s="59">
        <v>0</v>
      </c>
      <c r="T263" s="59">
        <v>0</v>
      </c>
      <c r="U263" s="59">
        <v>-11195.5</v>
      </c>
      <c r="V263" s="59">
        <v>0</v>
      </c>
      <c r="W263" s="59">
        <v>-267401.25</v>
      </c>
      <c r="X263" s="59">
        <v>-420928.01</v>
      </c>
      <c r="Y263" s="59">
        <v>-220467.76</v>
      </c>
      <c r="Z263" s="59">
        <v>0</v>
      </c>
      <c r="AA263" s="59">
        <v>0</v>
      </c>
      <c r="AB263" s="59">
        <v>-257029.17</v>
      </c>
      <c r="AC263" s="59">
        <v>0</v>
      </c>
      <c r="AD263" s="59">
        <v>0</v>
      </c>
      <c r="AE263" s="59">
        <v>0</v>
      </c>
      <c r="AF263" s="59">
        <v>0</v>
      </c>
      <c r="AG263" s="59">
        <v>-58790.2</v>
      </c>
      <c r="AH263" s="59">
        <v>0</v>
      </c>
      <c r="AI263" s="59">
        <v>-5794.8</v>
      </c>
      <c r="AJ263" s="59">
        <v>0</v>
      </c>
      <c r="AK263" s="59">
        <v>-224565.92</v>
      </c>
      <c r="AL263" s="59">
        <v>-187550.95</v>
      </c>
      <c r="AM263" s="59">
        <v>-10767.5</v>
      </c>
      <c r="AN263" s="59">
        <v>-101660.4</v>
      </c>
      <c r="AO263" s="59">
        <v>-84004.82</v>
      </c>
      <c r="AP263" s="59">
        <v>0</v>
      </c>
      <c r="AQ263" s="59">
        <v>0</v>
      </c>
      <c r="AR263" s="59">
        <v>-202852.94</v>
      </c>
      <c r="AS263" s="59">
        <v>0</v>
      </c>
      <c r="AT263" s="59">
        <v>-72354.14</v>
      </c>
      <c r="AU263" s="59">
        <v>-222268.58</v>
      </c>
      <c r="AV263" s="59">
        <v>0</v>
      </c>
      <c r="AW263" s="59">
        <v>-12921.49</v>
      </c>
      <c r="AX263" s="59">
        <v>-44724.04</v>
      </c>
      <c r="AY263" s="59">
        <v>0</v>
      </c>
      <c r="AZ263" s="59">
        <v>0</v>
      </c>
      <c r="BA263" s="59">
        <v>-290794.06</v>
      </c>
      <c r="BB263" s="59">
        <v>0</v>
      </c>
      <c r="BC263" s="59">
        <v>0</v>
      </c>
      <c r="BD263" s="59">
        <v>0</v>
      </c>
      <c r="BE263" s="59">
        <v>-776150.83</v>
      </c>
      <c r="BF263" s="59">
        <v>0</v>
      </c>
      <c r="BG263" s="59">
        <v>0</v>
      </c>
      <c r="BH263" s="59">
        <v>0</v>
      </c>
      <c r="BI263" s="59">
        <v>0</v>
      </c>
      <c r="BJ263" s="59">
        <v>0</v>
      </c>
      <c r="BK263" s="59">
        <v>0</v>
      </c>
      <c r="BL263" s="59">
        <v>0</v>
      </c>
      <c r="BM263" s="59">
        <v>0</v>
      </c>
      <c r="BN263" s="59">
        <v>0</v>
      </c>
      <c r="BO263" s="59">
        <v>-17021.3</v>
      </c>
      <c r="BP263" s="59">
        <v>-9435.7000000000007</v>
      </c>
      <c r="BQ263" s="59">
        <v>0</v>
      </c>
      <c r="BR263" s="59">
        <v>0</v>
      </c>
      <c r="BS263" s="59">
        <v>0</v>
      </c>
      <c r="BT263" s="59">
        <v>-261092.66</v>
      </c>
      <c r="BU263" s="59">
        <v>-149648.34</v>
      </c>
      <c r="BV263" s="59">
        <v>-579416.23</v>
      </c>
      <c r="BW263" s="59">
        <v>-85734.45</v>
      </c>
      <c r="BX263" s="59">
        <v>0</v>
      </c>
      <c r="BY263" s="59">
        <v>-790</v>
      </c>
      <c r="BZ263" s="60">
        <v>188933060.41</v>
      </c>
    </row>
    <row r="264" spans="1:78" x14ac:dyDescent="0.2">
      <c r="A264" s="57" t="s">
        <v>43</v>
      </c>
      <c r="B264" s="57" t="s">
        <v>207</v>
      </c>
      <c r="C264" s="58" t="s">
        <v>744</v>
      </c>
      <c r="D264" s="57" t="s">
        <v>745</v>
      </c>
      <c r="E264" s="59">
        <v>0</v>
      </c>
      <c r="F264" s="59">
        <v>0</v>
      </c>
      <c r="G264" s="59">
        <v>0</v>
      </c>
      <c r="H264" s="59">
        <v>34451.08</v>
      </c>
      <c r="I264" s="59">
        <v>0</v>
      </c>
      <c r="J264" s="59">
        <v>0</v>
      </c>
      <c r="K264" s="59">
        <v>3125591.4</v>
      </c>
      <c r="L264" s="59">
        <v>0</v>
      </c>
      <c r="M264" s="59">
        <v>0</v>
      </c>
      <c r="N264" s="59">
        <v>9424.91</v>
      </c>
      <c r="O264" s="59">
        <v>0</v>
      </c>
      <c r="P264" s="59">
        <v>0</v>
      </c>
      <c r="Q264" s="59">
        <v>16161.06</v>
      </c>
      <c r="R264" s="59">
        <v>12769.7</v>
      </c>
      <c r="S264" s="59">
        <v>0</v>
      </c>
      <c r="T264" s="59">
        <v>0</v>
      </c>
      <c r="U264" s="59">
        <v>0</v>
      </c>
      <c r="V264" s="59">
        <v>0</v>
      </c>
      <c r="W264" s="59">
        <v>0</v>
      </c>
      <c r="X264" s="59">
        <v>31618.16</v>
      </c>
      <c r="Y264" s="59">
        <v>0</v>
      </c>
      <c r="Z264" s="59">
        <v>0</v>
      </c>
      <c r="AA264" s="59">
        <v>0</v>
      </c>
      <c r="AB264" s="59">
        <v>0</v>
      </c>
      <c r="AC264" s="59">
        <v>0</v>
      </c>
      <c r="AD264" s="59">
        <v>0</v>
      </c>
      <c r="AE264" s="59">
        <v>0</v>
      </c>
      <c r="AF264" s="59">
        <v>0</v>
      </c>
      <c r="AG264" s="59">
        <v>646320.1</v>
      </c>
      <c r="AH264" s="59">
        <v>0</v>
      </c>
      <c r="AI264" s="59">
        <v>0</v>
      </c>
      <c r="AJ264" s="59">
        <v>0</v>
      </c>
      <c r="AK264" s="59">
        <v>158431.45000000001</v>
      </c>
      <c r="AL264" s="59">
        <v>0</v>
      </c>
      <c r="AM264" s="59">
        <v>0</v>
      </c>
      <c r="AN264" s="59">
        <v>0</v>
      </c>
      <c r="AO264" s="59">
        <v>2539.1</v>
      </c>
      <c r="AP264" s="59">
        <v>0</v>
      </c>
      <c r="AQ264" s="59">
        <v>0</v>
      </c>
      <c r="AR264" s="59">
        <v>0</v>
      </c>
      <c r="AS264" s="59">
        <v>0</v>
      </c>
      <c r="AT264" s="59">
        <v>0</v>
      </c>
      <c r="AU264" s="59">
        <v>1027.78</v>
      </c>
      <c r="AV264" s="59">
        <v>0</v>
      </c>
      <c r="AW264" s="59">
        <v>0</v>
      </c>
      <c r="AX264" s="59">
        <v>3186.8</v>
      </c>
      <c r="AY264" s="59">
        <v>0</v>
      </c>
      <c r="AZ264" s="59">
        <v>0</v>
      </c>
      <c r="BA264" s="59">
        <v>2540</v>
      </c>
      <c r="BB264" s="59">
        <v>0</v>
      </c>
      <c r="BC264" s="59">
        <v>0</v>
      </c>
      <c r="BD264" s="59">
        <v>0</v>
      </c>
      <c r="BE264" s="59">
        <v>0</v>
      </c>
      <c r="BF264" s="59">
        <v>0</v>
      </c>
      <c r="BG264" s="59">
        <v>0</v>
      </c>
      <c r="BH264" s="59">
        <v>0</v>
      </c>
      <c r="BI264" s="59">
        <v>0</v>
      </c>
      <c r="BJ264" s="59">
        <v>0</v>
      </c>
      <c r="BK264" s="59">
        <v>0</v>
      </c>
      <c r="BL264" s="59">
        <v>215199.5</v>
      </c>
      <c r="BM264" s="59">
        <v>0</v>
      </c>
      <c r="BN264" s="59">
        <v>0</v>
      </c>
      <c r="BO264" s="59">
        <v>0</v>
      </c>
      <c r="BP264" s="59">
        <v>0</v>
      </c>
      <c r="BQ264" s="59">
        <v>0</v>
      </c>
      <c r="BR264" s="59">
        <v>0</v>
      </c>
      <c r="BS264" s="59">
        <v>0</v>
      </c>
      <c r="BT264" s="59">
        <v>63.25</v>
      </c>
      <c r="BU264" s="59">
        <v>0</v>
      </c>
      <c r="BV264" s="59">
        <v>5823.8</v>
      </c>
      <c r="BW264" s="59">
        <v>0</v>
      </c>
      <c r="BX264" s="59">
        <v>0</v>
      </c>
      <c r="BY264" s="59">
        <v>0</v>
      </c>
      <c r="BZ264" s="60">
        <v>-74778874.349999994</v>
      </c>
    </row>
    <row r="265" spans="1:78" x14ac:dyDescent="0.2">
      <c r="A265" s="57" t="s">
        <v>43</v>
      </c>
      <c r="B265" s="57" t="s">
        <v>207</v>
      </c>
      <c r="C265" s="58" t="s">
        <v>746</v>
      </c>
      <c r="D265" s="57" t="s">
        <v>747</v>
      </c>
      <c r="E265" s="59">
        <v>-95297482.709999993</v>
      </c>
      <c r="F265" s="59">
        <v>-34097603.579999998</v>
      </c>
      <c r="G265" s="59">
        <v>-26984491.239999998</v>
      </c>
      <c r="H265" s="59">
        <v>-25847568.359999999</v>
      </c>
      <c r="I265" s="59">
        <v>-23075653.460000001</v>
      </c>
      <c r="J265" s="59">
        <v>-11878604.67</v>
      </c>
      <c r="K265" s="59">
        <v>-20133041.57</v>
      </c>
      <c r="L265" s="59">
        <v>-32031644.25</v>
      </c>
      <c r="M265" s="59">
        <v>-14061014.59</v>
      </c>
      <c r="N265" s="59">
        <v>-49588860.259999998</v>
      </c>
      <c r="O265" s="59">
        <v>-13760063.76</v>
      </c>
      <c r="P265" s="59">
        <v>-27322470.82</v>
      </c>
      <c r="Q265" s="59">
        <v>-40315316.609999999</v>
      </c>
      <c r="R265" s="59">
        <v>-44859648.670000002</v>
      </c>
      <c r="S265" s="59">
        <v>-5448261.0700000003</v>
      </c>
      <c r="T265" s="59">
        <v>-33151510.739999998</v>
      </c>
      <c r="U265" s="59">
        <v>-20931879.329999998</v>
      </c>
      <c r="V265" s="59">
        <v>-8553013.0299999993</v>
      </c>
      <c r="W265" s="59">
        <v>-76465171.900000006</v>
      </c>
      <c r="X265" s="59">
        <v>-38325530.259999998</v>
      </c>
      <c r="Y265" s="59">
        <v>-28995685.59</v>
      </c>
      <c r="Z265" s="59">
        <v>-47271166.229999997</v>
      </c>
      <c r="AA265" s="59">
        <v>-19967644.48</v>
      </c>
      <c r="AB265" s="59">
        <v>-29841929.98</v>
      </c>
      <c r="AC265" s="59">
        <v>-19310049.420000002</v>
      </c>
      <c r="AD265" s="59">
        <v>-10898801.25</v>
      </c>
      <c r="AE265" s="59">
        <v>-10681314.060000001</v>
      </c>
      <c r="AF265" s="59">
        <v>-61206867.009999998</v>
      </c>
      <c r="AG265" s="59">
        <v>-23315136.27</v>
      </c>
      <c r="AH265" s="59">
        <v>-13605614.439999999</v>
      </c>
      <c r="AI265" s="59">
        <v>-6108543.75</v>
      </c>
      <c r="AJ265" s="59">
        <v>-11630131.890000001</v>
      </c>
      <c r="AK265" s="59">
        <v>-19527332.239999998</v>
      </c>
      <c r="AL265" s="59">
        <v>-18020407.780000001</v>
      </c>
      <c r="AM265" s="59">
        <v>-16106972.25</v>
      </c>
      <c r="AN265" s="59">
        <v>-23342880.359999999</v>
      </c>
      <c r="AO265" s="59">
        <v>-13261331.640000001</v>
      </c>
      <c r="AP265" s="59">
        <v>-15466029.99</v>
      </c>
      <c r="AQ265" s="59">
        <v>-14886923.16</v>
      </c>
      <c r="AR265" s="59">
        <v>-59446218.93</v>
      </c>
      <c r="AS265" s="59">
        <v>-17406381.559999999</v>
      </c>
      <c r="AT265" s="59">
        <v>-23600678.359999999</v>
      </c>
      <c r="AU265" s="59">
        <v>-16966094.280000001</v>
      </c>
      <c r="AV265" s="59">
        <v>-17171872.059999999</v>
      </c>
      <c r="AW265" s="59">
        <v>-3710615.73</v>
      </c>
      <c r="AX265" s="59">
        <v>-7413537.3399999999</v>
      </c>
      <c r="AY265" s="59">
        <v>-76768231.060000002</v>
      </c>
      <c r="AZ265" s="59">
        <v>-14174717.300000001</v>
      </c>
      <c r="BA265" s="59">
        <v>-21862384.239999998</v>
      </c>
      <c r="BB265" s="59">
        <v>-29053926.68</v>
      </c>
      <c r="BC265" s="59">
        <v>-29689161.879999999</v>
      </c>
      <c r="BD265" s="59">
        <v>-19812388.600000001</v>
      </c>
      <c r="BE265" s="59">
        <v>-32144543.829999998</v>
      </c>
      <c r="BF265" s="59">
        <v>-30832346.629999999</v>
      </c>
      <c r="BG265" s="59">
        <v>-17643571.710000001</v>
      </c>
      <c r="BH265" s="59">
        <v>-8275878.9500000002</v>
      </c>
      <c r="BI265" s="59">
        <v>-5870277.3300000001</v>
      </c>
      <c r="BJ265" s="59">
        <v>-63018021.57</v>
      </c>
      <c r="BK265" s="59">
        <v>-47301344.5</v>
      </c>
      <c r="BL265" s="59">
        <v>-20872090.239999998</v>
      </c>
      <c r="BM265" s="59">
        <v>-16857506.25</v>
      </c>
      <c r="BN265" s="59">
        <v>-24033102.18</v>
      </c>
      <c r="BO265" s="59">
        <v>-28298375.370000001</v>
      </c>
      <c r="BP265" s="59">
        <v>-13981829.43</v>
      </c>
      <c r="BQ265" s="59">
        <v>-36320698.759999998</v>
      </c>
      <c r="BR265" s="59">
        <v>-15632707.6</v>
      </c>
      <c r="BS265" s="59">
        <v>-17624299.800000001</v>
      </c>
      <c r="BT265" s="59">
        <v>-20573299.16</v>
      </c>
      <c r="BU265" s="59">
        <v>-27126530.66</v>
      </c>
      <c r="BV265" s="59">
        <v>-33324467.949999999</v>
      </c>
      <c r="BW265" s="59">
        <v>-15466291.9</v>
      </c>
      <c r="BX265" s="59">
        <v>-8528656.3100000005</v>
      </c>
      <c r="BY265" s="59">
        <v>-8109472.8700000001</v>
      </c>
      <c r="BZ265" s="60">
        <v>40728365.159999996</v>
      </c>
    </row>
    <row r="266" spans="1:78" x14ac:dyDescent="0.2">
      <c r="A266" s="57" t="s">
        <v>43</v>
      </c>
      <c r="B266" s="57" t="s">
        <v>207</v>
      </c>
      <c r="C266" s="58" t="s">
        <v>748</v>
      </c>
      <c r="D266" s="57" t="s">
        <v>749</v>
      </c>
      <c r="E266" s="59">
        <v>-93973999.579999998</v>
      </c>
      <c r="F266" s="59">
        <v>-15768529.810000001</v>
      </c>
      <c r="G266" s="59">
        <v>-26173924.98</v>
      </c>
      <c r="H266" s="59">
        <v>-7051241.1799999997</v>
      </c>
      <c r="I266" s="59">
        <v>-4536944.18</v>
      </c>
      <c r="J266" s="59">
        <v>-79258.559999999998</v>
      </c>
      <c r="K266" s="59">
        <v>-264830325.63999999</v>
      </c>
      <c r="L266" s="59">
        <v>-14153251.9</v>
      </c>
      <c r="M266" s="59">
        <v>-3225428.01</v>
      </c>
      <c r="N266" s="59">
        <v>-30780328.079999998</v>
      </c>
      <c r="O266" s="59">
        <v>-2887846.48</v>
      </c>
      <c r="P266" s="59">
        <v>-8438595.0600000005</v>
      </c>
      <c r="Q266" s="59">
        <v>-25022036.609999999</v>
      </c>
      <c r="R266" s="59">
        <v>-14442538.810000001</v>
      </c>
      <c r="S266" s="59">
        <v>-1203612.05</v>
      </c>
      <c r="T266" s="59">
        <v>-4924347.07</v>
      </c>
      <c r="U266" s="59">
        <v>-5311444.3600000003</v>
      </c>
      <c r="V266" s="59">
        <v>-1446411.96</v>
      </c>
      <c r="W266" s="59">
        <v>-123403551.41</v>
      </c>
      <c r="X266" s="59">
        <v>-17177572.620000001</v>
      </c>
      <c r="Y266" s="59">
        <v>-8000720.0099999998</v>
      </c>
      <c r="Z266" s="59">
        <v>-12802245.050000001</v>
      </c>
      <c r="AA266" s="59">
        <v>-3679488.44</v>
      </c>
      <c r="AB266" s="59">
        <v>-4264952.12</v>
      </c>
      <c r="AC266" s="59">
        <v>0</v>
      </c>
      <c r="AD266" s="59">
        <v>-2670997.39</v>
      </c>
      <c r="AE266" s="59">
        <v>-712924.73</v>
      </c>
      <c r="AF266" s="59">
        <v>-213224821.90000001</v>
      </c>
      <c r="AG266" s="59">
        <v>-3864577.14</v>
      </c>
      <c r="AH266" s="59">
        <v>-2192628.56</v>
      </c>
      <c r="AI266" s="59">
        <v>-4229357.84</v>
      </c>
      <c r="AJ266" s="59">
        <v>-2389404.9300000002</v>
      </c>
      <c r="AK266" s="59">
        <v>-4326734.79</v>
      </c>
      <c r="AL266" s="59">
        <v>-3574473.66</v>
      </c>
      <c r="AM266" s="59">
        <v>-4441343.3899999997</v>
      </c>
      <c r="AN266" s="59">
        <v>-4565107.07</v>
      </c>
      <c r="AO266" s="59">
        <v>-2664003.7200000002</v>
      </c>
      <c r="AP266" s="59">
        <v>-3417976.62</v>
      </c>
      <c r="AQ266" s="59">
        <v>-2269259.9500000002</v>
      </c>
      <c r="AR266" s="59">
        <v>-84679631.799999997</v>
      </c>
      <c r="AS266" s="59">
        <v>-2642580.19</v>
      </c>
      <c r="AT266" s="59">
        <v>-2642029.91</v>
      </c>
      <c r="AU266" s="59">
        <v>-4553169.7300000004</v>
      </c>
      <c r="AV266" s="59">
        <v>-3402252.73</v>
      </c>
      <c r="AW266" s="59">
        <v>-429875.44</v>
      </c>
      <c r="AX266" s="59">
        <v>-1544081.04</v>
      </c>
      <c r="AY266" s="59">
        <v>-124703444.23</v>
      </c>
      <c r="AZ266" s="59">
        <v>-3262762.2</v>
      </c>
      <c r="BA266" s="59">
        <v>-5826001.8700000001</v>
      </c>
      <c r="BB266" s="59">
        <v>-6667177.4299999997</v>
      </c>
      <c r="BC266" s="59">
        <v>-8233617.3399999999</v>
      </c>
      <c r="BD266" s="59">
        <v>-4886657.7300000004</v>
      </c>
      <c r="BE266" s="59">
        <v>-15268658.310000001</v>
      </c>
      <c r="BF266" s="59">
        <v>-12549189.619999999</v>
      </c>
      <c r="BG266" s="59">
        <v>-5470874.9400000004</v>
      </c>
      <c r="BH266" s="59">
        <v>-1872652.55</v>
      </c>
      <c r="BI266" s="59">
        <v>0</v>
      </c>
      <c r="BJ266" s="59">
        <v>-133651622.04000001</v>
      </c>
      <c r="BK266" s="59">
        <v>-29650952.300000001</v>
      </c>
      <c r="BL266" s="59">
        <v>-5476701.79</v>
      </c>
      <c r="BM266" s="59">
        <v>-1135399.99</v>
      </c>
      <c r="BN266" s="59">
        <v>-2529913.04</v>
      </c>
      <c r="BO266" s="59">
        <v>-4917520.59</v>
      </c>
      <c r="BP266" s="59">
        <v>-2841371.07</v>
      </c>
      <c r="BQ266" s="59">
        <v>-76850436.799999997</v>
      </c>
      <c r="BR266" s="59">
        <v>-3248739.72</v>
      </c>
      <c r="BS266" s="59">
        <v>-3020829.31</v>
      </c>
      <c r="BT266" s="59">
        <v>-4965515.57</v>
      </c>
      <c r="BU266" s="59">
        <v>-5692647.5099999998</v>
      </c>
      <c r="BV266" s="59">
        <v>-19396875.43</v>
      </c>
      <c r="BW266" s="59">
        <v>-2594373.7799999998</v>
      </c>
      <c r="BX266" s="59">
        <v>-1618389.61</v>
      </c>
      <c r="BY266" s="59">
        <v>-804502.72</v>
      </c>
      <c r="BZ266" s="60">
        <v>-6823891.1599999983</v>
      </c>
    </row>
    <row r="267" spans="1:78" x14ac:dyDescent="0.2">
      <c r="A267" s="57" t="s">
        <v>43</v>
      </c>
      <c r="B267" s="57" t="s">
        <v>207</v>
      </c>
      <c r="C267" s="58" t="s">
        <v>750</v>
      </c>
      <c r="D267" s="57" t="s">
        <v>751</v>
      </c>
      <c r="E267" s="59">
        <v>-17541762.530000001</v>
      </c>
      <c r="F267" s="59">
        <v>-6281622.2699999996</v>
      </c>
      <c r="G267" s="59">
        <v>-4969320.3600000003</v>
      </c>
      <c r="H267" s="59">
        <v>-5551935.8200000003</v>
      </c>
      <c r="I267" s="59">
        <v>-4251729.4000000004</v>
      </c>
      <c r="J267" s="59">
        <v>-2188699.81</v>
      </c>
      <c r="K267" s="59">
        <v>-3833626.97</v>
      </c>
      <c r="L267" s="59">
        <v>-6143914.6699999999</v>
      </c>
      <c r="M267" s="59">
        <v>-2678388.6800000002</v>
      </c>
      <c r="N267" s="59">
        <v>-9469330.1999999993</v>
      </c>
      <c r="O267" s="59">
        <v>-2637497.83</v>
      </c>
      <c r="P267" s="59">
        <v>-5240165.99</v>
      </c>
      <c r="Q267" s="59">
        <v>-7734158.0700000003</v>
      </c>
      <c r="R267" s="59">
        <v>-8577926.6600000001</v>
      </c>
      <c r="S267" s="59">
        <v>-1011154.68</v>
      </c>
      <c r="T267" s="59">
        <v>-6358455.1500000004</v>
      </c>
      <c r="U267" s="59">
        <v>-4016614.64</v>
      </c>
      <c r="V267" s="59">
        <v>-1640054.79</v>
      </c>
      <c r="W267" s="59">
        <v>-14559689.210000001</v>
      </c>
      <c r="X267" s="59">
        <v>-7344183.7400000002</v>
      </c>
      <c r="Y267" s="59">
        <v>-5557657.1399999997</v>
      </c>
      <c r="Z267" s="59">
        <v>0</v>
      </c>
      <c r="AA267" s="59">
        <v>-3793909.98</v>
      </c>
      <c r="AB267" s="59">
        <v>-5717934.5199999996</v>
      </c>
      <c r="AC267" s="59">
        <v>-3701856.72</v>
      </c>
      <c r="AD267" s="59">
        <v>-2081161.99</v>
      </c>
      <c r="AE267" s="59">
        <v>-2048088.96</v>
      </c>
      <c r="AF267" s="59">
        <v>-11221258.949999999</v>
      </c>
      <c r="AG267" s="59">
        <v>-4268876.4000000004</v>
      </c>
      <c r="AH267" s="59">
        <v>-2491731.4300000002</v>
      </c>
      <c r="AI267" s="59">
        <v>-2236075.85</v>
      </c>
      <c r="AJ267" s="59">
        <v>-2130129.0699999998</v>
      </c>
      <c r="AK267" s="59">
        <v>-3577460.39</v>
      </c>
      <c r="AL267" s="59">
        <v>-3299915.44</v>
      </c>
      <c r="AM267" s="59">
        <v>-2947158.82</v>
      </c>
      <c r="AN267" s="59">
        <v>-4273573.82</v>
      </c>
      <c r="AO267" s="59">
        <v>-2428293.75</v>
      </c>
      <c r="AP267" s="59">
        <v>-2831743.93</v>
      </c>
      <c r="AQ267" s="59">
        <v>-2726414.18</v>
      </c>
      <c r="AR267" s="59">
        <v>-10847473.73</v>
      </c>
      <c r="AS267" s="59">
        <v>-3175553.79</v>
      </c>
      <c r="AT267" s="59">
        <v>-4305890.18</v>
      </c>
      <c r="AU267" s="59">
        <v>-3096861.02</v>
      </c>
      <c r="AV267" s="59">
        <v>-3132279.01</v>
      </c>
      <c r="AW267" s="59">
        <v>-676181.48</v>
      </c>
      <c r="AX267" s="59">
        <v>-1351950.38</v>
      </c>
      <c r="AY267" s="59">
        <v>-13710446.619999999</v>
      </c>
      <c r="AZ267" s="59">
        <v>-2527738.6800000002</v>
      </c>
      <c r="BA267" s="59">
        <v>-3895735.39</v>
      </c>
      <c r="BB267" s="59">
        <v>-5188817.37</v>
      </c>
      <c r="BC267" s="59">
        <v>-5290453.9400000004</v>
      </c>
      <c r="BD267" s="59">
        <v>-3532487.67</v>
      </c>
      <c r="BE267" s="59">
        <v>-5730114.3300000001</v>
      </c>
      <c r="BF267" s="59">
        <v>-5503122.7999999998</v>
      </c>
      <c r="BG267" s="59">
        <v>-3145753.1</v>
      </c>
      <c r="BH267" s="59">
        <v>-1482818.23</v>
      </c>
      <c r="BI267" s="59">
        <v>-1015830.84</v>
      </c>
      <c r="BJ267" s="59">
        <v>-11363905.529999999</v>
      </c>
      <c r="BK267" s="59">
        <v>-8538742.9000000004</v>
      </c>
      <c r="BL267" s="59">
        <v>-3763115.09</v>
      </c>
      <c r="BM267" s="59">
        <v>-3041524.53</v>
      </c>
      <c r="BN267" s="59">
        <v>-4331940.1399999997</v>
      </c>
      <c r="BO267" s="59">
        <v>-5099565.45</v>
      </c>
      <c r="BP267" s="59">
        <v>-2525098.2000000002</v>
      </c>
      <c r="BQ267" s="59">
        <v>-6580424.2199999997</v>
      </c>
      <c r="BR267" s="59">
        <v>-2833812.97</v>
      </c>
      <c r="BS267" s="59">
        <v>-3195382.71</v>
      </c>
      <c r="BT267" s="59">
        <v>-3729355</v>
      </c>
      <c r="BU267" s="59">
        <v>-4918764.54</v>
      </c>
      <c r="BV267" s="59">
        <v>-6040019.0499999998</v>
      </c>
      <c r="BW267" s="59">
        <v>-2802966.64</v>
      </c>
      <c r="BX267" s="59">
        <v>-1546216.52</v>
      </c>
      <c r="BY267" s="59">
        <v>-1469995.08</v>
      </c>
      <c r="BZ267" s="60">
        <v>4953117.3199999984</v>
      </c>
    </row>
    <row r="268" spans="1:78" x14ac:dyDescent="0.2">
      <c r="A268" s="57" t="s">
        <v>43</v>
      </c>
      <c r="B268" s="57" t="s">
        <v>752</v>
      </c>
      <c r="C268" s="58" t="s">
        <v>753</v>
      </c>
      <c r="D268" s="57" t="s">
        <v>754</v>
      </c>
      <c r="E268" s="59">
        <v>1315526.75</v>
      </c>
      <c r="F268" s="59">
        <v>478500</v>
      </c>
      <c r="G268" s="59">
        <v>307450</v>
      </c>
      <c r="H268" s="59">
        <v>339900</v>
      </c>
      <c r="I268" s="59">
        <v>380000</v>
      </c>
      <c r="J268" s="59">
        <v>5000</v>
      </c>
      <c r="K268" s="59">
        <v>961603.43</v>
      </c>
      <c r="L268" s="59">
        <v>389950</v>
      </c>
      <c r="M268" s="59">
        <v>62720</v>
      </c>
      <c r="N268" s="59">
        <v>762700</v>
      </c>
      <c r="O268" s="59">
        <v>157500</v>
      </c>
      <c r="P268" s="59">
        <v>165650</v>
      </c>
      <c r="Q268" s="59">
        <v>310900</v>
      </c>
      <c r="R268" s="59">
        <v>414400</v>
      </c>
      <c r="S268" s="59">
        <v>53003</v>
      </c>
      <c r="T268" s="59">
        <v>72550</v>
      </c>
      <c r="U268" s="59">
        <v>54750</v>
      </c>
      <c r="V268" s="59">
        <v>109100</v>
      </c>
      <c r="W268" s="59">
        <v>1374348.25</v>
      </c>
      <c r="X268" s="59">
        <v>0</v>
      </c>
      <c r="Y268" s="59">
        <v>157550</v>
      </c>
      <c r="Z268" s="59">
        <v>0</v>
      </c>
      <c r="AA268" s="59">
        <v>83900</v>
      </c>
      <c r="AB268" s="59">
        <v>0</v>
      </c>
      <c r="AC268" s="59">
        <v>236200</v>
      </c>
      <c r="AD268" s="59">
        <v>0</v>
      </c>
      <c r="AE268" s="59">
        <v>0</v>
      </c>
      <c r="AF268" s="59">
        <v>1557426.45</v>
      </c>
      <c r="AG268" s="59">
        <v>239600</v>
      </c>
      <c r="AH268" s="59">
        <v>144650</v>
      </c>
      <c r="AI268" s="59">
        <v>80600</v>
      </c>
      <c r="AJ268" s="59">
        <v>115450</v>
      </c>
      <c r="AK268" s="59">
        <v>162300</v>
      </c>
      <c r="AL268" s="59">
        <v>237100</v>
      </c>
      <c r="AM268" s="59">
        <v>113750</v>
      </c>
      <c r="AN268" s="59">
        <v>282350</v>
      </c>
      <c r="AO268" s="59">
        <v>162050</v>
      </c>
      <c r="AP268" s="59">
        <v>124150</v>
      </c>
      <c r="AQ268" s="59">
        <v>93000</v>
      </c>
      <c r="AR268" s="59">
        <v>688699</v>
      </c>
      <c r="AS268" s="59">
        <v>59000</v>
      </c>
      <c r="AT268" s="59">
        <v>163150</v>
      </c>
      <c r="AU268" s="59">
        <v>150200</v>
      </c>
      <c r="AV268" s="59">
        <v>113700</v>
      </c>
      <c r="AW268" s="59">
        <v>602950</v>
      </c>
      <c r="AX268" s="59">
        <v>688200</v>
      </c>
      <c r="AY268" s="59">
        <v>1356008.52</v>
      </c>
      <c r="AZ268" s="59">
        <v>129950</v>
      </c>
      <c r="BA268" s="59">
        <v>299700</v>
      </c>
      <c r="BB268" s="59">
        <v>312750</v>
      </c>
      <c r="BC268" s="59">
        <v>415000</v>
      </c>
      <c r="BD268" s="59">
        <v>328400</v>
      </c>
      <c r="BE268" s="59">
        <v>206600</v>
      </c>
      <c r="BF268" s="59">
        <v>347000</v>
      </c>
      <c r="BG268" s="59">
        <v>301900</v>
      </c>
      <c r="BH268" s="59">
        <v>53150</v>
      </c>
      <c r="BI268" s="59">
        <v>86800</v>
      </c>
      <c r="BJ268" s="59">
        <v>1711926.75</v>
      </c>
      <c r="BK268" s="59">
        <v>1292450</v>
      </c>
      <c r="BL268" s="59">
        <v>391000</v>
      </c>
      <c r="BM268" s="59">
        <v>101050</v>
      </c>
      <c r="BN268" s="59">
        <v>318900.5</v>
      </c>
      <c r="BO268" s="59">
        <v>363700</v>
      </c>
      <c r="BP268" s="59">
        <v>107900</v>
      </c>
      <c r="BQ268" s="59">
        <v>724224</v>
      </c>
      <c r="BR268" s="59">
        <v>99500</v>
      </c>
      <c r="BS268" s="59">
        <v>401350</v>
      </c>
      <c r="BT268" s="59">
        <v>311550</v>
      </c>
      <c r="BU268" s="59">
        <v>488550</v>
      </c>
      <c r="BV268" s="59">
        <v>471250</v>
      </c>
      <c r="BW268" s="59">
        <v>298250</v>
      </c>
      <c r="BX268" s="59">
        <v>238200</v>
      </c>
      <c r="BY268" s="59">
        <v>90950</v>
      </c>
      <c r="BZ268" s="60">
        <v>-511476.97</v>
      </c>
    </row>
    <row r="269" spans="1:78" x14ac:dyDescent="0.2">
      <c r="A269" s="57" t="s">
        <v>43</v>
      </c>
      <c r="B269" s="57" t="s">
        <v>222</v>
      </c>
      <c r="C269" s="58" t="s">
        <v>755</v>
      </c>
      <c r="D269" s="57" t="s">
        <v>756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-410</v>
      </c>
      <c r="Y269" s="59">
        <v>0</v>
      </c>
      <c r="Z269" s="59">
        <v>0</v>
      </c>
      <c r="AA269" s="59">
        <v>0</v>
      </c>
      <c r="AB269" s="59">
        <v>0</v>
      </c>
      <c r="AC269" s="59">
        <v>0</v>
      </c>
      <c r="AD269" s="59">
        <v>0</v>
      </c>
      <c r="AE269" s="59">
        <v>0</v>
      </c>
      <c r="AF269" s="59">
        <v>0</v>
      </c>
      <c r="AG269" s="59">
        <v>0</v>
      </c>
      <c r="AH269" s="59">
        <v>0</v>
      </c>
      <c r="AI269" s="59">
        <v>0</v>
      </c>
      <c r="AJ269" s="59">
        <v>0</v>
      </c>
      <c r="AK269" s="59">
        <v>0</v>
      </c>
      <c r="AL269" s="59">
        <v>0</v>
      </c>
      <c r="AM269" s="59">
        <v>0</v>
      </c>
      <c r="AN269" s="59">
        <v>0</v>
      </c>
      <c r="AO269" s="59">
        <v>0</v>
      </c>
      <c r="AP269" s="59">
        <v>0</v>
      </c>
      <c r="AQ269" s="59">
        <v>0</v>
      </c>
      <c r="AR269" s="59">
        <v>0</v>
      </c>
      <c r="AS269" s="59">
        <v>0</v>
      </c>
      <c r="AT269" s="59">
        <v>0</v>
      </c>
      <c r="AU269" s="59">
        <v>0</v>
      </c>
      <c r="AV269" s="59">
        <v>0</v>
      </c>
      <c r="AW269" s="59">
        <v>0</v>
      </c>
      <c r="AX269" s="59">
        <v>0</v>
      </c>
      <c r="AY269" s="59">
        <v>-1723.82</v>
      </c>
      <c r="AZ269" s="59">
        <v>0</v>
      </c>
      <c r="BA269" s="59">
        <v>-37885.550000000003</v>
      </c>
      <c r="BB269" s="59">
        <v>0</v>
      </c>
      <c r="BC269" s="59">
        <v>0</v>
      </c>
      <c r="BD269" s="59">
        <v>-4749.7299999999996</v>
      </c>
      <c r="BE269" s="59">
        <v>0</v>
      </c>
      <c r="BF269" s="59">
        <v>0</v>
      </c>
      <c r="BG269" s="59">
        <v>0</v>
      </c>
      <c r="BH269" s="59">
        <v>0</v>
      </c>
      <c r="BI269" s="59">
        <v>0</v>
      </c>
      <c r="BJ269" s="59">
        <v>0</v>
      </c>
      <c r="BK269" s="59">
        <v>0</v>
      </c>
      <c r="BL269" s="59">
        <v>-100</v>
      </c>
      <c r="BM269" s="59">
        <v>-2348</v>
      </c>
      <c r="BN269" s="59">
        <v>0</v>
      </c>
      <c r="BO269" s="59">
        <v>0</v>
      </c>
      <c r="BP269" s="59">
        <v>-4825.5</v>
      </c>
      <c r="BQ269" s="59">
        <v>0</v>
      </c>
      <c r="BR269" s="59">
        <v>0</v>
      </c>
      <c r="BS269" s="59">
        <v>0</v>
      </c>
      <c r="BT269" s="59">
        <v>0</v>
      </c>
      <c r="BU269" s="59">
        <v>0</v>
      </c>
      <c r="BV269" s="59">
        <v>0</v>
      </c>
      <c r="BW269" s="59">
        <v>0</v>
      </c>
      <c r="BX269" s="59">
        <v>0</v>
      </c>
      <c r="BY269" s="59">
        <v>0</v>
      </c>
      <c r="BZ269" s="60">
        <v>450929.84</v>
      </c>
    </row>
    <row r="270" spans="1:78" x14ac:dyDescent="0.2">
      <c r="A270" s="57" t="s">
        <v>43</v>
      </c>
      <c r="B270" s="57" t="s">
        <v>222</v>
      </c>
      <c r="C270" s="58" t="s">
        <v>757</v>
      </c>
      <c r="D270" s="57" t="s">
        <v>758</v>
      </c>
      <c r="E270" s="59">
        <v>0</v>
      </c>
      <c r="F270" s="59">
        <v>0</v>
      </c>
      <c r="G270" s="59">
        <v>0</v>
      </c>
      <c r="H270" s="59">
        <v>1205.32</v>
      </c>
      <c r="I270" s="59">
        <v>0</v>
      </c>
      <c r="J270" s="59">
        <v>0</v>
      </c>
      <c r="K270" s="59">
        <v>1293.18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>
        <v>0</v>
      </c>
      <c r="U270" s="59">
        <v>10416.74</v>
      </c>
      <c r="V270" s="59">
        <v>0</v>
      </c>
      <c r="W270" s="59">
        <v>0</v>
      </c>
      <c r="X270" s="59">
        <v>0</v>
      </c>
      <c r="Y270" s="59">
        <v>0</v>
      </c>
      <c r="Z270" s="59">
        <v>0</v>
      </c>
      <c r="AA270" s="59">
        <v>0</v>
      </c>
      <c r="AB270" s="59">
        <v>0</v>
      </c>
      <c r="AC270" s="59">
        <v>0</v>
      </c>
      <c r="AD270" s="59">
        <v>0</v>
      </c>
      <c r="AE270" s="59">
        <v>0</v>
      </c>
      <c r="AF270" s="59">
        <v>0</v>
      </c>
      <c r="AG270" s="59">
        <v>0</v>
      </c>
      <c r="AH270" s="59">
        <v>0</v>
      </c>
      <c r="AI270" s="59">
        <v>0</v>
      </c>
      <c r="AJ270" s="59">
        <v>0</v>
      </c>
      <c r="AK270" s="59">
        <v>0</v>
      </c>
      <c r="AL270" s="59">
        <v>0</v>
      </c>
      <c r="AM270" s="59">
        <v>0</v>
      </c>
      <c r="AN270" s="59">
        <v>0</v>
      </c>
      <c r="AO270" s="59">
        <v>0</v>
      </c>
      <c r="AP270" s="59">
        <v>0</v>
      </c>
      <c r="AQ270" s="59">
        <v>0</v>
      </c>
      <c r="AR270" s="59">
        <v>0</v>
      </c>
      <c r="AS270" s="59">
        <v>0</v>
      </c>
      <c r="AT270" s="59">
        <v>0</v>
      </c>
      <c r="AU270" s="59">
        <v>0</v>
      </c>
      <c r="AV270" s="59">
        <v>0</v>
      </c>
      <c r="AW270" s="59">
        <v>0</v>
      </c>
      <c r="AX270" s="59">
        <v>0</v>
      </c>
      <c r="AY270" s="59">
        <v>2279.91</v>
      </c>
      <c r="AZ270" s="59">
        <v>0</v>
      </c>
      <c r="BA270" s="59">
        <v>12437.55</v>
      </c>
      <c r="BB270" s="59">
        <v>0</v>
      </c>
      <c r="BC270" s="59">
        <v>0</v>
      </c>
      <c r="BD270" s="59">
        <v>0</v>
      </c>
      <c r="BE270" s="59">
        <v>0</v>
      </c>
      <c r="BF270" s="59">
        <v>0</v>
      </c>
      <c r="BG270" s="59">
        <v>0</v>
      </c>
      <c r="BH270" s="59">
        <v>0</v>
      </c>
      <c r="BI270" s="59">
        <v>0</v>
      </c>
      <c r="BJ270" s="59">
        <v>0</v>
      </c>
      <c r="BK270" s="59">
        <v>0</v>
      </c>
      <c r="BL270" s="59">
        <v>0</v>
      </c>
      <c r="BM270" s="59">
        <v>0</v>
      </c>
      <c r="BN270" s="59">
        <v>0</v>
      </c>
      <c r="BO270" s="59">
        <v>0</v>
      </c>
      <c r="BP270" s="59">
        <v>22428.400000000001</v>
      </c>
      <c r="BQ270" s="59">
        <v>0</v>
      </c>
      <c r="BR270" s="59">
        <v>0</v>
      </c>
      <c r="BS270" s="59">
        <v>0</v>
      </c>
      <c r="BT270" s="59">
        <v>0</v>
      </c>
      <c r="BU270" s="59">
        <v>0</v>
      </c>
      <c r="BV270" s="59">
        <v>0</v>
      </c>
      <c r="BW270" s="59">
        <v>0</v>
      </c>
      <c r="BX270" s="59">
        <v>0</v>
      </c>
      <c r="BY270" s="59">
        <v>0</v>
      </c>
      <c r="BZ270" s="60"/>
    </row>
    <row r="271" spans="1:78" x14ac:dyDescent="0.2">
      <c r="A271" s="57" t="s">
        <v>43</v>
      </c>
      <c r="B271" s="57" t="s">
        <v>227</v>
      </c>
      <c r="C271" s="58" t="s">
        <v>759</v>
      </c>
      <c r="D271" s="57" t="s">
        <v>760</v>
      </c>
      <c r="E271" s="59">
        <v>-153387.18</v>
      </c>
      <c r="F271" s="59">
        <v>0</v>
      </c>
      <c r="G271" s="59">
        <v>-452875.72</v>
      </c>
      <c r="H271" s="59">
        <v>-15937.23</v>
      </c>
      <c r="I271" s="59">
        <v>-4542.3900000000003</v>
      </c>
      <c r="J271" s="59">
        <v>0</v>
      </c>
      <c r="K271" s="59">
        <v>-698605.77</v>
      </c>
      <c r="L271" s="59">
        <v>-100792.49</v>
      </c>
      <c r="M271" s="59">
        <v>-1823.29</v>
      </c>
      <c r="N271" s="59">
        <v>-65234.92</v>
      </c>
      <c r="O271" s="59">
        <v>-15720.02</v>
      </c>
      <c r="P271" s="59">
        <v>-112430.41</v>
      </c>
      <c r="Q271" s="59">
        <v>-755722.18</v>
      </c>
      <c r="R271" s="59">
        <v>-211791.31</v>
      </c>
      <c r="S271" s="59">
        <v>0</v>
      </c>
      <c r="T271" s="59">
        <v>-370</v>
      </c>
      <c r="U271" s="59">
        <v>-8323.19</v>
      </c>
      <c r="V271" s="59">
        <v>-2577</v>
      </c>
      <c r="W271" s="59">
        <v>0</v>
      </c>
      <c r="X271" s="59">
        <v>-147827.79</v>
      </c>
      <c r="Y271" s="59">
        <v>-5699.56</v>
      </c>
      <c r="Z271" s="59">
        <v>-190008.28</v>
      </c>
      <c r="AA271" s="59">
        <v>-1231.56</v>
      </c>
      <c r="AB271" s="59">
        <v>0</v>
      </c>
      <c r="AC271" s="59">
        <v>0</v>
      </c>
      <c r="AD271" s="59">
        <v>0</v>
      </c>
      <c r="AE271" s="59">
        <v>0</v>
      </c>
      <c r="AF271" s="59">
        <v>-5352186.3</v>
      </c>
      <c r="AG271" s="59">
        <v>-9915.7199999999993</v>
      </c>
      <c r="AH271" s="59">
        <v>-85386.16</v>
      </c>
      <c r="AI271" s="59">
        <v>-5392.84</v>
      </c>
      <c r="AJ271" s="59">
        <v>0</v>
      </c>
      <c r="AK271" s="59">
        <v>-37258.6</v>
      </c>
      <c r="AL271" s="59">
        <v>-28002.77</v>
      </c>
      <c r="AM271" s="59">
        <v>-12278.63</v>
      </c>
      <c r="AN271" s="59">
        <v>-45167.58</v>
      </c>
      <c r="AO271" s="59">
        <v>-1421.41</v>
      </c>
      <c r="AP271" s="59">
        <v>-12496.24</v>
      </c>
      <c r="AQ271" s="59">
        <v>-20743.12</v>
      </c>
      <c r="AR271" s="59">
        <v>-410497.23</v>
      </c>
      <c r="AS271" s="59">
        <v>0</v>
      </c>
      <c r="AT271" s="59">
        <v>-7246</v>
      </c>
      <c r="AU271" s="59">
        <v>-1824.75</v>
      </c>
      <c r="AV271" s="59">
        <v>-14223.54</v>
      </c>
      <c r="AW271" s="59">
        <v>-1321</v>
      </c>
      <c r="AX271" s="59">
        <v>-785.94</v>
      </c>
      <c r="AY271" s="59">
        <v>-537054.05000000005</v>
      </c>
      <c r="AZ271" s="59">
        <v>-13025</v>
      </c>
      <c r="BA271" s="59">
        <v>-46735.75</v>
      </c>
      <c r="BB271" s="59">
        <v>-3118.92</v>
      </c>
      <c r="BC271" s="59">
        <v>-145428.79999999999</v>
      </c>
      <c r="BD271" s="59">
        <v>-170589.34</v>
      </c>
      <c r="BE271" s="59">
        <v>-125561.5499</v>
      </c>
      <c r="BF271" s="59">
        <v>-131374.35999999999</v>
      </c>
      <c r="BG271" s="59">
        <v>0</v>
      </c>
      <c r="BH271" s="59">
        <v>-2383.4299999999998</v>
      </c>
      <c r="BI271" s="59">
        <v>-1250.5</v>
      </c>
      <c r="BJ271" s="59">
        <v>-918138.59</v>
      </c>
      <c r="BK271" s="59">
        <v>0</v>
      </c>
      <c r="BL271" s="59">
        <v>-380.97</v>
      </c>
      <c r="BM271" s="59">
        <v>-665.15</v>
      </c>
      <c r="BN271" s="59">
        <v>0</v>
      </c>
      <c r="BO271" s="59">
        <v>-1195.56</v>
      </c>
      <c r="BP271" s="59">
        <v>-4118.71</v>
      </c>
      <c r="BQ271" s="59">
        <v>-694153.13</v>
      </c>
      <c r="BR271" s="59">
        <v>-14613.63</v>
      </c>
      <c r="BS271" s="59">
        <v>-3816.34</v>
      </c>
      <c r="BT271" s="59">
        <v>-22309.9</v>
      </c>
      <c r="BU271" s="59">
        <v>-10222.030000000001</v>
      </c>
      <c r="BV271" s="59">
        <v>-263668.17</v>
      </c>
      <c r="BW271" s="59">
        <v>-19656.400000000001</v>
      </c>
      <c r="BX271" s="59">
        <v>0</v>
      </c>
      <c r="BY271" s="59">
        <v>-4953.25</v>
      </c>
      <c r="BZ271" s="60">
        <v>1112.1400000000001</v>
      </c>
    </row>
    <row r="272" spans="1:78" x14ac:dyDescent="0.2">
      <c r="A272" s="57" t="s">
        <v>43</v>
      </c>
      <c r="B272" s="57" t="s">
        <v>227</v>
      </c>
      <c r="C272" s="58" t="s">
        <v>761</v>
      </c>
      <c r="D272" s="57" t="s">
        <v>762</v>
      </c>
      <c r="E272" s="59">
        <v>0</v>
      </c>
      <c r="F272" s="59">
        <v>0</v>
      </c>
      <c r="G272" s="59">
        <v>298475.28000000003</v>
      </c>
      <c r="H272" s="59">
        <v>44693.64</v>
      </c>
      <c r="I272" s="59">
        <v>2424.39</v>
      </c>
      <c r="J272" s="59">
        <v>0</v>
      </c>
      <c r="K272" s="59">
        <v>791279.93</v>
      </c>
      <c r="L272" s="59">
        <v>27595.25</v>
      </c>
      <c r="M272" s="59">
        <v>2836.7</v>
      </c>
      <c r="N272" s="59">
        <v>71013.89</v>
      </c>
      <c r="O272" s="59">
        <v>12388.2</v>
      </c>
      <c r="P272" s="59">
        <v>0</v>
      </c>
      <c r="Q272" s="59">
        <v>126986.11</v>
      </c>
      <c r="R272" s="59">
        <v>7434.3</v>
      </c>
      <c r="S272" s="59">
        <v>0</v>
      </c>
      <c r="T272" s="59">
        <v>0</v>
      </c>
      <c r="U272" s="59">
        <v>4655.75</v>
      </c>
      <c r="V272" s="59">
        <v>0</v>
      </c>
      <c r="W272" s="59">
        <v>0</v>
      </c>
      <c r="X272" s="59">
        <v>8776.4</v>
      </c>
      <c r="Y272" s="59">
        <v>1435.26</v>
      </c>
      <c r="Z272" s="59">
        <v>57046.879999999997</v>
      </c>
      <c r="AA272" s="59">
        <v>1629.56</v>
      </c>
      <c r="AB272" s="59">
        <v>0</v>
      </c>
      <c r="AC272" s="59">
        <v>0</v>
      </c>
      <c r="AD272" s="59">
        <v>0</v>
      </c>
      <c r="AE272" s="59">
        <v>0</v>
      </c>
      <c r="AF272" s="59">
        <v>1554463.72</v>
      </c>
      <c r="AG272" s="59">
        <v>16140.76</v>
      </c>
      <c r="AH272" s="59">
        <v>4750.4799999999996</v>
      </c>
      <c r="AI272" s="59">
        <v>17410.05</v>
      </c>
      <c r="AJ272" s="59">
        <v>0</v>
      </c>
      <c r="AK272" s="59">
        <v>38595.379999999997</v>
      </c>
      <c r="AL272" s="59">
        <v>0</v>
      </c>
      <c r="AM272" s="59">
        <v>22916.48</v>
      </c>
      <c r="AN272" s="59">
        <v>13384.6</v>
      </c>
      <c r="AO272" s="59">
        <v>3632.75</v>
      </c>
      <c r="AP272" s="59">
        <v>34741.760000000002</v>
      </c>
      <c r="AQ272" s="59">
        <v>2454.4899999999998</v>
      </c>
      <c r="AR272" s="59">
        <v>921066.43</v>
      </c>
      <c r="AS272" s="59">
        <v>0</v>
      </c>
      <c r="AT272" s="59">
        <v>8140.06</v>
      </c>
      <c r="AU272" s="59">
        <v>11973.85</v>
      </c>
      <c r="AV272" s="59">
        <v>3304.52</v>
      </c>
      <c r="AW272" s="59">
        <v>20</v>
      </c>
      <c r="AX272" s="59">
        <v>1372.72</v>
      </c>
      <c r="AY272" s="59">
        <v>1071125.83</v>
      </c>
      <c r="AZ272" s="59">
        <v>113925.44</v>
      </c>
      <c r="BA272" s="59">
        <v>67854.080000000002</v>
      </c>
      <c r="BB272" s="59">
        <v>3893.01</v>
      </c>
      <c r="BC272" s="59">
        <v>6186.66</v>
      </c>
      <c r="BD272" s="59">
        <v>9917.31</v>
      </c>
      <c r="BE272" s="59">
        <v>33019.97</v>
      </c>
      <c r="BF272" s="59">
        <v>13137.03</v>
      </c>
      <c r="BG272" s="59">
        <v>0</v>
      </c>
      <c r="BH272" s="59">
        <v>0</v>
      </c>
      <c r="BI272" s="59">
        <v>4996.42</v>
      </c>
      <c r="BJ272" s="59">
        <v>1152475.28</v>
      </c>
      <c r="BK272" s="59">
        <v>0</v>
      </c>
      <c r="BL272" s="59">
        <v>2800.26</v>
      </c>
      <c r="BM272" s="59">
        <v>1484.85</v>
      </c>
      <c r="BN272" s="59">
        <v>7016.13</v>
      </c>
      <c r="BO272" s="59">
        <v>15128.85</v>
      </c>
      <c r="BP272" s="59">
        <v>2531.29</v>
      </c>
      <c r="BQ272" s="59">
        <v>887671.55</v>
      </c>
      <c r="BR272" s="59">
        <v>1366.96</v>
      </c>
      <c r="BS272" s="59">
        <v>4041.6</v>
      </c>
      <c r="BT272" s="59">
        <v>33972.22</v>
      </c>
      <c r="BU272" s="59">
        <v>38473.9</v>
      </c>
      <c r="BV272" s="59">
        <v>179026.53</v>
      </c>
      <c r="BW272" s="59">
        <v>14686.84</v>
      </c>
      <c r="BX272" s="59">
        <v>0</v>
      </c>
      <c r="BY272" s="59">
        <v>9607.14</v>
      </c>
      <c r="BZ272" s="60">
        <v>342994242.12000006</v>
      </c>
    </row>
    <row r="273" spans="1:78" x14ac:dyDescent="0.2">
      <c r="A273" s="57" t="s">
        <v>43</v>
      </c>
      <c r="B273" s="57" t="s">
        <v>227</v>
      </c>
      <c r="C273" s="58" t="s">
        <v>763</v>
      </c>
      <c r="D273" s="57" t="s">
        <v>764</v>
      </c>
      <c r="E273" s="59">
        <v>-79093.53</v>
      </c>
      <c r="F273" s="59">
        <v>0</v>
      </c>
      <c r="G273" s="59">
        <v>-671586.37</v>
      </c>
      <c r="H273" s="59">
        <v>-33675.14</v>
      </c>
      <c r="I273" s="59">
        <v>-12673.46</v>
      </c>
      <c r="J273" s="59">
        <v>0</v>
      </c>
      <c r="K273" s="59">
        <v>-11825.19</v>
      </c>
      <c r="L273" s="59">
        <v>0</v>
      </c>
      <c r="M273" s="59">
        <v>0</v>
      </c>
      <c r="N273" s="59">
        <v>-15761.53</v>
      </c>
      <c r="O273" s="59">
        <v>0</v>
      </c>
      <c r="P273" s="59">
        <v>0</v>
      </c>
      <c r="Q273" s="59">
        <v>-135021.01999999999</v>
      </c>
      <c r="R273" s="59">
        <v>0</v>
      </c>
      <c r="S273" s="59">
        <v>0</v>
      </c>
      <c r="T273" s="59">
        <v>0</v>
      </c>
      <c r="U273" s="59">
        <v>0</v>
      </c>
      <c r="V273" s="59">
        <v>0</v>
      </c>
      <c r="W273" s="59">
        <v>0</v>
      </c>
      <c r="X273" s="59">
        <v>0</v>
      </c>
      <c r="Y273" s="59">
        <v>0</v>
      </c>
      <c r="Z273" s="59">
        <v>-1987.89</v>
      </c>
      <c r="AA273" s="59">
        <v>-25203.09</v>
      </c>
      <c r="AB273" s="59">
        <v>0</v>
      </c>
      <c r="AC273" s="59">
        <v>0</v>
      </c>
      <c r="AD273" s="59">
        <v>0</v>
      </c>
      <c r="AE273" s="59">
        <v>0</v>
      </c>
      <c r="AF273" s="59">
        <v>0</v>
      </c>
      <c r="AG273" s="59">
        <v>0</v>
      </c>
      <c r="AH273" s="59">
        <v>0</v>
      </c>
      <c r="AI273" s="59">
        <v>0</v>
      </c>
      <c r="AJ273" s="59">
        <v>0</v>
      </c>
      <c r="AK273" s="59">
        <v>-763.5</v>
      </c>
      <c r="AL273" s="59">
        <v>0</v>
      </c>
      <c r="AM273" s="59">
        <v>0</v>
      </c>
      <c r="AN273" s="59">
        <v>0</v>
      </c>
      <c r="AO273" s="59">
        <v>0</v>
      </c>
      <c r="AP273" s="59">
        <v>0</v>
      </c>
      <c r="AQ273" s="59">
        <v>0</v>
      </c>
      <c r="AR273" s="59">
        <v>-2354.46</v>
      </c>
      <c r="AS273" s="59">
        <v>0</v>
      </c>
      <c r="AT273" s="59">
        <v>0</v>
      </c>
      <c r="AU273" s="59">
        <v>0</v>
      </c>
      <c r="AV273" s="59">
        <v>0</v>
      </c>
      <c r="AW273" s="59">
        <v>0</v>
      </c>
      <c r="AX273" s="59">
        <v>0</v>
      </c>
      <c r="AY273" s="59">
        <v>-181692.05</v>
      </c>
      <c r="AZ273" s="59">
        <v>0</v>
      </c>
      <c r="BA273" s="59">
        <v>-830.94</v>
      </c>
      <c r="BB273" s="59">
        <v>0</v>
      </c>
      <c r="BC273" s="59">
        <v>0</v>
      </c>
      <c r="BD273" s="59">
        <v>0</v>
      </c>
      <c r="BE273" s="59">
        <v>0</v>
      </c>
      <c r="BF273" s="59">
        <v>0</v>
      </c>
      <c r="BG273" s="59">
        <v>0</v>
      </c>
      <c r="BH273" s="59">
        <v>0</v>
      </c>
      <c r="BI273" s="59">
        <v>0</v>
      </c>
      <c r="BJ273" s="59">
        <v>-850</v>
      </c>
      <c r="BK273" s="59">
        <v>0</v>
      </c>
      <c r="BL273" s="59">
        <v>0</v>
      </c>
      <c r="BM273" s="59">
        <v>0</v>
      </c>
      <c r="BN273" s="59">
        <v>0</v>
      </c>
      <c r="BO273" s="59">
        <v>0</v>
      </c>
      <c r="BP273" s="59">
        <v>0</v>
      </c>
      <c r="BQ273" s="59">
        <v>-157890.59</v>
      </c>
      <c r="BR273" s="59">
        <v>0</v>
      </c>
      <c r="BS273" s="59">
        <v>0</v>
      </c>
      <c r="BT273" s="59">
        <v>0</v>
      </c>
      <c r="BU273" s="59">
        <v>0</v>
      </c>
      <c r="BV273" s="59">
        <v>0</v>
      </c>
      <c r="BW273" s="59">
        <v>0</v>
      </c>
      <c r="BX273" s="59">
        <v>0</v>
      </c>
      <c r="BY273" s="59">
        <v>0</v>
      </c>
      <c r="BZ273" s="60">
        <v>1976098894.6699009</v>
      </c>
    </row>
    <row r="274" spans="1:78" x14ac:dyDescent="0.2">
      <c r="A274" s="57" t="s">
        <v>43</v>
      </c>
      <c r="B274" s="57" t="s">
        <v>227</v>
      </c>
      <c r="C274" s="58" t="s">
        <v>765</v>
      </c>
      <c r="D274" s="57" t="s">
        <v>766</v>
      </c>
      <c r="E274" s="59">
        <v>0</v>
      </c>
      <c r="F274" s="59">
        <v>0</v>
      </c>
      <c r="G274" s="59">
        <v>779973.37</v>
      </c>
      <c r="H274" s="59">
        <v>43991.43</v>
      </c>
      <c r="I274" s="59">
        <v>4951.18</v>
      </c>
      <c r="J274" s="59">
        <v>0</v>
      </c>
      <c r="K274" s="59">
        <v>19972.02</v>
      </c>
      <c r="L274" s="59">
        <v>0</v>
      </c>
      <c r="M274" s="59">
        <v>0</v>
      </c>
      <c r="N274" s="59">
        <v>623.67999999999995</v>
      </c>
      <c r="O274" s="59">
        <v>0</v>
      </c>
      <c r="P274" s="59">
        <v>0</v>
      </c>
      <c r="Q274" s="59">
        <v>13145.93</v>
      </c>
      <c r="R274" s="59">
        <v>0</v>
      </c>
      <c r="S274" s="59">
        <v>0</v>
      </c>
      <c r="T274" s="59">
        <v>0</v>
      </c>
      <c r="U274" s="59">
        <v>0</v>
      </c>
      <c r="V274" s="59">
        <v>0</v>
      </c>
      <c r="W274" s="59">
        <v>0</v>
      </c>
      <c r="X274" s="59">
        <v>0</v>
      </c>
      <c r="Y274" s="59">
        <v>1506.61</v>
      </c>
      <c r="Z274" s="59">
        <v>0</v>
      </c>
      <c r="AA274" s="59">
        <v>2129.25</v>
      </c>
      <c r="AB274" s="59">
        <v>0</v>
      </c>
      <c r="AC274" s="59">
        <v>0</v>
      </c>
      <c r="AD274" s="59">
        <v>0</v>
      </c>
      <c r="AE274" s="59">
        <v>0</v>
      </c>
      <c r="AF274" s="59">
        <v>0</v>
      </c>
      <c r="AG274" s="59">
        <v>0</v>
      </c>
      <c r="AH274" s="59">
        <v>0</v>
      </c>
      <c r="AI274" s="59">
        <v>0</v>
      </c>
      <c r="AJ274" s="59">
        <v>0</v>
      </c>
      <c r="AK274" s="59">
        <v>0</v>
      </c>
      <c r="AL274" s="59">
        <v>0</v>
      </c>
      <c r="AM274" s="59">
        <v>0</v>
      </c>
      <c r="AN274" s="59">
        <v>0</v>
      </c>
      <c r="AO274" s="59">
        <v>0</v>
      </c>
      <c r="AP274" s="59">
        <v>0</v>
      </c>
      <c r="AQ274" s="59">
        <v>0</v>
      </c>
      <c r="AR274" s="59">
        <v>262894.3</v>
      </c>
      <c r="AS274" s="59">
        <v>0</v>
      </c>
      <c r="AT274" s="59">
        <v>0</v>
      </c>
      <c r="AU274" s="59">
        <v>0</v>
      </c>
      <c r="AV274" s="59">
        <v>0</v>
      </c>
      <c r="AW274" s="59">
        <v>0</v>
      </c>
      <c r="AX274" s="59">
        <v>0</v>
      </c>
      <c r="AY274" s="59">
        <v>187014.67</v>
      </c>
      <c r="AZ274" s="59">
        <v>0</v>
      </c>
      <c r="BA274" s="59">
        <v>1586.12</v>
      </c>
      <c r="BB274" s="59">
        <v>0</v>
      </c>
      <c r="BC274" s="59">
        <v>0</v>
      </c>
      <c r="BD274" s="59">
        <v>1</v>
      </c>
      <c r="BE274" s="59">
        <v>0</v>
      </c>
      <c r="BF274" s="59">
        <v>0</v>
      </c>
      <c r="BG274" s="59">
        <v>0</v>
      </c>
      <c r="BH274" s="59">
        <v>0</v>
      </c>
      <c r="BI274" s="59">
        <v>959.58</v>
      </c>
      <c r="BJ274" s="59">
        <v>0</v>
      </c>
      <c r="BK274" s="59">
        <v>0</v>
      </c>
      <c r="BL274" s="59">
        <v>0</v>
      </c>
      <c r="BM274" s="59">
        <v>0</v>
      </c>
      <c r="BN274" s="59">
        <v>1820.78</v>
      </c>
      <c r="BO274" s="59">
        <v>0</v>
      </c>
      <c r="BP274" s="59">
        <v>0</v>
      </c>
      <c r="BQ274" s="59">
        <v>60183.92</v>
      </c>
      <c r="BR274" s="59">
        <v>0</v>
      </c>
      <c r="BS274" s="59">
        <v>0</v>
      </c>
      <c r="BT274" s="59">
        <v>0</v>
      </c>
      <c r="BU274" s="59">
        <v>0</v>
      </c>
      <c r="BV274" s="59">
        <v>5167.12</v>
      </c>
      <c r="BW274" s="59">
        <v>0</v>
      </c>
      <c r="BX274" s="59">
        <v>0</v>
      </c>
      <c r="BY274" s="59">
        <v>0</v>
      </c>
      <c r="BZ274" s="60">
        <v>12390420.600000001</v>
      </c>
    </row>
    <row r="275" spans="1:78" x14ac:dyDescent="0.2">
      <c r="A275" s="57" t="s">
        <v>43</v>
      </c>
      <c r="B275" s="57" t="s">
        <v>232</v>
      </c>
      <c r="C275" s="58" t="s">
        <v>767</v>
      </c>
      <c r="D275" s="57" t="s">
        <v>768</v>
      </c>
      <c r="E275" s="59">
        <v>-2709048.06</v>
      </c>
      <c r="F275" s="59">
        <v>0</v>
      </c>
      <c r="G275" s="59">
        <v>-3215960.4</v>
      </c>
      <c r="H275" s="59">
        <v>-342313.77</v>
      </c>
      <c r="I275" s="59">
        <v>-578.26</v>
      </c>
      <c r="J275" s="59">
        <v>-12998.7</v>
      </c>
      <c r="K275" s="59">
        <v>-4843038.3099999996</v>
      </c>
      <c r="L275" s="59">
        <v>-995710.77</v>
      </c>
      <c r="M275" s="59">
        <v>-39223.21</v>
      </c>
      <c r="N275" s="59">
        <v>-640548.29</v>
      </c>
      <c r="O275" s="59">
        <v>-45980.52</v>
      </c>
      <c r="P275" s="59">
        <v>-61440.5</v>
      </c>
      <c r="Q275" s="59">
        <v>-5317552.1399999997</v>
      </c>
      <c r="R275" s="59">
        <v>-684959.66</v>
      </c>
      <c r="S275" s="59">
        <v>0</v>
      </c>
      <c r="T275" s="59">
        <v>0</v>
      </c>
      <c r="U275" s="59">
        <v>-115299.91</v>
      </c>
      <c r="V275" s="59">
        <v>-221104.98</v>
      </c>
      <c r="W275" s="59">
        <v>-3884572.38</v>
      </c>
      <c r="X275" s="59">
        <v>-667421.57999999996</v>
      </c>
      <c r="Y275" s="59">
        <v>-236902.45</v>
      </c>
      <c r="Z275" s="59">
        <v>-196968.62</v>
      </c>
      <c r="AA275" s="59">
        <v>-34269.74</v>
      </c>
      <c r="AB275" s="59">
        <v>-211704.32000000001</v>
      </c>
      <c r="AC275" s="59">
        <v>-3221720.78</v>
      </c>
      <c r="AD275" s="59">
        <v>0</v>
      </c>
      <c r="AE275" s="59">
        <v>0</v>
      </c>
      <c r="AF275" s="59">
        <v>-28299429.050000001</v>
      </c>
      <c r="AG275" s="59">
        <v>-58396.86</v>
      </c>
      <c r="AH275" s="59">
        <v>-281733.87</v>
      </c>
      <c r="AI275" s="59">
        <v>-77280.990000000005</v>
      </c>
      <c r="AJ275" s="59">
        <v>0</v>
      </c>
      <c r="AK275" s="59">
        <v>-127732.61</v>
      </c>
      <c r="AL275" s="59">
        <v>-399709.66</v>
      </c>
      <c r="AM275" s="59">
        <v>-80107.710000000006</v>
      </c>
      <c r="AN275" s="59">
        <v>-137278.39999999999</v>
      </c>
      <c r="AO275" s="59">
        <v>-24260.41</v>
      </c>
      <c r="AP275" s="59">
        <v>-77656.160000000003</v>
      </c>
      <c r="AQ275" s="59">
        <v>-40511.769999999997</v>
      </c>
      <c r="AR275" s="59">
        <v>-3639744.62</v>
      </c>
      <c r="AS275" s="59">
        <v>0</v>
      </c>
      <c r="AT275" s="59">
        <v>-62556.17</v>
      </c>
      <c r="AU275" s="59">
        <v>-25463.919999999998</v>
      </c>
      <c r="AV275" s="59">
        <v>-16488.96</v>
      </c>
      <c r="AW275" s="59">
        <v>-5310.75</v>
      </c>
      <c r="AX275" s="59">
        <v>-8624.3700000000008</v>
      </c>
      <c r="AY275" s="59">
        <v>-11591661.189999999</v>
      </c>
      <c r="AZ275" s="59">
        <v>-543867.84</v>
      </c>
      <c r="BA275" s="59">
        <v>-304895.56</v>
      </c>
      <c r="BB275" s="59">
        <v>-580</v>
      </c>
      <c r="BC275" s="59">
        <v>-1795024.71</v>
      </c>
      <c r="BD275" s="59">
        <v>-581413.9</v>
      </c>
      <c r="BE275" s="59">
        <v>-375896.27</v>
      </c>
      <c r="BF275" s="59">
        <v>-850716.16000000003</v>
      </c>
      <c r="BG275" s="59">
        <v>-100553.09</v>
      </c>
      <c r="BH275" s="59">
        <v>-10447.85</v>
      </c>
      <c r="BI275" s="59">
        <v>-12983.48</v>
      </c>
      <c r="BJ275" s="59">
        <v>-10818875.529999999</v>
      </c>
      <c r="BK275" s="59">
        <v>0</v>
      </c>
      <c r="BL275" s="59">
        <v>-300197.27</v>
      </c>
      <c r="BM275" s="59">
        <v>-37310.089999999997</v>
      </c>
      <c r="BN275" s="59">
        <v>-13451.95</v>
      </c>
      <c r="BO275" s="59">
        <v>-63912.93</v>
      </c>
      <c r="BP275" s="59">
        <v>-56669.53</v>
      </c>
      <c r="BQ275" s="59">
        <v>-6646344.1600000001</v>
      </c>
      <c r="BR275" s="59">
        <v>-123587.47</v>
      </c>
      <c r="BS275" s="59">
        <v>-193640.4</v>
      </c>
      <c r="BT275" s="59">
        <v>-80105.7</v>
      </c>
      <c r="BU275" s="59">
        <v>-158341.29</v>
      </c>
      <c r="BV275" s="59">
        <v>-1352949.54</v>
      </c>
      <c r="BW275" s="59">
        <v>-37908.47</v>
      </c>
      <c r="BX275" s="59">
        <v>0</v>
      </c>
      <c r="BY275" s="59">
        <v>-16777.3</v>
      </c>
      <c r="BZ275" s="60">
        <v>958876225.63999987</v>
      </c>
    </row>
    <row r="276" spans="1:78" x14ac:dyDescent="0.2">
      <c r="A276" s="57" t="s">
        <v>43</v>
      </c>
      <c r="B276" s="57" t="s">
        <v>232</v>
      </c>
      <c r="C276" s="58" t="s">
        <v>769</v>
      </c>
      <c r="D276" s="57" t="s">
        <v>770</v>
      </c>
      <c r="E276" s="59">
        <v>1379535.29</v>
      </c>
      <c r="F276" s="59">
        <v>0</v>
      </c>
      <c r="G276" s="59">
        <v>3426304.6</v>
      </c>
      <c r="H276" s="59">
        <v>196409.69</v>
      </c>
      <c r="I276" s="59">
        <v>31261.599999999999</v>
      </c>
      <c r="J276" s="59">
        <v>0</v>
      </c>
      <c r="K276" s="59">
        <v>6772732.2800000003</v>
      </c>
      <c r="L276" s="59">
        <v>586344.18999999994</v>
      </c>
      <c r="M276" s="59">
        <v>37968.67</v>
      </c>
      <c r="N276" s="59">
        <v>1644234.61</v>
      </c>
      <c r="O276" s="59">
        <v>0</v>
      </c>
      <c r="P276" s="59">
        <v>6385.1</v>
      </c>
      <c r="Q276" s="59">
        <v>1076951.32</v>
      </c>
      <c r="R276" s="59">
        <v>28046.42</v>
      </c>
      <c r="S276" s="59">
        <v>0</v>
      </c>
      <c r="T276" s="59">
        <v>0</v>
      </c>
      <c r="U276" s="59">
        <v>40112.49</v>
      </c>
      <c r="V276" s="59">
        <v>29820.37</v>
      </c>
      <c r="W276" s="59">
        <v>0</v>
      </c>
      <c r="X276" s="59">
        <v>135952.23000000001</v>
      </c>
      <c r="Y276" s="59">
        <v>100688.27</v>
      </c>
      <c r="Z276" s="59">
        <v>535568.51</v>
      </c>
      <c r="AA276" s="59">
        <v>11479.11</v>
      </c>
      <c r="AB276" s="59">
        <v>0</v>
      </c>
      <c r="AC276" s="59">
        <v>0</v>
      </c>
      <c r="AD276" s="59">
        <v>0</v>
      </c>
      <c r="AE276" s="59">
        <v>0</v>
      </c>
      <c r="AF276" s="59">
        <v>12986350.57</v>
      </c>
      <c r="AG276" s="59">
        <v>241341.58</v>
      </c>
      <c r="AH276" s="59">
        <v>84140.69</v>
      </c>
      <c r="AI276" s="59">
        <v>114465.05</v>
      </c>
      <c r="AJ276" s="59">
        <v>0</v>
      </c>
      <c r="AK276" s="59">
        <v>189616.77</v>
      </c>
      <c r="AL276" s="59">
        <v>95526.96</v>
      </c>
      <c r="AM276" s="59">
        <v>174422.47</v>
      </c>
      <c r="AN276" s="59">
        <v>146048.98000000001</v>
      </c>
      <c r="AO276" s="59">
        <v>29712.86</v>
      </c>
      <c r="AP276" s="59">
        <v>110153.12</v>
      </c>
      <c r="AQ276" s="59">
        <v>36276.42</v>
      </c>
      <c r="AR276" s="59">
        <v>6585513.1699999999</v>
      </c>
      <c r="AS276" s="59">
        <v>0</v>
      </c>
      <c r="AT276" s="59">
        <v>60230.14</v>
      </c>
      <c r="AU276" s="59">
        <v>43648.94</v>
      </c>
      <c r="AV276" s="59">
        <v>4818.6400000000003</v>
      </c>
      <c r="AW276" s="59">
        <v>0</v>
      </c>
      <c r="AX276" s="59">
        <v>5053.2</v>
      </c>
      <c r="AY276" s="59">
        <v>6832262.1500000004</v>
      </c>
      <c r="AZ276" s="59">
        <v>16517.939999999999</v>
      </c>
      <c r="BA276" s="59">
        <v>294177.27</v>
      </c>
      <c r="BB276" s="59">
        <v>5362.57</v>
      </c>
      <c r="BC276" s="59">
        <v>220401.81</v>
      </c>
      <c r="BD276" s="59">
        <v>9738.56</v>
      </c>
      <c r="BE276" s="59">
        <v>0</v>
      </c>
      <c r="BF276" s="59">
        <v>0</v>
      </c>
      <c r="BG276" s="59">
        <v>682.05</v>
      </c>
      <c r="BH276" s="59">
        <v>6786.14</v>
      </c>
      <c r="BI276" s="59">
        <v>40179.760000000002</v>
      </c>
      <c r="BJ276" s="59">
        <v>13240139.789999999</v>
      </c>
      <c r="BK276" s="59">
        <v>0</v>
      </c>
      <c r="BL276" s="59">
        <v>147689.16</v>
      </c>
      <c r="BM276" s="59">
        <v>9312.82</v>
      </c>
      <c r="BN276" s="59">
        <v>97592.56</v>
      </c>
      <c r="BO276" s="59">
        <v>56092.56</v>
      </c>
      <c r="BP276" s="59">
        <v>11812.94</v>
      </c>
      <c r="BQ276" s="59">
        <v>7212209.8700000001</v>
      </c>
      <c r="BR276" s="59">
        <v>10602.32</v>
      </c>
      <c r="BS276" s="59">
        <v>86212.64</v>
      </c>
      <c r="BT276" s="59">
        <v>55761.22</v>
      </c>
      <c r="BU276" s="59">
        <v>337616.3</v>
      </c>
      <c r="BV276" s="59">
        <v>1418127.48</v>
      </c>
      <c r="BW276" s="59">
        <v>24392.14</v>
      </c>
      <c r="BX276" s="59">
        <v>0</v>
      </c>
      <c r="BY276" s="59">
        <v>34482.730000000003</v>
      </c>
      <c r="BZ276" s="60">
        <v>49251992.879999995</v>
      </c>
    </row>
    <row r="277" spans="1:78" x14ac:dyDescent="0.2">
      <c r="A277" s="57" t="s">
        <v>43</v>
      </c>
      <c r="B277" s="57" t="s">
        <v>237</v>
      </c>
      <c r="C277" s="58" t="s">
        <v>771</v>
      </c>
      <c r="D277" s="57" t="s">
        <v>772</v>
      </c>
      <c r="E277" s="59">
        <v>10867022.199999999</v>
      </c>
      <c r="F277" s="59">
        <v>4576226.93</v>
      </c>
      <c r="G277" s="59">
        <v>2582754.1800000002</v>
      </c>
      <c r="H277" s="59">
        <v>0</v>
      </c>
      <c r="I277" s="59">
        <v>0</v>
      </c>
      <c r="J277" s="59">
        <v>0</v>
      </c>
      <c r="K277" s="59">
        <v>21157573.390000001</v>
      </c>
      <c r="L277" s="59">
        <v>8414306.2300000004</v>
      </c>
      <c r="M277" s="59">
        <v>352052.6</v>
      </c>
      <c r="N277" s="59">
        <v>0</v>
      </c>
      <c r="O277" s="59">
        <v>0</v>
      </c>
      <c r="P277" s="59">
        <v>380574.38</v>
      </c>
      <c r="Q277" s="59">
        <v>11823140.33</v>
      </c>
      <c r="R277" s="59">
        <v>3326413.9</v>
      </c>
      <c r="S277" s="59">
        <v>0</v>
      </c>
      <c r="T277" s="59">
        <v>0</v>
      </c>
      <c r="U277" s="59">
        <v>0</v>
      </c>
      <c r="V277" s="59">
        <v>0</v>
      </c>
      <c r="W277" s="59">
        <v>0</v>
      </c>
      <c r="X277" s="59">
        <v>4182688.45</v>
      </c>
      <c r="Y277" s="59">
        <v>0</v>
      </c>
      <c r="Z277" s="59">
        <v>0</v>
      </c>
      <c r="AA277" s="59">
        <v>0</v>
      </c>
      <c r="AB277" s="59">
        <v>0</v>
      </c>
      <c r="AC277" s="59">
        <v>0</v>
      </c>
      <c r="AD277" s="59">
        <v>0</v>
      </c>
      <c r="AE277" s="59">
        <v>0</v>
      </c>
      <c r="AF277" s="59">
        <v>27273021.350000001</v>
      </c>
      <c r="AG277" s="59">
        <v>0</v>
      </c>
      <c r="AH277" s="59">
        <v>0</v>
      </c>
      <c r="AI277" s="59">
        <v>0</v>
      </c>
      <c r="AJ277" s="59">
        <v>0</v>
      </c>
      <c r="AK277" s="59">
        <v>0</v>
      </c>
      <c r="AL277" s="59">
        <v>0</v>
      </c>
      <c r="AM277" s="59">
        <v>100444.99</v>
      </c>
      <c r="AN277" s="59">
        <v>0</v>
      </c>
      <c r="AO277" s="59">
        <v>80835.600000000006</v>
      </c>
      <c r="AP277" s="59">
        <v>0</v>
      </c>
      <c r="AQ277" s="59">
        <v>0</v>
      </c>
      <c r="AR277" s="59">
        <v>12176424.470000001</v>
      </c>
      <c r="AS277" s="59">
        <v>0</v>
      </c>
      <c r="AT277" s="59">
        <v>0</v>
      </c>
      <c r="AU277" s="59">
        <v>0</v>
      </c>
      <c r="AV277" s="59">
        <v>0</v>
      </c>
      <c r="AW277" s="59">
        <v>0</v>
      </c>
      <c r="AX277" s="59">
        <v>0</v>
      </c>
      <c r="AY277" s="59">
        <v>23051403.82</v>
      </c>
      <c r="AZ277" s="59">
        <v>0</v>
      </c>
      <c r="BA277" s="59">
        <v>0</v>
      </c>
      <c r="BB277" s="59">
        <v>0</v>
      </c>
      <c r="BC277" s="59">
        <v>0</v>
      </c>
      <c r="BD277" s="59">
        <v>0</v>
      </c>
      <c r="BE277" s="59">
        <v>0</v>
      </c>
      <c r="BF277" s="59">
        <v>0</v>
      </c>
      <c r="BG277" s="59">
        <v>0</v>
      </c>
      <c r="BH277" s="59">
        <v>0</v>
      </c>
      <c r="BI277" s="59">
        <v>0</v>
      </c>
      <c r="BJ277" s="59">
        <v>38691890.460000001</v>
      </c>
      <c r="BK277" s="59">
        <v>17110954.109999999</v>
      </c>
      <c r="BL277" s="59">
        <v>0</v>
      </c>
      <c r="BM277" s="59">
        <v>0</v>
      </c>
      <c r="BN277" s="59">
        <v>811661.11</v>
      </c>
      <c r="BO277" s="59">
        <v>0</v>
      </c>
      <c r="BP277" s="59">
        <v>0</v>
      </c>
      <c r="BQ277" s="59">
        <v>18417177.969999999</v>
      </c>
      <c r="BR277" s="59">
        <v>92016.25</v>
      </c>
      <c r="BS277" s="59">
        <v>0</v>
      </c>
      <c r="BT277" s="59">
        <v>0</v>
      </c>
      <c r="BU277" s="59">
        <v>0</v>
      </c>
      <c r="BV277" s="59">
        <v>0</v>
      </c>
      <c r="BW277" s="59">
        <v>0</v>
      </c>
      <c r="BX277" s="59">
        <v>0</v>
      </c>
      <c r="BY277" s="59">
        <v>1780</v>
      </c>
      <c r="BZ277" s="60">
        <v>96101767.479999989</v>
      </c>
    </row>
    <row r="278" spans="1:78" x14ac:dyDescent="0.2">
      <c r="A278" s="57" t="s">
        <v>43</v>
      </c>
      <c r="B278" s="57" t="s">
        <v>237</v>
      </c>
      <c r="C278" s="58" t="s">
        <v>773</v>
      </c>
      <c r="D278" s="57" t="s">
        <v>774</v>
      </c>
      <c r="E278" s="59">
        <v>8715148.6500000004</v>
      </c>
      <c r="F278" s="59">
        <v>1092794.8</v>
      </c>
      <c r="G278" s="59">
        <v>1174611.06</v>
      </c>
      <c r="H278" s="59">
        <v>578318.18999999994</v>
      </c>
      <c r="I278" s="59">
        <v>218370.77</v>
      </c>
      <c r="J278" s="59">
        <v>81803.44</v>
      </c>
      <c r="K278" s="59">
        <v>5453098.6799999997</v>
      </c>
      <c r="L278" s="59">
        <v>1045731</v>
      </c>
      <c r="M278" s="59">
        <v>1084188.97</v>
      </c>
      <c r="N278" s="59">
        <v>1295665.54</v>
      </c>
      <c r="O278" s="59">
        <v>209566.27</v>
      </c>
      <c r="P278" s="59">
        <v>834073.98</v>
      </c>
      <c r="Q278" s="59">
        <v>1616754.44</v>
      </c>
      <c r="R278" s="59">
        <v>727424.45</v>
      </c>
      <c r="S278" s="59">
        <v>159558.20000000001</v>
      </c>
      <c r="T278" s="59">
        <v>58218.7</v>
      </c>
      <c r="U278" s="59">
        <v>340709.28</v>
      </c>
      <c r="V278" s="59">
        <v>486585.3</v>
      </c>
      <c r="W278" s="59">
        <v>3231572.12</v>
      </c>
      <c r="X278" s="59">
        <v>1978767.41</v>
      </c>
      <c r="Y278" s="59">
        <v>150101.59</v>
      </c>
      <c r="Z278" s="59">
        <v>1388309.78</v>
      </c>
      <c r="AA278" s="59">
        <v>188326.44</v>
      </c>
      <c r="AB278" s="59">
        <v>279762.77</v>
      </c>
      <c r="AC278" s="59">
        <v>591003.75</v>
      </c>
      <c r="AD278" s="59">
        <v>75746.63</v>
      </c>
      <c r="AE278" s="59">
        <v>105297.60000000001</v>
      </c>
      <c r="AF278" s="59">
        <v>3784113.41</v>
      </c>
      <c r="AG278" s="59">
        <v>118069.8</v>
      </c>
      <c r="AH278" s="59">
        <v>136926</v>
      </c>
      <c r="AI278" s="59">
        <v>98369.8</v>
      </c>
      <c r="AJ278" s="59">
        <v>71613.5</v>
      </c>
      <c r="AK278" s="59">
        <v>180394.4</v>
      </c>
      <c r="AL278" s="59">
        <v>226845.86</v>
      </c>
      <c r="AM278" s="59">
        <v>110855</v>
      </c>
      <c r="AN278" s="59">
        <v>333646.21999999997</v>
      </c>
      <c r="AO278" s="59">
        <v>131288.18</v>
      </c>
      <c r="AP278" s="59">
        <v>199938.03</v>
      </c>
      <c r="AQ278" s="59">
        <v>55360.75</v>
      </c>
      <c r="AR278" s="59">
        <v>1793611.98</v>
      </c>
      <c r="AS278" s="59">
        <v>44230</v>
      </c>
      <c r="AT278" s="59">
        <v>202944.87</v>
      </c>
      <c r="AU278" s="59">
        <v>74877.100000000006</v>
      </c>
      <c r="AV278" s="59">
        <v>169307.77</v>
      </c>
      <c r="AW278" s="59">
        <v>42385</v>
      </c>
      <c r="AX278" s="59">
        <v>315103.78999999998</v>
      </c>
      <c r="AY278" s="59">
        <v>5510656.54</v>
      </c>
      <c r="AZ278" s="59">
        <v>215353.72</v>
      </c>
      <c r="BA278" s="59">
        <v>191175.5</v>
      </c>
      <c r="BB278" s="59">
        <v>276047</v>
      </c>
      <c r="BC278" s="59">
        <v>762769.65</v>
      </c>
      <c r="BD278" s="59">
        <v>500677.32</v>
      </c>
      <c r="BE278" s="59">
        <v>686295.67</v>
      </c>
      <c r="BF278" s="59">
        <v>312004.34999999998</v>
      </c>
      <c r="BG278" s="59">
        <v>586927</v>
      </c>
      <c r="BH278" s="59">
        <v>112552.68</v>
      </c>
      <c r="BI278" s="59">
        <v>106543.9</v>
      </c>
      <c r="BJ278" s="59">
        <v>4219383.95</v>
      </c>
      <c r="BK278" s="59">
        <v>2439865.94</v>
      </c>
      <c r="BL278" s="59">
        <v>382294</v>
      </c>
      <c r="BM278" s="59">
        <v>716580.74</v>
      </c>
      <c r="BN278" s="59">
        <v>436638.4</v>
      </c>
      <c r="BO278" s="59">
        <v>496565.18</v>
      </c>
      <c r="BP278" s="59">
        <v>169164.19</v>
      </c>
      <c r="BQ278" s="59">
        <v>3574849.18</v>
      </c>
      <c r="BR278" s="59">
        <v>279620.75</v>
      </c>
      <c r="BS278" s="59">
        <v>208803.39</v>
      </c>
      <c r="BT278" s="59">
        <v>309314.86</v>
      </c>
      <c r="BU278" s="59">
        <v>481877.54</v>
      </c>
      <c r="BV278" s="59">
        <v>1005984.01</v>
      </c>
      <c r="BW278" s="59">
        <v>148850.78</v>
      </c>
      <c r="BX278" s="59">
        <v>83119.3</v>
      </c>
      <c r="BY278" s="59">
        <v>129694.89</v>
      </c>
      <c r="BZ278" s="60">
        <v>54766726.32</v>
      </c>
    </row>
    <row r="279" spans="1:78" x14ac:dyDescent="0.2">
      <c r="A279" s="57" t="s">
        <v>43</v>
      </c>
      <c r="B279" s="57" t="s">
        <v>237</v>
      </c>
      <c r="C279" s="58" t="s">
        <v>775</v>
      </c>
      <c r="D279" s="57" t="s">
        <v>776</v>
      </c>
      <c r="E279" s="59">
        <v>-18910575.41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-50871571.810000002</v>
      </c>
      <c r="L279" s="59">
        <v>-8697851.2300000004</v>
      </c>
      <c r="M279" s="59">
        <v>-200660.01</v>
      </c>
      <c r="N279" s="59">
        <v>-4991423.05</v>
      </c>
      <c r="O279" s="59">
        <v>0</v>
      </c>
      <c r="P279" s="59">
        <v>-2939039.88</v>
      </c>
      <c r="Q279" s="59">
        <v>-7744346.0700000003</v>
      </c>
      <c r="R279" s="59">
        <v>-600505.99</v>
      </c>
      <c r="S279" s="59">
        <v>0</v>
      </c>
      <c r="T279" s="59">
        <v>0</v>
      </c>
      <c r="U279" s="59">
        <v>-1390485.4</v>
      </c>
      <c r="V279" s="59">
        <v>-164344.57999999999</v>
      </c>
      <c r="W279" s="59">
        <v>0</v>
      </c>
      <c r="X279" s="59">
        <v>0</v>
      </c>
      <c r="Y279" s="59">
        <v>-422544.91</v>
      </c>
      <c r="Z279" s="59">
        <v>0</v>
      </c>
      <c r="AA279" s="59">
        <v>-560410.64</v>
      </c>
      <c r="AB279" s="59">
        <v>-221483.09</v>
      </c>
      <c r="AC279" s="59">
        <v>-4139889.58</v>
      </c>
      <c r="AD279" s="59">
        <v>4512.95</v>
      </c>
      <c r="AE279" s="59">
        <v>-436701.66</v>
      </c>
      <c r="AF279" s="59">
        <v>-26323177.870000001</v>
      </c>
      <c r="AG279" s="59">
        <v>-236239.58</v>
      </c>
      <c r="AH279" s="59">
        <v>-1044237.35</v>
      </c>
      <c r="AI279" s="59">
        <v>-511574.98</v>
      </c>
      <c r="AJ279" s="59">
        <v>-900694.47</v>
      </c>
      <c r="AK279" s="59">
        <v>-687830.49</v>
      </c>
      <c r="AL279" s="59">
        <v>-711368.93</v>
      </c>
      <c r="AM279" s="59">
        <v>-875047.35</v>
      </c>
      <c r="AN279" s="59">
        <v>-1148876.77</v>
      </c>
      <c r="AO279" s="59">
        <v>-513212.37</v>
      </c>
      <c r="AP279" s="59">
        <v>-949450.39</v>
      </c>
      <c r="AQ279" s="59">
        <v>-441568.46</v>
      </c>
      <c r="AR279" s="59">
        <v>-7642973.8399999999</v>
      </c>
      <c r="AS279" s="59">
        <v>0</v>
      </c>
      <c r="AT279" s="59">
        <v>-413718.28</v>
      </c>
      <c r="AU279" s="59">
        <v>-619817.05000000005</v>
      </c>
      <c r="AV279" s="59">
        <v>-694446.49</v>
      </c>
      <c r="AW279" s="59">
        <v>0</v>
      </c>
      <c r="AX279" s="59">
        <v>-1360005.01</v>
      </c>
      <c r="AY279" s="59">
        <v>-51252394.25</v>
      </c>
      <c r="AZ279" s="59">
        <v>-822730.92</v>
      </c>
      <c r="BA279" s="59">
        <v>-224943.94</v>
      </c>
      <c r="BB279" s="59">
        <v>0</v>
      </c>
      <c r="BC279" s="59">
        <v>-378171.22</v>
      </c>
      <c r="BD279" s="59">
        <v>0</v>
      </c>
      <c r="BE279" s="59">
        <v>-3482730.98</v>
      </c>
      <c r="BF279" s="59">
        <v>-196883.5</v>
      </c>
      <c r="BG279" s="59">
        <v>-2058653.08</v>
      </c>
      <c r="BH279" s="59">
        <v>0</v>
      </c>
      <c r="BI279" s="59">
        <v>0</v>
      </c>
      <c r="BJ279" s="59">
        <v>-43588455.020000003</v>
      </c>
      <c r="BK279" s="59">
        <v>-16031382.810000001</v>
      </c>
      <c r="BL279" s="59">
        <v>-1799197.67</v>
      </c>
      <c r="BM279" s="59">
        <v>-325703.59000000003</v>
      </c>
      <c r="BN279" s="59">
        <v>-734416.28</v>
      </c>
      <c r="BO279" s="59">
        <v>-2376962.96</v>
      </c>
      <c r="BP279" s="59">
        <v>-124651.6</v>
      </c>
      <c r="BQ279" s="59">
        <v>-19445639.300000001</v>
      </c>
      <c r="BR279" s="59">
        <v>-212496.94</v>
      </c>
      <c r="BS279" s="59">
        <v>-343330.17</v>
      </c>
      <c r="BT279" s="59">
        <v>-743126.36</v>
      </c>
      <c r="BU279" s="59">
        <v>-2418543.2000000002</v>
      </c>
      <c r="BV279" s="59">
        <v>0</v>
      </c>
      <c r="BW279" s="59">
        <v>-765308.64</v>
      </c>
      <c r="BX279" s="59">
        <v>0</v>
      </c>
      <c r="BY279" s="59">
        <v>0</v>
      </c>
      <c r="BZ279" s="60">
        <v>-212550254.72</v>
      </c>
    </row>
    <row r="280" spans="1:78" x14ac:dyDescent="0.2">
      <c r="A280" s="57" t="s">
        <v>43</v>
      </c>
      <c r="B280" s="57" t="s">
        <v>237</v>
      </c>
      <c r="C280" s="58" t="s">
        <v>777</v>
      </c>
      <c r="D280" s="57" t="s">
        <v>778</v>
      </c>
      <c r="E280" s="59">
        <v>-5350708.22</v>
      </c>
      <c r="F280" s="59">
        <v>0</v>
      </c>
      <c r="G280" s="59">
        <v>-261004.64</v>
      </c>
      <c r="H280" s="59">
        <v>0</v>
      </c>
      <c r="I280" s="59">
        <v>0</v>
      </c>
      <c r="J280" s="59">
        <v>0</v>
      </c>
      <c r="K280" s="59">
        <v>-6434085.0700000003</v>
      </c>
      <c r="L280" s="59">
        <v>-2106123.48</v>
      </c>
      <c r="M280" s="59">
        <v>-4188.59</v>
      </c>
      <c r="N280" s="59">
        <v>-174601</v>
      </c>
      <c r="O280" s="59">
        <v>0</v>
      </c>
      <c r="P280" s="59">
        <v>0</v>
      </c>
      <c r="Q280" s="59">
        <v>-1176638.3999999999</v>
      </c>
      <c r="R280" s="59">
        <v>0</v>
      </c>
      <c r="S280" s="59">
        <v>0</v>
      </c>
      <c r="T280" s="59">
        <v>0</v>
      </c>
      <c r="U280" s="59">
        <v>30587.58</v>
      </c>
      <c r="V280" s="59">
        <v>-18127.72</v>
      </c>
      <c r="W280" s="59">
        <v>0</v>
      </c>
      <c r="X280" s="59">
        <v>0</v>
      </c>
      <c r="Y280" s="59">
        <v>-376477.05</v>
      </c>
      <c r="Z280" s="59">
        <v>0</v>
      </c>
      <c r="AA280" s="59">
        <v>-40212.400000000001</v>
      </c>
      <c r="AB280" s="59">
        <v>-171715.23</v>
      </c>
      <c r="AC280" s="59">
        <v>-1183676.6399999999</v>
      </c>
      <c r="AD280" s="59">
        <v>-14146.22</v>
      </c>
      <c r="AE280" s="59">
        <v>-64679.56</v>
      </c>
      <c r="AF280" s="59">
        <v>-29230121.850000001</v>
      </c>
      <c r="AG280" s="59">
        <v>-69338.3</v>
      </c>
      <c r="AH280" s="59">
        <v>-73229.7</v>
      </c>
      <c r="AI280" s="59">
        <v>0</v>
      </c>
      <c r="AJ280" s="59">
        <v>-69895.31</v>
      </c>
      <c r="AK280" s="59">
        <v>-130191.85</v>
      </c>
      <c r="AL280" s="59">
        <v>-94894.23</v>
      </c>
      <c r="AM280" s="59">
        <v>-316176.03999999998</v>
      </c>
      <c r="AN280" s="59">
        <v>-20394.75</v>
      </c>
      <c r="AO280" s="59">
        <v>-29799.4</v>
      </c>
      <c r="AP280" s="59">
        <v>-301046.65000000002</v>
      </c>
      <c r="AQ280" s="59">
        <v>0</v>
      </c>
      <c r="AR280" s="59">
        <v>-11493148.09</v>
      </c>
      <c r="AS280" s="59">
        <v>0</v>
      </c>
      <c r="AT280" s="59">
        <v>-114556.09</v>
      </c>
      <c r="AU280" s="59">
        <v>-133719.21</v>
      </c>
      <c r="AV280" s="59">
        <v>-186140.41</v>
      </c>
      <c r="AW280" s="59">
        <v>-14006.95</v>
      </c>
      <c r="AX280" s="59">
        <v>-744452.92</v>
      </c>
      <c r="AY280" s="59">
        <v>-36082009.950000003</v>
      </c>
      <c r="AZ280" s="59">
        <v>0</v>
      </c>
      <c r="BA280" s="59">
        <v>-8571</v>
      </c>
      <c r="BB280" s="59">
        <v>0</v>
      </c>
      <c r="BC280" s="59">
        <v>-257243.23</v>
      </c>
      <c r="BD280" s="59">
        <v>0</v>
      </c>
      <c r="BE280" s="59">
        <v>-2055041.31</v>
      </c>
      <c r="BF280" s="59">
        <v>-99781.72</v>
      </c>
      <c r="BG280" s="59">
        <v>-456725.3</v>
      </c>
      <c r="BH280" s="59">
        <v>0</v>
      </c>
      <c r="BI280" s="59">
        <v>0</v>
      </c>
      <c r="BJ280" s="59">
        <v>-31587307.010000002</v>
      </c>
      <c r="BK280" s="59">
        <v>-11100000</v>
      </c>
      <c r="BL280" s="59">
        <v>-145894.44</v>
      </c>
      <c r="BM280" s="59">
        <v>-55016.36</v>
      </c>
      <c r="BN280" s="59">
        <v>-2157.4499999999998</v>
      </c>
      <c r="BO280" s="59">
        <v>-312385.8</v>
      </c>
      <c r="BP280" s="59">
        <v>0</v>
      </c>
      <c r="BQ280" s="59">
        <v>-14611877.91</v>
      </c>
      <c r="BR280" s="59">
        <v>-50444.21</v>
      </c>
      <c r="BS280" s="59">
        <v>-89530.86</v>
      </c>
      <c r="BT280" s="59">
        <v>-216820.21</v>
      </c>
      <c r="BU280" s="59">
        <v>-493270.81</v>
      </c>
      <c r="BV280" s="59">
        <v>-1104614.1599999999</v>
      </c>
      <c r="BW280" s="59">
        <v>-227892.48000000001</v>
      </c>
      <c r="BX280" s="59">
        <v>0</v>
      </c>
      <c r="BY280" s="59">
        <v>0</v>
      </c>
      <c r="BZ280" s="60">
        <v>-725424517.68000019</v>
      </c>
    </row>
    <row r="281" spans="1:78" x14ac:dyDescent="0.2">
      <c r="A281" s="57" t="s">
        <v>43</v>
      </c>
      <c r="B281" s="57" t="s">
        <v>237</v>
      </c>
      <c r="C281" s="58" t="s">
        <v>779</v>
      </c>
      <c r="D281" s="57" t="s">
        <v>780</v>
      </c>
      <c r="E281" s="59">
        <v>-1935309.9</v>
      </c>
      <c r="F281" s="59">
        <v>0</v>
      </c>
      <c r="G281" s="59">
        <v>-1279</v>
      </c>
      <c r="H281" s="59">
        <v>-2671.79</v>
      </c>
      <c r="I281" s="59">
        <v>-2429.31</v>
      </c>
      <c r="J281" s="59">
        <v>0</v>
      </c>
      <c r="K281" s="59">
        <v>0</v>
      </c>
      <c r="L281" s="59">
        <v>0</v>
      </c>
      <c r="M281" s="59">
        <v>-8500</v>
      </c>
      <c r="N281" s="59">
        <v>0</v>
      </c>
      <c r="O281" s="59">
        <v>-87312.639999999999</v>
      </c>
      <c r="P281" s="59">
        <v>0</v>
      </c>
      <c r="Q281" s="59">
        <v>0</v>
      </c>
      <c r="R281" s="59">
        <v>-26484.15</v>
      </c>
      <c r="S281" s="59">
        <v>0</v>
      </c>
      <c r="T281" s="59">
        <v>-8.6</v>
      </c>
      <c r="U281" s="59">
        <v>0</v>
      </c>
      <c r="V281" s="59">
        <v>0</v>
      </c>
      <c r="W281" s="59">
        <v>-2720976</v>
      </c>
      <c r="X281" s="59">
        <v>-56960.2</v>
      </c>
      <c r="Y281" s="59">
        <v>0</v>
      </c>
      <c r="Z281" s="59">
        <v>-24032</v>
      </c>
      <c r="AA281" s="59">
        <v>-122170.19</v>
      </c>
      <c r="AB281" s="59">
        <v>-18811.2</v>
      </c>
      <c r="AC281" s="59">
        <v>0</v>
      </c>
      <c r="AD281" s="59">
        <v>0</v>
      </c>
      <c r="AE281" s="59">
        <v>0</v>
      </c>
      <c r="AF281" s="59">
        <v>0</v>
      </c>
      <c r="AG281" s="59">
        <v>0</v>
      </c>
      <c r="AH281" s="59">
        <v>0</v>
      </c>
      <c r="AI281" s="59">
        <v>0</v>
      </c>
      <c r="AJ281" s="59">
        <v>0</v>
      </c>
      <c r="AK281" s="59">
        <v>-43815.199999999997</v>
      </c>
      <c r="AL281" s="59">
        <v>0</v>
      </c>
      <c r="AM281" s="59">
        <v>-102.8</v>
      </c>
      <c r="AN281" s="59">
        <v>-10493</v>
      </c>
      <c r="AO281" s="59">
        <v>-6188</v>
      </c>
      <c r="AP281" s="59">
        <v>0</v>
      </c>
      <c r="AQ281" s="59">
        <v>-19133.29</v>
      </c>
      <c r="AR281" s="59">
        <v>0</v>
      </c>
      <c r="AS281" s="59">
        <v>0</v>
      </c>
      <c r="AT281" s="59">
        <v>0</v>
      </c>
      <c r="AU281" s="59">
        <v>-2383.2600000000002</v>
      </c>
      <c r="AV281" s="59">
        <v>0</v>
      </c>
      <c r="AW281" s="59">
        <v>-352.74</v>
      </c>
      <c r="AX281" s="59">
        <v>-3320</v>
      </c>
      <c r="AY281" s="59">
        <v>0</v>
      </c>
      <c r="AZ281" s="59">
        <v>-159514.25</v>
      </c>
      <c r="BA281" s="59">
        <v>-752617.76</v>
      </c>
      <c r="BB281" s="59">
        <v>-2276784.7000000002</v>
      </c>
      <c r="BC281" s="59">
        <v>-36418.199999999997</v>
      </c>
      <c r="BD281" s="59">
        <v>-435756.16</v>
      </c>
      <c r="BE281" s="59">
        <v>0</v>
      </c>
      <c r="BF281" s="59">
        <v>-1537612.66</v>
      </c>
      <c r="BG281" s="59">
        <v>-32472</v>
      </c>
      <c r="BH281" s="59">
        <v>-303091.56</v>
      </c>
      <c r="BI281" s="59">
        <v>-126838.35</v>
      </c>
      <c r="BJ281" s="59">
        <v>-108971.62</v>
      </c>
      <c r="BK281" s="59">
        <v>0</v>
      </c>
      <c r="BL281" s="59">
        <v>-231.55</v>
      </c>
      <c r="BM281" s="59">
        <v>-19368.650000000001</v>
      </c>
      <c r="BN281" s="59">
        <v>-59429.8</v>
      </c>
      <c r="BO281" s="59">
        <v>0</v>
      </c>
      <c r="BP281" s="59">
        <v>-47171.61</v>
      </c>
      <c r="BQ281" s="59">
        <v>0</v>
      </c>
      <c r="BR281" s="59">
        <v>0</v>
      </c>
      <c r="BS281" s="59">
        <v>0</v>
      </c>
      <c r="BT281" s="59">
        <v>-3594.77</v>
      </c>
      <c r="BU281" s="59">
        <v>0</v>
      </c>
      <c r="BV281" s="59">
        <v>0</v>
      </c>
      <c r="BW281" s="59">
        <v>-37117.879999999997</v>
      </c>
      <c r="BX281" s="59">
        <v>0</v>
      </c>
      <c r="BY281" s="59">
        <v>-648</v>
      </c>
      <c r="BZ281" s="60">
        <v>99766257.479999989</v>
      </c>
    </row>
    <row r="282" spans="1:78" x14ac:dyDescent="0.2">
      <c r="A282" s="57" t="s">
        <v>43</v>
      </c>
      <c r="B282" s="57" t="s">
        <v>237</v>
      </c>
      <c r="C282" s="58" t="s">
        <v>781</v>
      </c>
      <c r="D282" s="57" t="s">
        <v>782</v>
      </c>
      <c r="E282" s="59">
        <v>0</v>
      </c>
      <c r="F282" s="59">
        <v>0</v>
      </c>
      <c r="G282" s="59">
        <v>0</v>
      </c>
      <c r="H282" s="59">
        <v>12007.13</v>
      </c>
      <c r="I282" s="59">
        <v>4502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42470.46</v>
      </c>
      <c r="P282" s="59">
        <v>0</v>
      </c>
      <c r="Q282" s="59">
        <v>0</v>
      </c>
      <c r="R282" s="59">
        <v>0</v>
      </c>
      <c r="S282" s="59">
        <v>0</v>
      </c>
      <c r="T282" s="59">
        <v>0</v>
      </c>
      <c r="U282" s="59">
        <v>108401.22</v>
      </c>
      <c r="V282" s="59">
        <v>0</v>
      </c>
      <c r="W282" s="59">
        <v>0</v>
      </c>
      <c r="X282" s="59">
        <v>25387.599999999999</v>
      </c>
      <c r="Y282" s="59">
        <v>0</v>
      </c>
      <c r="Z282" s="59">
        <v>0</v>
      </c>
      <c r="AA282" s="59">
        <v>6671.61</v>
      </c>
      <c r="AB282" s="59">
        <v>10501.8</v>
      </c>
      <c r="AC282" s="59">
        <v>0</v>
      </c>
      <c r="AD282" s="59">
        <v>0</v>
      </c>
      <c r="AE282" s="59">
        <v>0</v>
      </c>
      <c r="AF282" s="59">
        <v>0</v>
      </c>
      <c r="AG282" s="59">
        <v>0</v>
      </c>
      <c r="AH282" s="59">
        <v>0</v>
      </c>
      <c r="AI282" s="59">
        <v>0</v>
      </c>
      <c r="AJ282" s="59">
        <v>0</v>
      </c>
      <c r="AK282" s="59">
        <v>0</v>
      </c>
      <c r="AL282" s="59">
        <v>0</v>
      </c>
      <c r="AM282" s="59">
        <v>184410.28</v>
      </c>
      <c r="AN282" s="59">
        <v>540</v>
      </c>
      <c r="AO282" s="59">
        <v>0</v>
      </c>
      <c r="AP282" s="59">
        <v>5048.2700000000004</v>
      </c>
      <c r="AQ282" s="59">
        <v>0</v>
      </c>
      <c r="AR282" s="59">
        <v>0</v>
      </c>
      <c r="AS282" s="59">
        <v>0</v>
      </c>
      <c r="AT282" s="59">
        <v>0</v>
      </c>
      <c r="AU282" s="59">
        <v>16493.04</v>
      </c>
      <c r="AV282" s="59">
        <v>0</v>
      </c>
      <c r="AW282" s="59">
        <v>28471.35</v>
      </c>
      <c r="AX282" s="59">
        <v>1380</v>
      </c>
      <c r="AY282" s="59">
        <v>9444.25</v>
      </c>
      <c r="AZ282" s="59">
        <v>0</v>
      </c>
      <c r="BA282" s="59">
        <v>297149.53000000003</v>
      </c>
      <c r="BB282" s="59">
        <v>35705.410000000003</v>
      </c>
      <c r="BC282" s="59">
        <v>8191.2</v>
      </c>
      <c r="BD282" s="59">
        <v>0</v>
      </c>
      <c r="BE282" s="59">
        <v>2261563.7799999998</v>
      </c>
      <c r="BF282" s="59">
        <v>0</v>
      </c>
      <c r="BG282" s="59">
        <v>0</v>
      </c>
      <c r="BH282" s="59">
        <v>0</v>
      </c>
      <c r="BI282" s="59">
        <v>96211.92</v>
      </c>
      <c r="BJ282" s="59">
        <v>129268.22</v>
      </c>
      <c r="BK282" s="59">
        <v>8312706.5700000003</v>
      </c>
      <c r="BL282" s="59">
        <v>58979.81</v>
      </c>
      <c r="BM282" s="59">
        <v>0</v>
      </c>
      <c r="BN282" s="59">
        <v>50109.04</v>
      </c>
      <c r="BO282" s="59">
        <v>0</v>
      </c>
      <c r="BP282" s="59">
        <v>15905.76</v>
      </c>
      <c r="BQ282" s="59">
        <v>0</v>
      </c>
      <c r="BR282" s="59">
        <v>1761.5</v>
      </c>
      <c r="BS282" s="59">
        <v>0</v>
      </c>
      <c r="BT282" s="59">
        <v>30</v>
      </c>
      <c r="BU282" s="59">
        <v>24882.1</v>
      </c>
      <c r="BV282" s="59">
        <v>2459.6</v>
      </c>
      <c r="BW282" s="59">
        <v>8136.6</v>
      </c>
      <c r="BX282" s="59">
        <v>0</v>
      </c>
      <c r="BY282" s="59">
        <v>0</v>
      </c>
      <c r="BZ282" s="60">
        <v>-133100268.48999998</v>
      </c>
    </row>
    <row r="283" spans="1:78" x14ac:dyDescent="0.2">
      <c r="A283" s="57" t="s">
        <v>43</v>
      </c>
      <c r="B283" s="57" t="s">
        <v>237</v>
      </c>
      <c r="C283" s="58" t="s">
        <v>783</v>
      </c>
      <c r="D283" s="57" t="s">
        <v>784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18093309.260000002</v>
      </c>
      <c r="L283" s="59">
        <v>0</v>
      </c>
      <c r="M283" s="59">
        <v>0</v>
      </c>
      <c r="N283" s="59">
        <v>0</v>
      </c>
      <c r="O283" s="59">
        <v>0</v>
      </c>
      <c r="P283" s="59">
        <v>0</v>
      </c>
      <c r="Q283" s="59">
        <v>0</v>
      </c>
      <c r="R283" s="59">
        <v>0</v>
      </c>
      <c r="S283" s="59">
        <v>0</v>
      </c>
      <c r="T283" s="59">
        <v>0</v>
      </c>
      <c r="U283" s="59">
        <v>0</v>
      </c>
      <c r="V283" s="59">
        <v>0</v>
      </c>
      <c r="W283" s="59">
        <v>0</v>
      </c>
      <c r="X283" s="59">
        <v>248780.2</v>
      </c>
      <c r="Y283" s="59">
        <v>248780.2</v>
      </c>
      <c r="Z283" s="59">
        <v>188605.42</v>
      </c>
      <c r="AA283" s="59">
        <v>248780.2</v>
      </c>
      <c r="AB283" s="59">
        <v>234167.27</v>
      </c>
      <c r="AC283" s="59">
        <v>8957607.0899999999</v>
      </c>
      <c r="AD283" s="59">
        <v>248780.2</v>
      </c>
      <c r="AE283" s="59">
        <v>142537.67000000001</v>
      </c>
      <c r="AF283" s="59">
        <v>321435.5</v>
      </c>
      <c r="AG283" s="59">
        <v>0</v>
      </c>
      <c r="AH283" s="59">
        <v>0</v>
      </c>
      <c r="AI283" s="59">
        <v>0</v>
      </c>
      <c r="AJ283" s="59">
        <v>0</v>
      </c>
      <c r="AK283" s="59">
        <v>0</v>
      </c>
      <c r="AL283" s="59">
        <v>0</v>
      </c>
      <c r="AM283" s="59">
        <v>0</v>
      </c>
      <c r="AN283" s="59">
        <v>0</v>
      </c>
      <c r="AO283" s="59">
        <v>0</v>
      </c>
      <c r="AP283" s="59">
        <v>0</v>
      </c>
      <c r="AQ283" s="59">
        <v>0</v>
      </c>
      <c r="AR283" s="59">
        <v>2532680</v>
      </c>
      <c r="AS283" s="59">
        <v>0</v>
      </c>
      <c r="AT283" s="59">
        <v>0</v>
      </c>
      <c r="AU283" s="59">
        <v>0</v>
      </c>
      <c r="AV283" s="59">
        <v>0</v>
      </c>
      <c r="AW283" s="59">
        <v>0</v>
      </c>
      <c r="AX283" s="59">
        <v>0</v>
      </c>
      <c r="AY283" s="59">
        <v>2291580</v>
      </c>
      <c r="AZ283" s="59">
        <v>0</v>
      </c>
      <c r="BA283" s="59">
        <v>0</v>
      </c>
      <c r="BB283" s="59">
        <v>0</v>
      </c>
      <c r="BC283" s="59">
        <v>0</v>
      </c>
      <c r="BD283" s="59">
        <v>0</v>
      </c>
      <c r="BE283" s="59">
        <v>0</v>
      </c>
      <c r="BF283" s="59">
        <v>0</v>
      </c>
      <c r="BG283" s="59">
        <v>0</v>
      </c>
      <c r="BH283" s="59">
        <v>0</v>
      </c>
      <c r="BI283" s="59">
        <v>0</v>
      </c>
      <c r="BJ283" s="59">
        <v>3401500</v>
      </c>
      <c r="BK283" s="59">
        <v>0</v>
      </c>
      <c r="BL283" s="59">
        <v>0</v>
      </c>
      <c r="BM283" s="59">
        <v>86211.28</v>
      </c>
      <c r="BN283" s="59">
        <v>13253.05</v>
      </c>
      <c r="BO283" s="59">
        <v>735609.83</v>
      </c>
      <c r="BP283" s="59">
        <v>29459.200000000001</v>
      </c>
      <c r="BQ283" s="59">
        <v>133138</v>
      </c>
      <c r="BR283" s="59">
        <v>180000</v>
      </c>
      <c r="BS283" s="59">
        <v>0</v>
      </c>
      <c r="BT283" s="59">
        <v>400000</v>
      </c>
      <c r="BU283" s="59">
        <v>800000</v>
      </c>
      <c r="BV283" s="59">
        <v>0</v>
      </c>
      <c r="BW283" s="59">
        <v>170000</v>
      </c>
      <c r="BX283" s="59">
        <v>0</v>
      </c>
      <c r="BY283" s="59">
        <v>0</v>
      </c>
      <c r="BZ283" s="60">
        <v>60076417.68</v>
      </c>
    </row>
    <row r="284" spans="1:78" x14ac:dyDescent="0.2">
      <c r="A284" s="57" t="s">
        <v>43</v>
      </c>
      <c r="B284" s="57" t="s">
        <v>237</v>
      </c>
      <c r="C284" s="58" t="s">
        <v>785</v>
      </c>
      <c r="D284" s="57" t="s">
        <v>786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  <c r="P284" s="59">
        <v>0</v>
      </c>
      <c r="Q284" s="59">
        <v>0</v>
      </c>
      <c r="R284" s="59">
        <v>0</v>
      </c>
      <c r="S284" s="59">
        <v>0</v>
      </c>
      <c r="T284" s="59">
        <v>0</v>
      </c>
      <c r="U284" s="59">
        <v>0</v>
      </c>
      <c r="V284" s="59">
        <v>0</v>
      </c>
      <c r="W284" s="59">
        <v>3399761</v>
      </c>
      <c r="X284" s="59">
        <v>0</v>
      </c>
      <c r="Y284" s="59">
        <v>0</v>
      </c>
      <c r="Z284" s="59">
        <v>0</v>
      </c>
      <c r="AA284" s="59">
        <v>0</v>
      </c>
      <c r="AB284" s="59">
        <v>0</v>
      </c>
      <c r="AC284" s="59">
        <v>0</v>
      </c>
      <c r="AD284" s="59">
        <v>0</v>
      </c>
      <c r="AE284" s="59">
        <v>0</v>
      </c>
      <c r="AF284" s="59">
        <v>0</v>
      </c>
      <c r="AG284" s="59">
        <v>0</v>
      </c>
      <c r="AH284" s="59">
        <v>0</v>
      </c>
      <c r="AI284" s="59">
        <v>0</v>
      </c>
      <c r="AJ284" s="59">
        <v>0</v>
      </c>
      <c r="AK284" s="59">
        <v>0</v>
      </c>
      <c r="AL284" s="59">
        <v>0</v>
      </c>
      <c r="AM284" s="59">
        <v>0</v>
      </c>
      <c r="AN284" s="59">
        <v>0</v>
      </c>
      <c r="AO284" s="59">
        <v>0</v>
      </c>
      <c r="AP284" s="59">
        <v>0</v>
      </c>
      <c r="AQ284" s="59">
        <v>0</v>
      </c>
      <c r="AR284" s="59">
        <v>0</v>
      </c>
      <c r="AS284" s="59">
        <v>0</v>
      </c>
      <c r="AT284" s="59">
        <v>0</v>
      </c>
      <c r="AU284" s="59">
        <v>0</v>
      </c>
      <c r="AV284" s="59">
        <v>0</v>
      </c>
      <c r="AW284" s="59">
        <v>0</v>
      </c>
      <c r="AX284" s="59">
        <v>17400</v>
      </c>
      <c r="AY284" s="59">
        <v>0</v>
      </c>
      <c r="AZ284" s="59">
        <v>0</v>
      </c>
      <c r="BA284" s="59">
        <v>0</v>
      </c>
      <c r="BB284" s="59">
        <v>0</v>
      </c>
      <c r="BC284" s="59">
        <v>0</v>
      </c>
      <c r="BD284" s="59">
        <v>0</v>
      </c>
      <c r="BE284" s="59">
        <v>0</v>
      </c>
      <c r="BF284" s="59">
        <v>0</v>
      </c>
      <c r="BG284" s="59">
        <v>0</v>
      </c>
      <c r="BH284" s="59">
        <v>0</v>
      </c>
      <c r="BI284" s="59">
        <v>0</v>
      </c>
      <c r="BJ284" s="59">
        <v>315396.58</v>
      </c>
      <c r="BK284" s="59">
        <v>0</v>
      </c>
      <c r="BL284" s="59">
        <v>0</v>
      </c>
      <c r="BM284" s="59">
        <v>0</v>
      </c>
      <c r="BN284" s="59">
        <v>0</v>
      </c>
      <c r="BO284" s="59">
        <v>38360</v>
      </c>
      <c r="BP284" s="59">
        <v>0</v>
      </c>
      <c r="BQ284" s="59">
        <v>0</v>
      </c>
      <c r="BR284" s="59">
        <v>0</v>
      </c>
      <c r="BS284" s="59">
        <v>150000</v>
      </c>
      <c r="BT284" s="59">
        <v>0</v>
      </c>
      <c r="BU284" s="59">
        <v>0</v>
      </c>
      <c r="BV284" s="59">
        <v>2500000</v>
      </c>
      <c r="BW284" s="59">
        <v>0</v>
      </c>
      <c r="BX284" s="59">
        <v>0</v>
      </c>
      <c r="BY284" s="59">
        <v>200000</v>
      </c>
      <c r="BZ284" s="60">
        <v>45698938.890000001</v>
      </c>
    </row>
    <row r="285" spans="1:78" x14ac:dyDescent="0.2">
      <c r="A285" s="57" t="s">
        <v>43</v>
      </c>
      <c r="B285" s="57" t="s">
        <v>244</v>
      </c>
      <c r="C285" s="58" t="s">
        <v>787</v>
      </c>
      <c r="D285" s="57" t="s">
        <v>788</v>
      </c>
      <c r="E285" s="59">
        <v>8232221.2800000003</v>
      </c>
      <c r="F285" s="59">
        <v>0</v>
      </c>
      <c r="G285" s="59">
        <v>0</v>
      </c>
      <c r="H285" s="59">
        <v>60000</v>
      </c>
      <c r="I285" s="59">
        <v>1032442.29</v>
      </c>
      <c r="J285" s="59">
        <v>0</v>
      </c>
      <c r="K285" s="59">
        <v>1933770.39</v>
      </c>
      <c r="L285" s="59">
        <v>865678.76</v>
      </c>
      <c r="M285" s="59">
        <v>559478.81000000006</v>
      </c>
      <c r="N285" s="59">
        <v>4838796.5</v>
      </c>
      <c r="O285" s="59">
        <v>381130.52</v>
      </c>
      <c r="P285" s="59">
        <v>981305.62</v>
      </c>
      <c r="Q285" s="59">
        <v>831487.55</v>
      </c>
      <c r="R285" s="59">
        <v>5532797.0899999999</v>
      </c>
      <c r="S285" s="59">
        <v>16558</v>
      </c>
      <c r="T285" s="59">
        <v>1995024.28</v>
      </c>
      <c r="U285" s="59">
        <v>587429.28</v>
      </c>
      <c r="V285" s="59">
        <v>124817.02</v>
      </c>
      <c r="W285" s="59">
        <v>0</v>
      </c>
      <c r="X285" s="59">
        <v>766500</v>
      </c>
      <c r="Y285" s="59">
        <v>0</v>
      </c>
      <c r="Z285" s="59">
        <v>1352332.42</v>
      </c>
      <c r="AA285" s="59">
        <v>132352.42000000001</v>
      </c>
      <c r="AB285" s="59">
        <v>432060.24</v>
      </c>
      <c r="AC285" s="59">
        <v>0</v>
      </c>
      <c r="AD285" s="59">
        <v>0</v>
      </c>
      <c r="AE285" s="59">
        <v>0</v>
      </c>
      <c r="AF285" s="59">
        <v>4885590.18</v>
      </c>
      <c r="AG285" s="59">
        <v>0</v>
      </c>
      <c r="AH285" s="59">
        <v>0</v>
      </c>
      <c r="AI285" s="59">
        <v>256757.88</v>
      </c>
      <c r="AJ285" s="59">
        <v>0</v>
      </c>
      <c r="AK285" s="59">
        <v>876772.45</v>
      </c>
      <c r="AL285" s="59">
        <v>0</v>
      </c>
      <c r="AM285" s="59">
        <v>374824.29</v>
      </c>
      <c r="AN285" s="59">
        <v>1341976.8500000001</v>
      </c>
      <c r="AO285" s="59">
        <v>343177.96</v>
      </c>
      <c r="AP285" s="59">
        <v>0</v>
      </c>
      <c r="AQ285" s="59">
        <v>0</v>
      </c>
      <c r="AR285" s="59">
        <v>2087751.21</v>
      </c>
      <c r="AS285" s="59">
        <v>1374048.38</v>
      </c>
      <c r="AT285" s="59">
        <v>2186737.0499999998</v>
      </c>
      <c r="AU285" s="59">
        <v>2050386.46</v>
      </c>
      <c r="AV285" s="59">
        <v>0</v>
      </c>
      <c r="AW285" s="59">
        <v>1484</v>
      </c>
      <c r="AX285" s="59">
        <v>154400</v>
      </c>
      <c r="AY285" s="59">
        <v>0</v>
      </c>
      <c r="AZ285" s="59">
        <v>0</v>
      </c>
      <c r="BA285" s="59">
        <v>296877.78999999998</v>
      </c>
      <c r="BB285" s="59">
        <v>0</v>
      </c>
      <c r="BC285" s="59">
        <v>612449.42000000004</v>
      </c>
      <c r="BD285" s="59">
        <v>285071.53999999998</v>
      </c>
      <c r="BE285" s="59">
        <v>0</v>
      </c>
      <c r="BF285" s="59">
        <v>188544.63</v>
      </c>
      <c r="BG285" s="59">
        <v>0</v>
      </c>
      <c r="BH285" s="59">
        <v>0</v>
      </c>
      <c r="BI285" s="59">
        <v>1871.83</v>
      </c>
      <c r="BJ285" s="59">
        <v>0</v>
      </c>
      <c r="BK285" s="59">
        <v>0</v>
      </c>
      <c r="BL285" s="59">
        <v>902299</v>
      </c>
      <c r="BM285" s="59">
        <v>0</v>
      </c>
      <c r="BN285" s="59">
        <v>63892.62</v>
      </c>
      <c r="BO285" s="59">
        <v>0</v>
      </c>
      <c r="BP285" s="59">
        <v>0</v>
      </c>
      <c r="BQ285" s="59">
        <v>3232886.23</v>
      </c>
      <c r="BR285" s="59">
        <v>0</v>
      </c>
      <c r="BS285" s="59">
        <v>0</v>
      </c>
      <c r="BT285" s="59">
        <v>148957</v>
      </c>
      <c r="BU285" s="59">
        <v>0</v>
      </c>
      <c r="BV285" s="59">
        <v>0</v>
      </c>
      <c r="BW285" s="59">
        <v>0</v>
      </c>
      <c r="BX285" s="59">
        <v>0</v>
      </c>
      <c r="BY285" s="59">
        <v>0</v>
      </c>
      <c r="BZ285" s="60">
        <v>234201548.33000004</v>
      </c>
    </row>
    <row r="286" spans="1:78" x14ac:dyDescent="0.2">
      <c r="A286" s="57" t="s">
        <v>43</v>
      </c>
      <c r="B286" s="57" t="s">
        <v>244</v>
      </c>
      <c r="C286" s="58" t="s">
        <v>789</v>
      </c>
      <c r="D286" s="57" t="s">
        <v>790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-3265.2</v>
      </c>
      <c r="P286" s="59">
        <v>0</v>
      </c>
      <c r="Q286" s="59">
        <v>0</v>
      </c>
      <c r="R286" s="59">
        <v>0</v>
      </c>
      <c r="S286" s="59">
        <v>0</v>
      </c>
      <c r="T286" s="59">
        <v>0</v>
      </c>
      <c r="U286" s="59">
        <v>0</v>
      </c>
      <c r="V286" s="59">
        <v>0</v>
      </c>
      <c r="W286" s="59">
        <v>0</v>
      </c>
      <c r="X286" s="59">
        <v>0</v>
      </c>
      <c r="Y286" s="59">
        <v>0</v>
      </c>
      <c r="Z286" s="59">
        <v>0</v>
      </c>
      <c r="AA286" s="59">
        <v>24985.75</v>
      </c>
      <c r="AB286" s="59">
        <v>0</v>
      </c>
      <c r="AC286" s="59">
        <v>0</v>
      </c>
      <c r="AD286" s="59">
        <v>-220973</v>
      </c>
      <c r="AE286" s="59">
        <v>0</v>
      </c>
      <c r="AF286" s="59">
        <v>-959112.6</v>
      </c>
      <c r="AG286" s="59">
        <v>15363.05</v>
      </c>
      <c r="AH286" s="59">
        <v>115416.14</v>
      </c>
      <c r="AI286" s="59">
        <v>0</v>
      </c>
      <c r="AJ286" s="59">
        <v>0</v>
      </c>
      <c r="AK286" s="59">
        <v>0</v>
      </c>
      <c r="AL286" s="59">
        <v>-33326.730000000003</v>
      </c>
      <c r="AM286" s="59">
        <v>0</v>
      </c>
      <c r="AN286" s="59">
        <v>0</v>
      </c>
      <c r="AO286" s="59">
        <v>0</v>
      </c>
      <c r="AP286" s="59">
        <v>8085.5</v>
      </c>
      <c r="AQ286" s="59">
        <v>-155831.45000000001</v>
      </c>
      <c r="AR286" s="59">
        <v>0</v>
      </c>
      <c r="AS286" s="59">
        <v>0</v>
      </c>
      <c r="AT286" s="59">
        <v>0</v>
      </c>
      <c r="AU286" s="59">
        <v>-630</v>
      </c>
      <c r="AV286" s="59">
        <v>-501290.5</v>
      </c>
      <c r="AW286" s="59">
        <v>0</v>
      </c>
      <c r="AX286" s="59">
        <v>-70</v>
      </c>
      <c r="AY286" s="59">
        <v>0</v>
      </c>
      <c r="AZ286" s="59">
        <v>780</v>
      </c>
      <c r="BA286" s="59">
        <v>0</v>
      </c>
      <c r="BB286" s="59">
        <v>-12646</v>
      </c>
      <c r="BC286" s="59">
        <v>0</v>
      </c>
      <c r="BD286" s="59">
        <v>-12830</v>
      </c>
      <c r="BE286" s="59">
        <v>0</v>
      </c>
      <c r="BF286" s="59">
        <v>0</v>
      </c>
      <c r="BG286" s="59">
        <v>0</v>
      </c>
      <c r="BH286" s="59">
        <v>0</v>
      </c>
      <c r="BI286" s="59">
        <v>0</v>
      </c>
      <c r="BJ286" s="59">
        <v>0</v>
      </c>
      <c r="BK286" s="59">
        <v>-127975</v>
      </c>
      <c r="BL286" s="59">
        <v>-10251</v>
      </c>
      <c r="BM286" s="59">
        <v>0</v>
      </c>
      <c r="BN286" s="59">
        <v>0</v>
      </c>
      <c r="BO286" s="59">
        <v>0</v>
      </c>
      <c r="BP286" s="59">
        <v>0</v>
      </c>
      <c r="BQ286" s="59">
        <v>-271818.48</v>
      </c>
      <c r="BR286" s="59">
        <v>0</v>
      </c>
      <c r="BS286" s="59">
        <v>0</v>
      </c>
      <c r="BT286" s="59">
        <v>0</v>
      </c>
      <c r="BU286" s="59">
        <v>0</v>
      </c>
      <c r="BV286" s="59">
        <v>0</v>
      </c>
      <c r="BW286" s="59">
        <v>0</v>
      </c>
      <c r="BX286" s="59">
        <v>0</v>
      </c>
      <c r="BY286" s="59">
        <v>0</v>
      </c>
      <c r="BZ286" s="60">
        <v>-14899841.57</v>
      </c>
    </row>
    <row r="287" spans="1:78" x14ac:dyDescent="0.2">
      <c r="A287" s="57" t="s">
        <v>43</v>
      </c>
      <c r="B287" s="57" t="s">
        <v>244</v>
      </c>
      <c r="C287" s="58" t="s">
        <v>791</v>
      </c>
      <c r="D287" s="57" t="s">
        <v>792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0</v>
      </c>
      <c r="Q287" s="59">
        <v>0</v>
      </c>
      <c r="R287" s="59">
        <v>0</v>
      </c>
      <c r="S287" s="59">
        <v>0</v>
      </c>
      <c r="T287" s="59">
        <v>0</v>
      </c>
      <c r="U287" s="59">
        <v>0</v>
      </c>
      <c r="V287" s="59">
        <v>0</v>
      </c>
      <c r="W287" s="59">
        <v>0</v>
      </c>
      <c r="X287" s="59">
        <v>0</v>
      </c>
      <c r="Y287" s="59">
        <v>0</v>
      </c>
      <c r="Z287" s="59">
        <v>0</v>
      </c>
      <c r="AA287" s="59">
        <v>11202.6</v>
      </c>
      <c r="AB287" s="59">
        <v>0</v>
      </c>
      <c r="AC287" s="59">
        <v>0</v>
      </c>
      <c r="AD287" s="59">
        <v>-56568</v>
      </c>
      <c r="AE287" s="59">
        <v>0</v>
      </c>
      <c r="AF287" s="59">
        <v>-4223859.4800000004</v>
      </c>
      <c r="AG287" s="59">
        <v>2651.02</v>
      </c>
      <c r="AH287" s="59">
        <v>-2067.1</v>
      </c>
      <c r="AI287" s="59">
        <v>0</v>
      </c>
      <c r="AJ287" s="59">
        <v>-25368.94</v>
      </c>
      <c r="AK287" s="59">
        <v>0</v>
      </c>
      <c r="AL287" s="59">
        <v>-39568.46</v>
      </c>
      <c r="AM287" s="59">
        <v>0</v>
      </c>
      <c r="AN287" s="59">
        <v>0</v>
      </c>
      <c r="AO287" s="59">
        <v>0</v>
      </c>
      <c r="AP287" s="59">
        <v>0</v>
      </c>
      <c r="AQ287" s="59">
        <v>-1090</v>
      </c>
      <c r="AR287" s="59">
        <v>0</v>
      </c>
      <c r="AS287" s="59">
        <v>0</v>
      </c>
      <c r="AT287" s="59">
        <v>0</v>
      </c>
      <c r="AU287" s="59">
        <v>0</v>
      </c>
      <c r="AV287" s="59">
        <v>-71604</v>
      </c>
      <c r="AW287" s="59">
        <v>0</v>
      </c>
      <c r="AX287" s="59">
        <v>0</v>
      </c>
      <c r="AY287" s="59">
        <v>0</v>
      </c>
      <c r="AZ287" s="59">
        <v>5737</v>
      </c>
      <c r="BA287" s="59">
        <v>0</v>
      </c>
      <c r="BB287" s="59">
        <v>-18356</v>
      </c>
      <c r="BC287" s="59">
        <v>0</v>
      </c>
      <c r="BD287" s="59">
        <v>0</v>
      </c>
      <c r="BE287" s="59">
        <v>0</v>
      </c>
      <c r="BF287" s="59">
        <v>-46938.5</v>
      </c>
      <c r="BG287" s="59">
        <v>0</v>
      </c>
      <c r="BH287" s="59">
        <v>0</v>
      </c>
      <c r="BI287" s="59">
        <v>0</v>
      </c>
      <c r="BJ287" s="59">
        <v>0</v>
      </c>
      <c r="BK287" s="59">
        <v>-438985</v>
      </c>
      <c r="BL287" s="59">
        <v>-3039</v>
      </c>
      <c r="BM287" s="59">
        <v>0</v>
      </c>
      <c r="BN287" s="59">
        <v>0</v>
      </c>
      <c r="BO287" s="59">
        <v>0</v>
      </c>
      <c r="BP287" s="59">
        <v>0</v>
      </c>
      <c r="BQ287" s="59">
        <v>-1314734.33</v>
      </c>
      <c r="BR287" s="59">
        <v>0</v>
      </c>
      <c r="BS287" s="59">
        <v>0</v>
      </c>
      <c r="BT287" s="59">
        <v>0</v>
      </c>
      <c r="BU287" s="59">
        <v>0</v>
      </c>
      <c r="BV287" s="59">
        <v>-6949</v>
      </c>
      <c r="BW287" s="59">
        <v>0</v>
      </c>
      <c r="BX287" s="59">
        <v>0</v>
      </c>
      <c r="BY287" s="59">
        <v>0</v>
      </c>
      <c r="BZ287" s="60">
        <v>1157311.49</v>
      </c>
    </row>
    <row r="288" spans="1:78" x14ac:dyDescent="0.2">
      <c r="A288" s="57" t="s">
        <v>43</v>
      </c>
      <c r="B288" s="57" t="s">
        <v>244</v>
      </c>
      <c r="C288" s="58" t="s">
        <v>793</v>
      </c>
      <c r="D288" s="57" t="s">
        <v>794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882114.5</v>
      </c>
      <c r="L288" s="59">
        <v>45221.5</v>
      </c>
      <c r="M288" s="59">
        <v>5465</v>
      </c>
      <c r="N288" s="59">
        <v>295520.5</v>
      </c>
      <c r="O288" s="59">
        <v>45353.49</v>
      </c>
      <c r="P288" s="59">
        <v>15936.32</v>
      </c>
      <c r="Q288" s="59">
        <v>36798.47</v>
      </c>
      <c r="R288" s="59">
        <v>0</v>
      </c>
      <c r="S288" s="59">
        <v>0</v>
      </c>
      <c r="T288" s="59">
        <v>51031.73</v>
      </c>
      <c r="U288" s="59">
        <v>6904</v>
      </c>
      <c r="V288" s="59">
        <v>0</v>
      </c>
      <c r="W288" s="59">
        <v>300</v>
      </c>
      <c r="X288" s="59">
        <v>224058.5</v>
      </c>
      <c r="Y288" s="59">
        <v>129398.2</v>
      </c>
      <c r="Z288" s="59">
        <v>0</v>
      </c>
      <c r="AA288" s="59">
        <v>4294</v>
      </c>
      <c r="AB288" s="59">
        <v>102231</v>
      </c>
      <c r="AC288" s="59">
        <v>0</v>
      </c>
      <c r="AD288" s="59">
        <v>0</v>
      </c>
      <c r="AE288" s="59">
        <v>846835.01</v>
      </c>
      <c r="AF288" s="59">
        <v>113178.36</v>
      </c>
      <c r="AG288" s="59">
        <v>0</v>
      </c>
      <c r="AH288" s="59">
        <v>0</v>
      </c>
      <c r="AI288" s="59">
        <v>144</v>
      </c>
      <c r="AJ288" s="59">
        <v>1497.44</v>
      </c>
      <c r="AK288" s="59">
        <v>196</v>
      </c>
      <c r="AL288" s="59">
        <v>0</v>
      </c>
      <c r="AM288" s="59">
        <v>8828.06</v>
      </c>
      <c r="AN288" s="59">
        <v>0</v>
      </c>
      <c r="AO288" s="59">
        <v>44993.74</v>
      </c>
      <c r="AP288" s="59">
        <v>943.5</v>
      </c>
      <c r="AQ288" s="59">
        <v>31086</v>
      </c>
      <c r="AR288" s="59">
        <v>133569.47</v>
      </c>
      <c r="AS288" s="59">
        <v>215541.51</v>
      </c>
      <c r="AT288" s="59">
        <v>234431.45</v>
      </c>
      <c r="AU288" s="59">
        <v>40266.92</v>
      </c>
      <c r="AV288" s="59">
        <v>11698.86</v>
      </c>
      <c r="AW288" s="59">
        <v>0</v>
      </c>
      <c r="AX288" s="59">
        <v>32070.639999999999</v>
      </c>
      <c r="AY288" s="59">
        <v>45181.4</v>
      </c>
      <c r="AZ288" s="59">
        <v>3183</v>
      </c>
      <c r="BA288" s="59">
        <v>134371</v>
      </c>
      <c r="BB288" s="59">
        <v>0</v>
      </c>
      <c r="BC288" s="59">
        <v>0</v>
      </c>
      <c r="BD288" s="59">
        <v>0</v>
      </c>
      <c r="BE288" s="59">
        <v>0</v>
      </c>
      <c r="BF288" s="59">
        <v>0</v>
      </c>
      <c r="BG288" s="59">
        <v>25342.48</v>
      </c>
      <c r="BH288" s="59">
        <v>0</v>
      </c>
      <c r="BI288" s="59">
        <v>0</v>
      </c>
      <c r="BJ288" s="59">
        <v>183252.45</v>
      </c>
      <c r="BK288" s="59">
        <v>175131.99</v>
      </c>
      <c r="BL288" s="59">
        <v>0</v>
      </c>
      <c r="BM288" s="59">
        <v>0</v>
      </c>
      <c r="BN288" s="59">
        <v>639</v>
      </c>
      <c r="BO288" s="59">
        <v>0</v>
      </c>
      <c r="BP288" s="59">
        <v>0</v>
      </c>
      <c r="BQ288" s="59">
        <v>0</v>
      </c>
      <c r="BR288" s="59">
        <v>0</v>
      </c>
      <c r="BS288" s="59">
        <v>0</v>
      </c>
      <c r="BT288" s="59">
        <v>0</v>
      </c>
      <c r="BU288" s="59">
        <v>0</v>
      </c>
      <c r="BV288" s="59">
        <v>0</v>
      </c>
      <c r="BW288" s="59">
        <v>0</v>
      </c>
      <c r="BX288" s="59">
        <v>0</v>
      </c>
      <c r="BY288" s="59">
        <v>0</v>
      </c>
      <c r="BZ288" s="60">
        <v>-6126183.25</v>
      </c>
    </row>
    <row r="289" spans="1:78" x14ac:dyDescent="0.2">
      <c r="A289" s="57" t="s">
        <v>43</v>
      </c>
      <c r="B289" s="57" t="s">
        <v>244</v>
      </c>
      <c r="C289" s="58" t="s">
        <v>795</v>
      </c>
      <c r="D289" s="57" t="s">
        <v>796</v>
      </c>
      <c r="E289" s="59">
        <v>8847.23</v>
      </c>
      <c r="F289" s="59">
        <v>0</v>
      </c>
      <c r="G289" s="59">
        <v>-5880.27</v>
      </c>
      <c r="H289" s="59">
        <v>0</v>
      </c>
      <c r="I289" s="59">
        <v>0</v>
      </c>
      <c r="J289" s="59">
        <v>0</v>
      </c>
      <c r="K289" s="59">
        <v>-682281.22</v>
      </c>
      <c r="L289" s="59">
        <v>-16090.44</v>
      </c>
      <c r="M289" s="59">
        <v>0</v>
      </c>
      <c r="N289" s="59">
        <v>-200212.98</v>
      </c>
      <c r="O289" s="59">
        <v>0</v>
      </c>
      <c r="P289" s="59">
        <v>0</v>
      </c>
      <c r="Q289" s="59">
        <v>0</v>
      </c>
      <c r="R289" s="59">
        <v>-5442</v>
      </c>
      <c r="S289" s="59">
        <v>0</v>
      </c>
      <c r="T289" s="59">
        <v>0</v>
      </c>
      <c r="U289" s="59">
        <v>0</v>
      </c>
      <c r="V289" s="59">
        <v>0</v>
      </c>
      <c r="W289" s="59">
        <v>-352299.14</v>
      </c>
      <c r="X289" s="59">
        <v>-375140.43</v>
      </c>
      <c r="Y289" s="59">
        <v>-24191.439999999999</v>
      </c>
      <c r="Z289" s="59">
        <v>0</v>
      </c>
      <c r="AA289" s="59">
        <v>-14600.9</v>
      </c>
      <c r="AB289" s="59">
        <v>0</v>
      </c>
      <c r="AC289" s="59">
        <v>39540.44</v>
      </c>
      <c r="AD289" s="59">
        <v>0</v>
      </c>
      <c r="AE289" s="59">
        <v>0</v>
      </c>
      <c r="AF289" s="59">
        <v>-969508.94</v>
      </c>
      <c r="AG289" s="59">
        <v>-4742.8100000000004</v>
      </c>
      <c r="AH289" s="59">
        <v>0</v>
      </c>
      <c r="AI289" s="59">
        <v>-79647.520000000004</v>
      </c>
      <c r="AJ289" s="59">
        <v>0</v>
      </c>
      <c r="AK289" s="59">
        <v>0</v>
      </c>
      <c r="AL289" s="59">
        <v>0</v>
      </c>
      <c r="AM289" s="59">
        <v>-5913.69</v>
      </c>
      <c r="AN289" s="59">
        <v>-9505.68</v>
      </c>
      <c r="AO289" s="59">
        <v>-29794.79</v>
      </c>
      <c r="AP289" s="59">
        <v>-18446.439999999999</v>
      </c>
      <c r="AQ289" s="59">
        <v>0</v>
      </c>
      <c r="AR289" s="59">
        <v>-921711.5</v>
      </c>
      <c r="AS289" s="59">
        <v>0</v>
      </c>
      <c r="AT289" s="59">
        <v>-4352.2</v>
      </c>
      <c r="AU289" s="59">
        <v>-3853.46</v>
      </c>
      <c r="AV289" s="59">
        <v>0</v>
      </c>
      <c r="AW289" s="59">
        <v>0</v>
      </c>
      <c r="AX289" s="59">
        <v>0</v>
      </c>
      <c r="AY289" s="59">
        <v>0</v>
      </c>
      <c r="AZ289" s="59">
        <v>0</v>
      </c>
      <c r="BA289" s="59">
        <v>0</v>
      </c>
      <c r="BB289" s="59">
        <v>0</v>
      </c>
      <c r="BC289" s="59">
        <v>0</v>
      </c>
      <c r="BD289" s="59">
        <v>0</v>
      </c>
      <c r="BE289" s="59">
        <v>0</v>
      </c>
      <c r="BF289" s="59">
        <v>0</v>
      </c>
      <c r="BG289" s="59">
        <v>-9294.0499999999993</v>
      </c>
      <c r="BH289" s="59">
        <v>0</v>
      </c>
      <c r="BI289" s="59">
        <v>0</v>
      </c>
      <c r="BJ289" s="59">
        <v>-9042.14</v>
      </c>
      <c r="BK289" s="59">
        <v>0</v>
      </c>
      <c r="BL289" s="59">
        <v>0</v>
      </c>
      <c r="BM289" s="59">
        <v>0</v>
      </c>
      <c r="BN289" s="59">
        <v>0</v>
      </c>
      <c r="BO289" s="59">
        <v>0</v>
      </c>
      <c r="BP289" s="59">
        <v>0</v>
      </c>
      <c r="BQ289" s="59">
        <v>-642801.64</v>
      </c>
      <c r="BR289" s="59">
        <v>0</v>
      </c>
      <c r="BS289" s="59">
        <v>0</v>
      </c>
      <c r="BT289" s="59">
        <v>0</v>
      </c>
      <c r="BU289" s="59">
        <v>0</v>
      </c>
      <c r="BV289" s="59">
        <v>0</v>
      </c>
      <c r="BW289" s="59">
        <v>0</v>
      </c>
      <c r="BX289" s="59">
        <v>0</v>
      </c>
      <c r="BY289" s="59">
        <v>0</v>
      </c>
      <c r="BZ289" s="60">
        <v>718500</v>
      </c>
    </row>
    <row r="290" spans="1:78" x14ac:dyDescent="0.2">
      <c r="A290" s="57" t="s">
        <v>43</v>
      </c>
      <c r="B290" s="57" t="s">
        <v>244</v>
      </c>
      <c r="C290" s="58" t="s">
        <v>797</v>
      </c>
      <c r="D290" s="57" t="s">
        <v>798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639940.71</v>
      </c>
      <c r="L290" s="59">
        <v>48716.57</v>
      </c>
      <c r="M290" s="59">
        <v>0</v>
      </c>
      <c r="N290" s="59">
        <v>304421.55</v>
      </c>
      <c r="O290" s="59">
        <v>0</v>
      </c>
      <c r="P290" s="59">
        <v>0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22072</v>
      </c>
      <c r="X290" s="59">
        <v>398069.73</v>
      </c>
      <c r="Y290" s="59">
        <v>7</v>
      </c>
      <c r="Z290" s="59">
        <v>0</v>
      </c>
      <c r="AA290" s="59">
        <v>205093.25</v>
      </c>
      <c r="AB290" s="59">
        <v>0</v>
      </c>
      <c r="AC290" s="59">
        <v>0</v>
      </c>
      <c r="AD290" s="59">
        <v>0</v>
      </c>
      <c r="AE290" s="59">
        <v>0</v>
      </c>
      <c r="AF290" s="59">
        <v>700948.19</v>
      </c>
      <c r="AG290" s="59">
        <v>0</v>
      </c>
      <c r="AH290" s="59">
        <v>0</v>
      </c>
      <c r="AI290" s="59">
        <v>0</v>
      </c>
      <c r="AJ290" s="59">
        <v>434.02</v>
      </c>
      <c r="AK290" s="59">
        <v>0</v>
      </c>
      <c r="AL290" s="59">
        <v>0</v>
      </c>
      <c r="AM290" s="59">
        <v>28969.96</v>
      </c>
      <c r="AN290" s="59">
        <v>26414.39</v>
      </c>
      <c r="AO290" s="59">
        <v>65296.28</v>
      </c>
      <c r="AP290" s="59">
        <v>0</v>
      </c>
      <c r="AQ290" s="59">
        <v>23220.59</v>
      </c>
      <c r="AR290" s="59">
        <v>0</v>
      </c>
      <c r="AS290" s="59">
        <v>0</v>
      </c>
      <c r="AT290" s="59">
        <v>281008.05</v>
      </c>
      <c r="AU290" s="59">
        <v>60728.69</v>
      </c>
      <c r="AV290" s="59">
        <v>39607.08</v>
      </c>
      <c r="AW290" s="59">
        <v>0</v>
      </c>
      <c r="AX290" s="59">
        <v>84788.45</v>
      </c>
      <c r="AY290" s="59">
        <v>0</v>
      </c>
      <c r="AZ290" s="59">
        <v>0</v>
      </c>
      <c r="BA290" s="59">
        <v>1549.1</v>
      </c>
      <c r="BB290" s="59">
        <v>0</v>
      </c>
      <c r="BC290" s="59">
        <v>0</v>
      </c>
      <c r="BD290" s="59">
        <v>0</v>
      </c>
      <c r="BE290" s="59">
        <v>206845.42</v>
      </c>
      <c r="BF290" s="59">
        <v>0</v>
      </c>
      <c r="BG290" s="59">
        <v>990.47</v>
      </c>
      <c r="BH290" s="59">
        <v>0</v>
      </c>
      <c r="BI290" s="59">
        <v>0</v>
      </c>
      <c r="BJ290" s="59">
        <v>0</v>
      </c>
      <c r="BK290" s="59">
        <v>0</v>
      </c>
      <c r="BL290" s="59">
        <v>0</v>
      </c>
      <c r="BM290" s="59">
        <v>0</v>
      </c>
      <c r="BN290" s="59">
        <v>0</v>
      </c>
      <c r="BO290" s="59">
        <v>0</v>
      </c>
      <c r="BP290" s="59">
        <v>0</v>
      </c>
      <c r="BQ290" s="59">
        <v>46878.400000000001</v>
      </c>
      <c r="BR290" s="59">
        <v>0</v>
      </c>
      <c r="BS290" s="59">
        <v>0</v>
      </c>
      <c r="BT290" s="59">
        <v>0</v>
      </c>
      <c r="BU290" s="59">
        <v>0</v>
      </c>
      <c r="BV290" s="59">
        <v>87498.26</v>
      </c>
      <c r="BW290" s="59">
        <v>0</v>
      </c>
      <c r="BX290" s="59">
        <v>0</v>
      </c>
      <c r="BY290" s="59">
        <v>0</v>
      </c>
      <c r="BZ290" s="60">
        <v>20096683.720000003</v>
      </c>
    </row>
    <row r="291" spans="1:78" x14ac:dyDescent="0.2">
      <c r="A291" s="57" t="s">
        <v>43</v>
      </c>
      <c r="B291" s="57" t="s">
        <v>244</v>
      </c>
      <c r="C291" s="58" t="s">
        <v>799</v>
      </c>
      <c r="D291" s="57" t="s">
        <v>800</v>
      </c>
      <c r="E291" s="59">
        <v>0</v>
      </c>
      <c r="F291" s="59">
        <v>-10817.24</v>
      </c>
      <c r="G291" s="59">
        <v>0</v>
      </c>
      <c r="H291" s="59">
        <v>0</v>
      </c>
      <c r="I291" s="59">
        <v>0</v>
      </c>
      <c r="J291" s="59">
        <v>0</v>
      </c>
      <c r="K291" s="59">
        <v>-313725.75</v>
      </c>
      <c r="L291" s="59">
        <v>-35378.57</v>
      </c>
      <c r="M291" s="59">
        <v>0</v>
      </c>
      <c r="N291" s="59">
        <v>-6430</v>
      </c>
      <c r="O291" s="59">
        <v>-9604.7000000000007</v>
      </c>
      <c r="P291" s="59">
        <v>0</v>
      </c>
      <c r="Q291" s="59">
        <v>0</v>
      </c>
      <c r="R291" s="59">
        <v>-452</v>
      </c>
      <c r="S291" s="59">
        <v>0</v>
      </c>
      <c r="T291" s="59">
        <v>0</v>
      </c>
      <c r="U291" s="59">
        <v>0</v>
      </c>
      <c r="V291" s="59">
        <v>0</v>
      </c>
      <c r="W291" s="59">
        <v>-146003.1</v>
      </c>
      <c r="X291" s="59">
        <v>-133939.57999999999</v>
      </c>
      <c r="Y291" s="59">
        <v>-21</v>
      </c>
      <c r="Z291" s="59">
        <v>0</v>
      </c>
      <c r="AA291" s="59">
        <v>12615.33</v>
      </c>
      <c r="AB291" s="59">
        <v>0</v>
      </c>
      <c r="AC291" s="59">
        <v>0</v>
      </c>
      <c r="AD291" s="59">
        <v>0</v>
      </c>
      <c r="AE291" s="59">
        <v>8998.19</v>
      </c>
      <c r="AF291" s="59">
        <v>0</v>
      </c>
      <c r="AG291" s="59">
        <v>-4821.62</v>
      </c>
      <c r="AH291" s="59">
        <v>0</v>
      </c>
      <c r="AI291" s="59">
        <v>-21981.53</v>
      </c>
      <c r="AJ291" s="59">
        <v>-13034</v>
      </c>
      <c r="AK291" s="59">
        <v>-52433</v>
      </c>
      <c r="AL291" s="59">
        <v>0</v>
      </c>
      <c r="AM291" s="59">
        <v>-30279</v>
      </c>
      <c r="AN291" s="59">
        <v>-19574.32</v>
      </c>
      <c r="AO291" s="59">
        <v>-79103</v>
      </c>
      <c r="AP291" s="59">
        <v>-27253</v>
      </c>
      <c r="AQ291" s="59">
        <v>-13667</v>
      </c>
      <c r="AR291" s="59">
        <v>-229949.87</v>
      </c>
      <c r="AS291" s="59">
        <v>0</v>
      </c>
      <c r="AT291" s="59">
        <v>-13283</v>
      </c>
      <c r="AU291" s="59">
        <v>-3362</v>
      </c>
      <c r="AV291" s="59">
        <v>38677.620000000003</v>
      </c>
      <c r="AW291" s="59">
        <v>-30946</v>
      </c>
      <c r="AX291" s="59">
        <v>-3785</v>
      </c>
      <c r="AY291" s="59">
        <v>0</v>
      </c>
      <c r="AZ291" s="59">
        <v>-66149</v>
      </c>
      <c r="BA291" s="59">
        <v>-14090.16</v>
      </c>
      <c r="BB291" s="59">
        <v>0</v>
      </c>
      <c r="BC291" s="59">
        <v>0</v>
      </c>
      <c r="BD291" s="59">
        <v>0</v>
      </c>
      <c r="BE291" s="59">
        <v>0</v>
      </c>
      <c r="BF291" s="59">
        <v>-224122</v>
      </c>
      <c r="BG291" s="59">
        <v>0</v>
      </c>
      <c r="BH291" s="59">
        <v>0</v>
      </c>
      <c r="BI291" s="59">
        <v>0</v>
      </c>
      <c r="BJ291" s="59">
        <v>0</v>
      </c>
      <c r="BK291" s="59">
        <v>0</v>
      </c>
      <c r="BL291" s="59">
        <v>0</v>
      </c>
      <c r="BM291" s="59">
        <v>0</v>
      </c>
      <c r="BN291" s="59">
        <v>2825.75</v>
      </c>
      <c r="BO291" s="59">
        <v>0</v>
      </c>
      <c r="BP291" s="59">
        <v>0</v>
      </c>
      <c r="BQ291" s="59">
        <v>-417392.13</v>
      </c>
      <c r="BR291" s="59">
        <v>0</v>
      </c>
      <c r="BS291" s="59">
        <v>0</v>
      </c>
      <c r="BT291" s="59">
        <v>0</v>
      </c>
      <c r="BU291" s="59">
        <v>0</v>
      </c>
      <c r="BV291" s="59">
        <v>-16803</v>
      </c>
      <c r="BW291" s="59">
        <v>0</v>
      </c>
      <c r="BX291" s="59">
        <v>0</v>
      </c>
      <c r="BY291" s="59">
        <v>0</v>
      </c>
      <c r="BZ291" s="60">
        <v>956429.5</v>
      </c>
    </row>
    <row r="292" spans="1:78" x14ac:dyDescent="0.2">
      <c r="A292" s="57" t="s">
        <v>43</v>
      </c>
      <c r="B292" s="57" t="s">
        <v>244</v>
      </c>
      <c r="C292" s="58" t="s">
        <v>801</v>
      </c>
      <c r="D292" s="57" t="s">
        <v>802</v>
      </c>
      <c r="E292" s="59">
        <v>5328202.9400000004</v>
      </c>
      <c r="F292" s="59">
        <v>0</v>
      </c>
      <c r="G292" s="59">
        <v>4913860.47</v>
      </c>
      <c r="H292" s="59">
        <v>0</v>
      </c>
      <c r="I292" s="59">
        <v>0</v>
      </c>
      <c r="J292" s="59">
        <v>0</v>
      </c>
      <c r="K292" s="59">
        <v>984123.87</v>
      </c>
      <c r="L292" s="59">
        <v>0</v>
      </c>
      <c r="M292" s="59">
        <v>0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49020</v>
      </c>
      <c r="AA292" s="59">
        <v>0</v>
      </c>
      <c r="AB292" s="59">
        <v>0</v>
      </c>
      <c r="AC292" s="59">
        <v>7183797.1600000001</v>
      </c>
      <c r="AD292" s="59">
        <v>0</v>
      </c>
      <c r="AE292" s="59">
        <v>5227299.3099999996</v>
      </c>
      <c r="AF292" s="59">
        <v>0</v>
      </c>
      <c r="AG292" s="59">
        <v>2517934.37</v>
      </c>
      <c r="AH292" s="59">
        <v>1266749.52</v>
      </c>
      <c r="AI292" s="59">
        <v>734639.01</v>
      </c>
      <c r="AJ292" s="59">
        <v>528335.68999999994</v>
      </c>
      <c r="AK292" s="59">
        <v>4492042.83</v>
      </c>
      <c r="AL292" s="59">
        <v>4256720.45</v>
      </c>
      <c r="AM292" s="59">
        <v>760993.41</v>
      </c>
      <c r="AN292" s="59">
        <v>715089.24</v>
      </c>
      <c r="AO292" s="59">
        <v>1282364.07</v>
      </c>
      <c r="AP292" s="59">
        <v>415264.25</v>
      </c>
      <c r="AQ292" s="59">
        <v>1129513.69</v>
      </c>
      <c r="AR292" s="59">
        <v>122000</v>
      </c>
      <c r="AS292" s="59">
        <v>1858754</v>
      </c>
      <c r="AT292" s="59">
        <v>1519600</v>
      </c>
      <c r="AU292" s="59">
        <v>0</v>
      </c>
      <c r="AV292" s="59">
        <v>0</v>
      </c>
      <c r="AW292" s="59">
        <v>0</v>
      </c>
      <c r="AX292" s="59">
        <v>0</v>
      </c>
      <c r="AY292" s="59">
        <v>0</v>
      </c>
      <c r="AZ292" s="59">
        <v>13110.4</v>
      </c>
      <c r="BA292" s="59">
        <v>0</v>
      </c>
      <c r="BB292" s="59">
        <v>300000</v>
      </c>
      <c r="BC292" s="59">
        <v>0</v>
      </c>
      <c r="BD292" s="59">
        <v>0</v>
      </c>
      <c r="BE292" s="59">
        <v>0</v>
      </c>
      <c r="BF292" s="59">
        <v>860</v>
      </c>
      <c r="BG292" s="59">
        <v>881857.7</v>
      </c>
      <c r="BH292" s="59">
        <v>0</v>
      </c>
      <c r="BI292" s="59">
        <v>0</v>
      </c>
      <c r="BJ292" s="59">
        <v>0</v>
      </c>
      <c r="BK292" s="59">
        <v>0</v>
      </c>
      <c r="BL292" s="59">
        <v>142178.63</v>
      </c>
      <c r="BM292" s="59">
        <v>28800</v>
      </c>
      <c r="BN292" s="59">
        <v>0</v>
      </c>
      <c r="BO292" s="59">
        <v>0</v>
      </c>
      <c r="BP292" s="59">
        <v>0</v>
      </c>
      <c r="BQ292" s="59">
        <v>2011124.04</v>
      </c>
      <c r="BR292" s="59">
        <v>83449.929999999993</v>
      </c>
      <c r="BS292" s="59">
        <v>0</v>
      </c>
      <c r="BT292" s="59">
        <v>0</v>
      </c>
      <c r="BU292" s="59">
        <v>2994965</v>
      </c>
      <c r="BV292" s="59">
        <v>0</v>
      </c>
      <c r="BW292" s="59">
        <v>0</v>
      </c>
      <c r="BX292" s="59">
        <v>0</v>
      </c>
      <c r="BY292" s="59">
        <v>0</v>
      </c>
      <c r="BZ292" s="60">
        <v>-1358135.4</v>
      </c>
    </row>
    <row r="293" spans="1:78" x14ac:dyDescent="0.2">
      <c r="A293" s="57" t="s">
        <v>43</v>
      </c>
      <c r="B293" s="57" t="s">
        <v>244</v>
      </c>
      <c r="C293" s="58" t="s">
        <v>803</v>
      </c>
      <c r="D293" s="57" t="s">
        <v>804</v>
      </c>
      <c r="E293" s="59">
        <v>1100677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3216947.26</v>
      </c>
      <c r="X293" s="59">
        <v>0</v>
      </c>
      <c r="Y293" s="59">
        <v>51000</v>
      </c>
      <c r="Z293" s="59">
        <v>0</v>
      </c>
      <c r="AA293" s="59">
        <v>0</v>
      </c>
      <c r="AB293" s="59">
        <v>0</v>
      </c>
      <c r="AC293" s="59">
        <v>0</v>
      </c>
      <c r="AD293" s="59">
        <v>0</v>
      </c>
      <c r="AE293" s="59">
        <v>282331.8</v>
      </c>
      <c r="AF293" s="59">
        <v>1100000</v>
      </c>
      <c r="AG293" s="59">
        <v>0</v>
      </c>
      <c r="AH293" s="59">
        <v>0</v>
      </c>
      <c r="AI293" s="59">
        <v>94240</v>
      </c>
      <c r="AJ293" s="59">
        <v>136000</v>
      </c>
      <c r="AK293" s="59">
        <v>0</v>
      </c>
      <c r="AL293" s="59">
        <v>0</v>
      </c>
      <c r="AM293" s="59">
        <v>170000</v>
      </c>
      <c r="AN293" s="59">
        <v>179000</v>
      </c>
      <c r="AO293" s="59">
        <v>355000</v>
      </c>
      <c r="AP293" s="59">
        <v>0</v>
      </c>
      <c r="AQ293" s="59">
        <v>45000</v>
      </c>
      <c r="AR293" s="59">
        <v>0</v>
      </c>
      <c r="AS293" s="59">
        <v>0</v>
      </c>
      <c r="AT293" s="59">
        <v>0</v>
      </c>
      <c r="AU293" s="59">
        <v>0</v>
      </c>
      <c r="AV293" s="59">
        <v>0</v>
      </c>
      <c r="AW293" s="59">
        <v>0</v>
      </c>
      <c r="AX293" s="59">
        <v>0</v>
      </c>
      <c r="AY293" s="59">
        <v>300000</v>
      </c>
      <c r="AZ293" s="59">
        <v>0</v>
      </c>
      <c r="BA293" s="59">
        <v>0</v>
      </c>
      <c r="BB293" s="59">
        <v>0</v>
      </c>
      <c r="BC293" s="59">
        <v>0</v>
      </c>
      <c r="BD293" s="59">
        <v>0</v>
      </c>
      <c r="BE293" s="59">
        <v>300000</v>
      </c>
      <c r="BF293" s="59">
        <v>431643</v>
      </c>
      <c r="BG293" s="59">
        <v>0</v>
      </c>
      <c r="BH293" s="59">
        <v>0</v>
      </c>
      <c r="BI293" s="59">
        <v>0</v>
      </c>
      <c r="BJ293" s="59">
        <v>0</v>
      </c>
      <c r="BK293" s="59">
        <v>481300.98</v>
      </c>
      <c r="BL293" s="59">
        <v>0</v>
      </c>
      <c r="BM293" s="59">
        <v>0</v>
      </c>
      <c r="BN293" s="59">
        <v>5032</v>
      </c>
      <c r="BO293" s="59">
        <v>0</v>
      </c>
      <c r="BP293" s="59">
        <v>0</v>
      </c>
      <c r="BQ293" s="59">
        <v>1246243.8999999999</v>
      </c>
      <c r="BR293" s="59">
        <v>0</v>
      </c>
      <c r="BS293" s="59">
        <v>0</v>
      </c>
      <c r="BT293" s="59">
        <v>0</v>
      </c>
      <c r="BU293" s="59">
        <v>0</v>
      </c>
      <c r="BV293" s="59">
        <v>0</v>
      </c>
      <c r="BW293" s="59">
        <v>0</v>
      </c>
      <c r="BX293" s="59">
        <v>0</v>
      </c>
      <c r="BY293" s="59">
        <v>0</v>
      </c>
      <c r="BZ293" s="60">
        <v>-4076312.2399999998</v>
      </c>
    </row>
    <row r="294" spans="1:78" x14ac:dyDescent="0.2">
      <c r="A294" s="57" t="s">
        <v>43</v>
      </c>
      <c r="B294" s="57" t="s">
        <v>244</v>
      </c>
      <c r="C294" s="58" t="s">
        <v>805</v>
      </c>
      <c r="D294" s="57" t="s">
        <v>806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23667.25</v>
      </c>
      <c r="L294" s="59">
        <v>542.5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33005309</v>
      </c>
      <c r="X294" s="59">
        <v>9396.2000000000007</v>
      </c>
      <c r="Y294" s="59">
        <v>0</v>
      </c>
      <c r="Z294" s="59">
        <v>0</v>
      </c>
      <c r="AA294" s="59">
        <v>18558.79</v>
      </c>
      <c r="AB294" s="59">
        <v>0</v>
      </c>
      <c r="AC294" s="59">
        <v>0</v>
      </c>
      <c r="AD294" s="59">
        <v>0</v>
      </c>
      <c r="AE294" s="59">
        <v>0</v>
      </c>
      <c r="AF294" s="59">
        <v>0</v>
      </c>
      <c r="AG294" s="59">
        <v>0</v>
      </c>
      <c r="AH294" s="59">
        <v>0</v>
      </c>
      <c r="AI294" s="59">
        <v>0</v>
      </c>
      <c r="AJ294" s="59">
        <v>0</v>
      </c>
      <c r="AK294" s="59">
        <v>0</v>
      </c>
      <c r="AL294" s="59">
        <v>0</v>
      </c>
      <c r="AM294" s="59">
        <v>0</v>
      </c>
      <c r="AN294" s="59">
        <v>0</v>
      </c>
      <c r="AO294" s="59">
        <v>0</v>
      </c>
      <c r="AP294" s="59">
        <v>0</v>
      </c>
      <c r="AQ294" s="59">
        <v>0</v>
      </c>
      <c r="AR294" s="59">
        <v>2296.5</v>
      </c>
      <c r="AS294" s="59">
        <v>0</v>
      </c>
      <c r="AT294" s="59">
        <v>41102.5</v>
      </c>
      <c r="AU294" s="59">
        <v>242647.5</v>
      </c>
      <c r="AV294" s="59">
        <v>138200.04999999999</v>
      </c>
      <c r="AW294" s="59">
        <v>0</v>
      </c>
      <c r="AX294" s="59">
        <v>15421.15</v>
      </c>
      <c r="AY294" s="59">
        <v>0</v>
      </c>
      <c r="AZ294" s="59">
        <v>0</v>
      </c>
      <c r="BA294" s="59">
        <v>0</v>
      </c>
      <c r="BB294" s="59">
        <v>0</v>
      </c>
      <c r="BC294" s="59">
        <v>0</v>
      </c>
      <c r="BD294" s="59">
        <v>0</v>
      </c>
      <c r="BE294" s="59">
        <v>0</v>
      </c>
      <c r="BF294" s="59">
        <v>207863.5</v>
      </c>
      <c r="BG294" s="59">
        <v>0</v>
      </c>
      <c r="BH294" s="59">
        <v>0</v>
      </c>
      <c r="BI294" s="59">
        <v>0</v>
      </c>
      <c r="BJ294" s="59">
        <v>0</v>
      </c>
      <c r="BK294" s="59">
        <v>0</v>
      </c>
      <c r="BL294" s="59">
        <v>0</v>
      </c>
      <c r="BM294" s="59">
        <v>3083.7</v>
      </c>
      <c r="BN294" s="59">
        <v>0</v>
      </c>
      <c r="BO294" s="59">
        <v>0</v>
      </c>
      <c r="BP294" s="59">
        <v>0</v>
      </c>
      <c r="BQ294" s="59">
        <v>0</v>
      </c>
      <c r="BR294" s="59">
        <v>2466</v>
      </c>
      <c r="BS294" s="59">
        <v>0</v>
      </c>
      <c r="BT294" s="59">
        <v>0</v>
      </c>
      <c r="BU294" s="59">
        <v>464681.24</v>
      </c>
      <c r="BV294" s="59">
        <v>7878</v>
      </c>
      <c r="BW294" s="59">
        <v>0</v>
      </c>
      <c r="BX294" s="59">
        <v>0</v>
      </c>
      <c r="BY294" s="59">
        <v>0</v>
      </c>
      <c r="BZ294" s="60">
        <v>-33477.25</v>
      </c>
    </row>
    <row r="295" spans="1:78" x14ac:dyDescent="0.2">
      <c r="A295" s="57" t="s">
        <v>43</v>
      </c>
      <c r="B295" s="57" t="s">
        <v>251</v>
      </c>
      <c r="C295" s="58" t="s">
        <v>807</v>
      </c>
      <c r="D295" s="57" t="s">
        <v>808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  <c r="AB295" s="59">
        <v>0</v>
      </c>
      <c r="AC295" s="59">
        <v>0</v>
      </c>
      <c r="AD295" s="59">
        <v>0</v>
      </c>
      <c r="AE295" s="59">
        <v>0</v>
      </c>
      <c r="AF295" s="59">
        <v>0</v>
      </c>
      <c r="AG295" s="59">
        <v>0</v>
      </c>
      <c r="AH295" s="59">
        <v>0</v>
      </c>
      <c r="AI295" s="59">
        <v>0</v>
      </c>
      <c r="AJ295" s="59">
        <v>0</v>
      </c>
      <c r="AK295" s="59">
        <v>0</v>
      </c>
      <c r="AL295" s="59">
        <v>0</v>
      </c>
      <c r="AM295" s="59">
        <v>0</v>
      </c>
      <c r="AN295" s="59">
        <v>0</v>
      </c>
      <c r="AO295" s="59">
        <v>0</v>
      </c>
      <c r="AP295" s="59">
        <v>0</v>
      </c>
      <c r="AQ295" s="59">
        <v>2083698</v>
      </c>
      <c r="AR295" s="59">
        <v>0</v>
      </c>
      <c r="AS295" s="59">
        <v>0</v>
      </c>
      <c r="AT295" s="59">
        <v>0</v>
      </c>
      <c r="AU295" s="59">
        <v>0</v>
      </c>
      <c r="AV295" s="59">
        <v>0</v>
      </c>
      <c r="AW295" s="59">
        <v>0</v>
      </c>
      <c r="AX295" s="59">
        <v>0</v>
      </c>
      <c r="AY295" s="59">
        <v>0</v>
      </c>
      <c r="AZ295" s="59">
        <v>0</v>
      </c>
      <c r="BA295" s="59">
        <v>0</v>
      </c>
      <c r="BB295" s="59">
        <v>0</v>
      </c>
      <c r="BC295" s="59">
        <v>0</v>
      </c>
      <c r="BD295" s="59">
        <v>0</v>
      </c>
      <c r="BE295" s="59">
        <v>0</v>
      </c>
      <c r="BF295" s="59">
        <v>0</v>
      </c>
      <c r="BG295" s="59">
        <v>0</v>
      </c>
      <c r="BH295" s="59">
        <v>0</v>
      </c>
      <c r="BI295" s="59">
        <v>0</v>
      </c>
      <c r="BJ295" s="59">
        <v>0</v>
      </c>
      <c r="BK295" s="59">
        <v>0</v>
      </c>
      <c r="BL295" s="59">
        <v>0</v>
      </c>
      <c r="BM295" s="59">
        <v>0</v>
      </c>
      <c r="BN295" s="59">
        <v>0</v>
      </c>
      <c r="BO295" s="59">
        <v>0</v>
      </c>
      <c r="BP295" s="59">
        <v>0</v>
      </c>
      <c r="BQ295" s="59">
        <v>0</v>
      </c>
      <c r="BR295" s="59">
        <v>0</v>
      </c>
      <c r="BS295" s="59">
        <v>0</v>
      </c>
      <c r="BT295" s="59">
        <v>221798</v>
      </c>
      <c r="BU295" s="59">
        <v>0</v>
      </c>
      <c r="BV295" s="59">
        <v>0</v>
      </c>
      <c r="BW295" s="59">
        <v>0</v>
      </c>
      <c r="BX295" s="59">
        <v>0</v>
      </c>
      <c r="BY295" s="59">
        <v>0</v>
      </c>
      <c r="BZ295" s="60">
        <v>20022</v>
      </c>
    </row>
    <row r="296" spans="1:78" x14ac:dyDescent="0.2">
      <c r="A296" s="57" t="s">
        <v>43</v>
      </c>
      <c r="B296" s="57" t="s">
        <v>251</v>
      </c>
      <c r="C296" s="58" t="s">
        <v>809</v>
      </c>
      <c r="D296" s="57" t="s">
        <v>810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 s="59">
        <v>144760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  <c r="AB296" s="59">
        <v>0</v>
      </c>
      <c r="AC296" s="59">
        <v>0</v>
      </c>
      <c r="AD296" s="59">
        <v>0</v>
      </c>
      <c r="AE296" s="59">
        <v>0</v>
      </c>
      <c r="AF296" s="59">
        <v>0</v>
      </c>
      <c r="AG296" s="59">
        <v>0</v>
      </c>
      <c r="AH296" s="59">
        <v>0</v>
      </c>
      <c r="AI296" s="59">
        <v>0</v>
      </c>
      <c r="AJ296" s="59">
        <v>0</v>
      </c>
      <c r="AK296" s="59">
        <v>0</v>
      </c>
      <c r="AL296" s="59">
        <v>0</v>
      </c>
      <c r="AM296" s="59">
        <v>0</v>
      </c>
      <c r="AN296" s="59">
        <v>0</v>
      </c>
      <c r="AO296" s="59">
        <v>0</v>
      </c>
      <c r="AP296" s="59">
        <v>0</v>
      </c>
      <c r="AQ296" s="59">
        <v>0</v>
      </c>
      <c r="AR296" s="59">
        <v>0</v>
      </c>
      <c r="AS296" s="59">
        <v>0</v>
      </c>
      <c r="AT296" s="59">
        <v>0</v>
      </c>
      <c r="AU296" s="59">
        <v>0</v>
      </c>
      <c r="AV296" s="59">
        <v>0</v>
      </c>
      <c r="AW296" s="59">
        <v>0</v>
      </c>
      <c r="AX296" s="59">
        <v>0</v>
      </c>
      <c r="AY296" s="59">
        <v>0</v>
      </c>
      <c r="AZ296" s="59">
        <v>0</v>
      </c>
      <c r="BA296" s="59">
        <v>0</v>
      </c>
      <c r="BB296" s="59">
        <v>0</v>
      </c>
      <c r="BC296" s="59">
        <v>0</v>
      </c>
      <c r="BD296" s="59">
        <v>0</v>
      </c>
      <c r="BE296" s="59">
        <v>0</v>
      </c>
      <c r="BF296" s="59">
        <v>0</v>
      </c>
      <c r="BG296" s="59">
        <v>0</v>
      </c>
      <c r="BH296" s="59">
        <v>0</v>
      </c>
      <c r="BI296" s="59">
        <v>0</v>
      </c>
      <c r="BJ296" s="59">
        <v>0</v>
      </c>
      <c r="BK296" s="59">
        <v>0</v>
      </c>
      <c r="BL296" s="59">
        <v>0</v>
      </c>
      <c r="BM296" s="59">
        <v>0</v>
      </c>
      <c r="BN296" s="59">
        <v>0</v>
      </c>
      <c r="BO296" s="59">
        <v>0</v>
      </c>
      <c r="BP296" s="59">
        <v>0</v>
      </c>
      <c r="BQ296" s="59">
        <v>0</v>
      </c>
      <c r="BR296" s="59">
        <v>0</v>
      </c>
      <c r="BS296" s="59">
        <v>0</v>
      </c>
      <c r="BT296" s="59">
        <v>0</v>
      </c>
      <c r="BU296" s="59">
        <v>0</v>
      </c>
      <c r="BV296" s="59">
        <v>0</v>
      </c>
      <c r="BW296" s="59">
        <v>0</v>
      </c>
      <c r="BX296" s="59">
        <v>0</v>
      </c>
      <c r="BY296" s="59">
        <v>0</v>
      </c>
      <c r="BZ296" s="60">
        <v>-1286500.55</v>
      </c>
    </row>
    <row r="297" spans="1:78" x14ac:dyDescent="0.2">
      <c r="A297" s="57" t="s">
        <v>43</v>
      </c>
      <c r="B297" s="57" t="s">
        <v>251</v>
      </c>
      <c r="C297" s="58" t="s">
        <v>811</v>
      </c>
      <c r="D297" s="57" t="s">
        <v>812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 s="59">
        <v>51410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0</v>
      </c>
      <c r="AA297" s="59">
        <v>0</v>
      </c>
      <c r="AB297" s="59">
        <v>0</v>
      </c>
      <c r="AC297" s="59">
        <v>0</v>
      </c>
      <c r="AD297" s="59">
        <v>0</v>
      </c>
      <c r="AE297" s="59">
        <v>0</v>
      </c>
      <c r="AF297" s="59">
        <v>0</v>
      </c>
      <c r="AG297" s="59">
        <v>0</v>
      </c>
      <c r="AH297" s="59">
        <v>0</v>
      </c>
      <c r="AI297" s="59">
        <v>0</v>
      </c>
      <c r="AJ297" s="59">
        <v>0</v>
      </c>
      <c r="AK297" s="59">
        <v>0</v>
      </c>
      <c r="AL297" s="59">
        <v>0</v>
      </c>
      <c r="AM297" s="59">
        <v>0</v>
      </c>
      <c r="AN297" s="59">
        <v>0</v>
      </c>
      <c r="AO297" s="59">
        <v>0</v>
      </c>
      <c r="AP297" s="59">
        <v>0</v>
      </c>
      <c r="AQ297" s="59">
        <v>0</v>
      </c>
      <c r="AR297" s="59">
        <v>0</v>
      </c>
      <c r="AS297" s="59">
        <v>0</v>
      </c>
      <c r="AT297" s="59">
        <v>0</v>
      </c>
      <c r="AU297" s="59">
        <v>0</v>
      </c>
      <c r="AV297" s="59">
        <v>0</v>
      </c>
      <c r="AW297" s="59">
        <v>0</v>
      </c>
      <c r="AX297" s="59">
        <v>0</v>
      </c>
      <c r="AY297" s="59">
        <v>0</v>
      </c>
      <c r="AZ297" s="59">
        <v>0</v>
      </c>
      <c r="BA297" s="59">
        <v>0</v>
      </c>
      <c r="BB297" s="59">
        <v>0</v>
      </c>
      <c r="BC297" s="59">
        <v>0</v>
      </c>
      <c r="BD297" s="59">
        <v>0</v>
      </c>
      <c r="BE297" s="59">
        <v>0</v>
      </c>
      <c r="BF297" s="59">
        <v>0</v>
      </c>
      <c r="BG297" s="59">
        <v>0</v>
      </c>
      <c r="BH297" s="59">
        <v>0</v>
      </c>
      <c r="BI297" s="59">
        <v>0</v>
      </c>
      <c r="BJ297" s="59">
        <v>0</v>
      </c>
      <c r="BK297" s="59">
        <v>0</v>
      </c>
      <c r="BL297" s="59">
        <v>0</v>
      </c>
      <c r="BM297" s="59">
        <v>0</v>
      </c>
      <c r="BN297" s="59">
        <v>0</v>
      </c>
      <c r="BO297" s="59">
        <v>0</v>
      </c>
      <c r="BP297" s="59">
        <v>0</v>
      </c>
      <c r="BQ297" s="59">
        <v>0</v>
      </c>
      <c r="BR297" s="59">
        <v>0</v>
      </c>
      <c r="BS297" s="59">
        <v>0</v>
      </c>
      <c r="BT297" s="59">
        <v>1179833</v>
      </c>
      <c r="BU297" s="59">
        <v>0</v>
      </c>
      <c r="BV297" s="59">
        <v>0</v>
      </c>
      <c r="BW297" s="59">
        <v>0</v>
      </c>
      <c r="BX297" s="59">
        <v>0</v>
      </c>
      <c r="BY297" s="59">
        <v>0</v>
      </c>
      <c r="BZ297" s="60">
        <v>-77183.649999999994</v>
      </c>
    </row>
    <row r="298" spans="1:78" x14ac:dyDescent="0.2">
      <c r="A298" s="57" t="s">
        <v>43</v>
      </c>
      <c r="B298" s="57" t="s">
        <v>251</v>
      </c>
      <c r="C298" s="58" t="s">
        <v>813</v>
      </c>
      <c r="D298" s="57" t="s">
        <v>814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12270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  <c r="AB298" s="59">
        <v>0</v>
      </c>
      <c r="AC298" s="59">
        <v>0</v>
      </c>
      <c r="AD298" s="59">
        <v>0</v>
      </c>
      <c r="AE298" s="59">
        <v>0</v>
      </c>
      <c r="AF298" s="59">
        <v>0</v>
      </c>
      <c r="AG298" s="59">
        <v>0</v>
      </c>
      <c r="AH298" s="59">
        <v>0</v>
      </c>
      <c r="AI298" s="59">
        <v>0</v>
      </c>
      <c r="AJ298" s="59">
        <v>0</v>
      </c>
      <c r="AK298" s="59">
        <v>0</v>
      </c>
      <c r="AL298" s="59">
        <v>0</v>
      </c>
      <c r="AM298" s="59">
        <v>0</v>
      </c>
      <c r="AN298" s="59">
        <v>0</v>
      </c>
      <c r="AO298" s="59">
        <v>0</v>
      </c>
      <c r="AP298" s="59">
        <v>0</v>
      </c>
      <c r="AQ298" s="59">
        <v>0</v>
      </c>
      <c r="AR298" s="59">
        <v>0</v>
      </c>
      <c r="AS298" s="59">
        <v>0</v>
      </c>
      <c r="AT298" s="59">
        <v>0</v>
      </c>
      <c r="AU298" s="59">
        <v>0</v>
      </c>
      <c r="AV298" s="59">
        <v>0</v>
      </c>
      <c r="AW298" s="59">
        <v>0</v>
      </c>
      <c r="AX298" s="59">
        <v>0</v>
      </c>
      <c r="AY298" s="59">
        <v>0</v>
      </c>
      <c r="AZ298" s="59">
        <v>0</v>
      </c>
      <c r="BA298" s="59">
        <v>0</v>
      </c>
      <c r="BB298" s="59">
        <v>0</v>
      </c>
      <c r="BC298" s="59">
        <v>0</v>
      </c>
      <c r="BD298" s="59">
        <v>0</v>
      </c>
      <c r="BE298" s="59">
        <v>0</v>
      </c>
      <c r="BF298" s="59">
        <v>0</v>
      </c>
      <c r="BG298" s="59">
        <v>0</v>
      </c>
      <c r="BH298" s="59">
        <v>0</v>
      </c>
      <c r="BI298" s="59">
        <v>0</v>
      </c>
      <c r="BJ298" s="59">
        <v>0</v>
      </c>
      <c r="BK298" s="59">
        <v>0</v>
      </c>
      <c r="BL298" s="59">
        <v>0</v>
      </c>
      <c r="BM298" s="59">
        <v>0</v>
      </c>
      <c r="BN298" s="59">
        <v>0</v>
      </c>
      <c r="BO298" s="59">
        <v>0</v>
      </c>
      <c r="BP298" s="59">
        <v>0</v>
      </c>
      <c r="BQ298" s="59">
        <v>0</v>
      </c>
      <c r="BR298" s="59">
        <v>0</v>
      </c>
      <c r="BS298" s="59">
        <v>0</v>
      </c>
      <c r="BT298" s="59">
        <v>229397.5</v>
      </c>
      <c r="BU298" s="59">
        <v>0</v>
      </c>
      <c r="BV298" s="59">
        <v>0</v>
      </c>
      <c r="BW298" s="59">
        <v>0</v>
      </c>
      <c r="BX298" s="59">
        <v>0</v>
      </c>
      <c r="BY298" s="59">
        <v>0</v>
      </c>
      <c r="BZ298" s="60">
        <v>-1618311315.3900001</v>
      </c>
    </row>
    <row r="299" spans="1:78" x14ac:dyDescent="0.2">
      <c r="A299" s="57" t="s">
        <v>43</v>
      </c>
      <c r="B299" s="57" t="s">
        <v>251</v>
      </c>
      <c r="C299" s="58" t="s">
        <v>815</v>
      </c>
      <c r="D299" s="57" t="s">
        <v>816</v>
      </c>
      <c r="E299" s="59">
        <v>0</v>
      </c>
      <c r="F299" s="59">
        <v>0</v>
      </c>
      <c r="G299" s="59">
        <v>200</v>
      </c>
      <c r="H299" s="59">
        <v>0</v>
      </c>
      <c r="I299" s="59">
        <v>0</v>
      </c>
      <c r="J299" s="59">
        <v>0</v>
      </c>
      <c r="K299" s="59">
        <v>160700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710315</v>
      </c>
      <c r="X299" s="59">
        <v>58577.7</v>
      </c>
      <c r="Y299" s="59">
        <v>13900</v>
      </c>
      <c r="Z299" s="59">
        <v>0</v>
      </c>
      <c r="AA299" s="59">
        <v>0</v>
      </c>
      <c r="AB299" s="59">
        <v>0</v>
      </c>
      <c r="AC299" s="59">
        <v>0</v>
      </c>
      <c r="AD299" s="59">
        <v>0</v>
      </c>
      <c r="AE299" s="59">
        <v>0</v>
      </c>
      <c r="AF299" s="59">
        <v>0</v>
      </c>
      <c r="AG299" s="59">
        <v>0</v>
      </c>
      <c r="AH299" s="59">
        <v>0</v>
      </c>
      <c r="AI299" s="59">
        <v>0</v>
      </c>
      <c r="AJ299" s="59">
        <v>0</v>
      </c>
      <c r="AK299" s="59">
        <v>0</v>
      </c>
      <c r="AL299" s="59">
        <v>0</v>
      </c>
      <c r="AM299" s="59">
        <v>0</v>
      </c>
      <c r="AN299" s="59">
        <v>0</v>
      </c>
      <c r="AO299" s="59">
        <v>0</v>
      </c>
      <c r="AP299" s="59">
        <v>0</v>
      </c>
      <c r="AQ299" s="59">
        <v>0</v>
      </c>
      <c r="AR299" s="59">
        <v>0</v>
      </c>
      <c r="AS299" s="59">
        <v>0</v>
      </c>
      <c r="AT299" s="59">
        <v>0</v>
      </c>
      <c r="AU299" s="59">
        <v>0</v>
      </c>
      <c r="AV299" s="59">
        <v>0</v>
      </c>
      <c r="AW299" s="59">
        <v>0</v>
      </c>
      <c r="AX299" s="59">
        <v>0</v>
      </c>
      <c r="AY299" s="59">
        <v>27275</v>
      </c>
      <c r="AZ299" s="59">
        <v>1960</v>
      </c>
      <c r="BA299" s="59">
        <v>2650</v>
      </c>
      <c r="BB299" s="59">
        <v>0</v>
      </c>
      <c r="BC299" s="59">
        <v>0</v>
      </c>
      <c r="BD299" s="59">
        <v>0</v>
      </c>
      <c r="BE299" s="59">
        <v>0</v>
      </c>
      <c r="BF299" s="59">
        <v>0</v>
      </c>
      <c r="BG299" s="59">
        <v>21850</v>
      </c>
      <c r="BH299" s="59">
        <v>0</v>
      </c>
      <c r="BI299" s="59">
        <v>0</v>
      </c>
      <c r="BJ299" s="59">
        <v>0</v>
      </c>
      <c r="BK299" s="59">
        <v>0</v>
      </c>
      <c r="BL299" s="59">
        <v>0</v>
      </c>
      <c r="BM299" s="59">
        <v>0</v>
      </c>
      <c r="BN299" s="59">
        <v>0</v>
      </c>
      <c r="BO299" s="59">
        <v>0</v>
      </c>
      <c r="BP299" s="59">
        <v>0</v>
      </c>
      <c r="BQ299" s="59">
        <v>0</v>
      </c>
      <c r="BR299" s="59">
        <v>0</v>
      </c>
      <c r="BS299" s="59">
        <v>0</v>
      </c>
      <c r="BT299" s="59">
        <v>0</v>
      </c>
      <c r="BU299" s="59">
        <v>0</v>
      </c>
      <c r="BV299" s="59">
        <v>0</v>
      </c>
      <c r="BW299" s="59">
        <v>0</v>
      </c>
      <c r="BX299" s="59">
        <v>0</v>
      </c>
      <c r="BY299" s="59">
        <v>0</v>
      </c>
      <c r="BZ299" s="60">
        <v>-642595234.71980023</v>
      </c>
    </row>
    <row r="300" spans="1:78" x14ac:dyDescent="0.2">
      <c r="A300" s="57" t="s">
        <v>43</v>
      </c>
      <c r="B300" s="57" t="s">
        <v>251</v>
      </c>
      <c r="C300" s="58" t="s">
        <v>817</v>
      </c>
      <c r="D300" s="57" t="s">
        <v>818</v>
      </c>
      <c r="E300" s="59">
        <v>535705</v>
      </c>
      <c r="F300" s="59">
        <v>0</v>
      </c>
      <c r="G300" s="59">
        <v>234625</v>
      </c>
      <c r="H300" s="59">
        <v>0</v>
      </c>
      <c r="I300" s="59">
        <v>0</v>
      </c>
      <c r="J300" s="59">
        <v>0</v>
      </c>
      <c r="K300" s="59">
        <v>1703825</v>
      </c>
      <c r="L300" s="59">
        <v>0</v>
      </c>
      <c r="M300" s="59">
        <v>0</v>
      </c>
      <c r="N300" s="59">
        <v>27100</v>
      </c>
      <c r="O300" s="59">
        <v>14600</v>
      </c>
      <c r="P300" s="59">
        <v>0</v>
      </c>
      <c r="Q300" s="59">
        <v>0</v>
      </c>
      <c r="R300" s="59">
        <v>4567213.5999999996</v>
      </c>
      <c r="S300" s="59">
        <v>0</v>
      </c>
      <c r="T300" s="59">
        <v>0</v>
      </c>
      <c r="U300" s="59">
        <v>0</v>
      </c>
      <c r="V300" s="59">
        <v>0</v>
      </c>
      <c r="W300" s="59">
        <v>1758870</v>
      </c>
      <c r="X300" s="59">
        <v>0</v>
      </c>
      <c r="Y300" s="59">
        <v>0</v>
      </c>
      <c r="Z300" s="59">
        <v>0</v>
      </c>
      <c r="AA300" s="59">
        <v>1130</v>
      </c>
      <c r="AB300" s="59">
        <v>0</v>
      </c>
      <c r="AC300" s="59">
        <v>0</v>
      </c>
      <c r="AD300" s="59">
        <v>0</v>
      </c>
      <c r="AE300" s="59">
        <v>89745</v>
      </c>
      <c r="AF300" s="59">
        <v>6603141.2000000002</v>
      </c>
      <c r="AG300" s="59">
        <v>0</v>
      </c>
      <c r="AH300" s="59">
        <v>0</v>
      </c>
      <c r="AI300" s="59">
        <v>0</v>
      </c>
      <c r="AJ300" s="59">
        <v>0</v>
      </c>
      <c r="AK300" s="59">
        <v>0</v>
      </c>
      <c r="AL300" s="59">
        <v>17890</v>
      </c>
      <c r="AM300" s="59">
        <v>0</v>
      </c>
      <c r="AN300" s="59">
        <v>0</v>
      </c>
      <c r="AO300" s="59">
        <v>0</v>
      </c>
      <c r="AP300" s="59">
        <v>0</v>
      </c>
      <c r="AQ300" s="59">
        <v>0</v>
      </c>
      <c r="AR300" s="59">
        <v>733990</v>
      </c>
      <c r="AS300" s="59">
        <v>0</v>
      </c>
      <c r="AT300" s="59">
        <v>0</v>
      </c>
      <c r="AU300" s="59">
        <v>0</v>
      </c>
      <c r="AV300" s="59">
        <v>0</v>
      </c>
      <c r="AW300" s="59">
        <v>0</v>
      </c>
      <c r="AX300" s="59">
        <v>0</v>
      </c>
      <c r="AY300" s="59">
        <v>2719965</v>
      </c>
      <c r="AZ300" s="59">
        <v>85381.5</v>
      </c>
      <c r="BA300" s="59">
        <v>2930</v>
      </c>
      <c r="BB300" s="59">
        <v>0</v>
      </c>
      <c r="BC300" s="59">
        <v>3350</v>
      </c>
      <c r="BD300" s="59">
        <v>0</v>
      </c>
      <c r="BE300" s="59">
        <v>0</v>
      </c>
      <c r="BF300" s="59">
        <v>0</v>
      </c>
      <c r="BG300" s="59">
        <v>98390</v>
      </c>
      <c r="BH300" s="59">
        <v>0</v>
      </c>
      <c r="BI300" s="59">
        <v>0</v>
      </c>
      <c r="BJ300" s="59">
        <v>1574150</v>
      </c>
      <c r="BK300" s="59">
        <v>0</v>
      </c>
      <c r="BL300" s="59">
        <v>7000</v>
      </c>
      <c r="BM300" s="59">
        <v>0</v>
      </c>
      <c r="BN300" s="59">
        <v>0</v>
      </c>
      <c r="BO300" s="59">
        <v>0</v>
      </c>
      <c r="BP300" s="59">
        <v>0</v>
      </c>
      <c r="BQ300" s="59">
        <v>4119941.7</v>
      </c>
      <c r="BR300" s="59">
        <v>400</v>
      </c>
      <c r="BS300" s="59">
        <v>0</v>
      </c>
      <c r="BT300" s="59">
        <v>0</v>
      </c>
      <c r="BU300" s="59">
        <v>0</v>
      </c>
      <c r="BV300" s="59">
        <v>188196</v>
      </c>
      <c r="BW300" s="59">
        <v>0</v>
      </c>
      <c r="BX300" s="59">
        <v>0</v>
      </c>
      <c r="BY300" s="59">
        <v>0</v>
      </c>
      <c r="BZ300" s="60">
        <v>-349077413.32999998</v>
      </c>
    </row>
    <row r="301" spans="1:78" x14ac:dyDescent="0.2">
      <c r="A301" s="57" t="s">
        <v>43</v>
      </c>
      <c r="B301" s="57" t="s">
        <v>251</v>
      </c>
      <c r="C301" s="58" t="s">
        <v>819</v>
      </c>
      <c r="D301" s="57" t="s">
        <v>820</v>
      </c>
      <c r="E301" s="59">
        <v>0</v>
      </c>
      <c r="F301" s="59">
        <v>636629.89</v>
      </c>
      <c r="G301" s="59">
        <v>1817083.27</v>
      </c>
      <c r="H301" s="59">
        <v>0</v>
      </c>
      <c r="I301" s="59">
        <v>80399.8</v>
      </c>
      <c r="J301" s="59">
        <v>0</v>
      </c>
      <c r="K301" s="59">
        <v>0</v>
      </c>
      <c r="L301" s="59">
        <v>11254704.300000001</v>
      </c>
      <c r="M301" s="59">
        <v>1692456.08</v>
      </c>
      <c r="N301" s="59">
        <v>1370705.01</v>
      </c>
      <c r="O301" s="59">
        <v>2441761.9</v>
      </c>
      <c r="P301" s="59">
        <v>1283697.43</v>
      </c>
      <c r="Q301" s="59">
        <v>0</v>
      </c>
      <c r="R301" s="59">
        <v>8507859.2200000007</v>
      </c>
      <c r="S301" s="59">
        <v>18700</v>
      </c>
      <c r="T301" s="59">
        <v>447079.21</v>
      </c>
      <c r="U301" s="59">
        <v>109332.97</v>
      </c>
      <c r="V301" s="59">
        <v>0</v>
      </c>
      <c r="W301" s="59">
        <v>74143701.930000007</v>
      </c>
      <c r="X301" s="59">
        <v>0</v>
      </c>
      <c r="Y301" s="59">
        <v>17700</v>
      </c>
      <c r="Z301" s="59">
        <v>7417701.6799999997</v>
      </c>
      <c r="AA301" s="59">
        <v>3539870.56</v>
      </c>
      <c r="AB301" s="59">
        <v>64854</v>
      </c>
      <c r="AC301" s="59">
        <v>16159.57</v>
      </c>
      <c r="AD301" s="59">
        <v>0</v>
      </c>
      <c r="AE301" s="59">
        <v>998632.31</v>
      </c>
      <c r="AF301" s="59">
        <v>0</v>
      </c>
      <c r="AG301" s="59">
        <v>0</v>
      </c>
      <c r="AH301" s="59">
        <v>0</v>
      </c>
      <c r="AI301" s="59">
        <v>0</v>
      </c>
      <c r="AJ301" s="59">
        <v>447702.6</v>
      </c>
      <c r="AK301" s="59">
        <v>629070.93000000005</v>
      </c>
      <c r="AL301" s="59">
        <v>0</v>
      </c>
      <c r="AM301" s="59">
        <v>0</v>
      </c>
      <c r="AN301" s="59">
        <v>990636.34</v>
      </c>
      <c r="AO301" s="59">
        <v>0</v>
      </c>
      <c r="AP301" s="59">
        <v>0</v>
      </c>
      <c r="AQ301" s="59">
        <v>275619.68</v>
      </c>
      <c r="AR301" s="59">
        <v>82500</v>
      </c>
      <c r="AS301" s="59">
        <v>0</v>
      </c>
      <c r="AT301" s="59">
        <v>0</v>
      </c>
      <c r="AU301" s="59">
        <v>0</v>
      </c>
      <c r="AV301" s="59">
        <v>0</v>
      </c>
      <c r="AW301" s="59">
        <v>10000</v>
      </c>
      <c r="AX301" s="59">
        <v>0</v>
      </c>
      <c r="AY301" s="59">
        <v>43709842.229999997</v>
      </c>
      <c r="AZ301" s="59">
        <v>0</v>
      </c>
      <c r="BA301" s="59">
        <v>0</v>
      </c>
      <c r="BB301" s="59">
        <v>2432938.63</v>
      </c>
      <c r="BC301" s="59">
        <v>0</v>
      </c>
      <c r="BD301" s="59">
        <v>0</v>
      </c>
      <c r="BE301" s="59">
        <v>52974</v>
      </c>
      <c r="BF301" s="59">
        <v>0</v>
      </c>
      <c r="BG301" s="59">
        <v>0</v>
      </c>
      <c r="BH301" s="59">
        <v>0</v>
      </c>
      <c r="BI301" s="59">
        <v>0</v>
      </c>
      <c r="BJ301" s="59">
        <v>32362443.079999998</v>
      </c>
      <c r="BK301" s="59">
        <v>0</v>
      </c>
      <c r="BL301" s="59">
        <v>61281.599999999999</v>
      </c>
      <c r="BM301" s="59">
        <v>0</v>
      </c>
      <c r="BN301" s="59">
        <v>0</v>
      </c>
      <c r="BO301" s="59">
        <v>2894433.01</v>
      </c>
      <c r="BP301" s="59">
        <v>0</v>
      </c>
      <c r="BQ301" s="59">
        <v>3994340.44</v>
      </c>
      <c r="BR301" s="59">
        <v>0</v>
      </c>
      <c r="BS301" s="59">
        <v>3420794.64</v>
      </c>
      <c r="BT301" s="59">
        <v>0</v>
      </c>
      <c r="BU301" s="59">
        <v>0</v>
      </c>
      <c r="BV301" s="59">
        <v>664682.71</v>
      </c>
      <c r="BW301" s="59">
        <v>85030.73</v>
      </c>
      <c r="BX301" s="59">
        <v>0</v>
      </c>
      <c r="BY301" s="59">
        <v>477939.74</v>
      </c>
      <c r="BZ301" s="60">
        <v>100444687.63999999</v>
      </c>
    </row>
    <row r="302" spans="1:78" x14ac:dyDescent="0.2">
      <c r="A302" s="57" t="s">
        <v>43</v>
      </c>
      <c r="B302" s="57" t="s">
        <v>251</v>
      </c>
      <c r="C302" s="58" t="s">
        <v>821</v>
      </c>
      <c r="D302" s="57" t="s">
        <v>822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4410</v>
      </c>
      <c r="M302" s="59">
        <v>0</v>
      </c>
      <c r="N302" s="59">
        <v>15047</v>
      </c>
      <c r="O302" s="59">
        <v>0</v>
      </c>
      <c r="P302" s="59">
        <v>0</v>
      </c>
      <c r="Q302" s="59">
        <v>800</v>
      </c>
      <c r="R302" s="59">
        <v>8508.8799999999992</v>
      </c>
      <c r="S302" s="59">
        <v>0</v>
      </c>
      <c r="T302" s="59">
        <v>0</v>
      </c>
      <c r="U302" s="59">
        <v>0</v>
      </c>
      <c r="V302" s="59">
        <v>0</v>
      </c>
      <c r="W302" s="59">
        <v>37356</v>
      </c>
      <c r="X302" s="59">
        <v>43468</v>
      </c>
      <c r="Y302" s="59">
        <v>2566.1999999999998</v>
      </c>
      <c r="Z302" s="59">
        <v>0</v>
      </c>
      <c r="AA302" s="59">
        <v>0</v>
      </c>
      <c r="AB302" s="59">
        <v>0</v>
      </c>
      <c r="AC302" s="59">
        <v>3132.5</v>
      </c>
      <c r="AD302" s="59">
        <v>0</v>
      </c>
      <c r="AE302" s="59">
        <v>0</v>
      </c>
      <c r="AF302" s="59">
        <v>120772.16</v>
      </c>
      <c r="AG302" s="59">
        <v>10464</v>
      </c>
      <c r="AH302" s="59">
        <v>740</v>
      </c>
      <c r="AI302" s="59">
        <v>207</v>
      </c>
      <c r="AJ302" s="59">
        <v>2327</v>
      </c>
      <c r="AK302" s="59">
        <v>0</v>
      </c>
      <c r="AL302" s="59">
        <v>0</v>
      </c>
      <c r="AM302" s="59">
        <v>6836.3</v>
      </c>
      <c r="AN302" s="59">
        <v>0</v>
      </c>
      <c r="AO302" s="59">
        <v>0</v>
      </c>
      <c r="AP302" s="59">
        <v>0</v>
      </c>
      <c r="AQ302" s="59">
        <v>2142</v>
      </c>
      <c r="AR302" s="59">
        <v>98928.86</v>
      </c>
      <c r="AS302" s="59">
        <v>774779.09</v>
      </c>
      <c r="AT302" s="59">
        <v>3298.93</v>
      </c>
      <c r="AU302" s="59">
        <v>43180</v>
      </c>
      <c r="AV302" s="59">
        <v>1639.45</v>
      </c>
      <c r="AW302" s="59">
        <v>7250</v>
      </c>
      <c r="AX302" s="59">
        <v>15571.61</v>
      </c>
      <c r="AY302" s="59">
        <v>142.5</v>
      </c>
      <c r="AZ302" s="59">
        <v>0</v>
      </c>
      <c r="BA302" s="59">
        <v>0</v>
      </c>
      <c r="BB302" s="59">
        <v>0</v>
      </c>
      <c r="BC302" s="59">
        <v>0</v>
      </c>
      <c r="BD302" s="59">
        <v>0</v>
      </c>
      <c r="BE302" s="59">
        <v>5688</v>
      </c>
      <c r="BF302" s="59">
        <v>7274</v>
      </c>
      <c r="BG302" s="59">
        <v>0</v>
      </c>
      <c r="BH302" s="59">
        <v>0</v>
      </c>
      <c r="BI302" s="59">
        <v>0</v>
      </c>
      <c r="BJ302" s="59">
        <v>0</v>
      </c>
      <c r="BK302" s="59">
        <v>6934.85</v>
      </c>
      <c r="BL302" s="59">
        <v>0</v>
      </c>
      <c r="BM302" s="59">
        <v>0</v>
      </c>
      <c r="BN302" s="59">
        <v>958.03</v>
      </c>
      <c r="BO302" s="59">
        <v>0</v>
      </c>
      <c r="BP302" s="59">
        <v>0</v>
      </c>
      <c r="BQ302" s="59">
        <v>0</v>
      </c>
      <c r="BR302" s="59">
        <v>0</v>
      </c>
      <c r="BS302" s="59">
        <v>381075.17</v>
      </c>
      <c r="BT302" s="59">
        <v>0</v>
      </c>
      <c r="BU302" s="59">
        <v>10592.83</v>
      </c>
      <c r="BV302" s="59">
        <v>540.45000000000005</v>
      </c>
      <c r="BW302" s="59">
        <v>0</v>
      </c>
      <c r="BX302" s="59">
        <v>0</v>
      </c>
      <c r="BY302" s="59">
        <v>0</v>
      </c>
      <c r="BZ302" s="60">
        <v>30510804.949999999</v>
      </c>
    </row>
    <row r="303" spans="1:78" x14ac:dyDescent="0.2">
      <c r="A303" s="57" t="s">
        <v>43</v>
      </c>
      <c r="B303" s="57" t="s">
        <v>251</v>
      </c>
      <c r="C303" s="58" t="s">
        <v>823</v>
      </c>
      <c r="D303" s="57" t="s">
        <v>824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-40521</v>
      </c>
      <c r="L303" s="59">
        <v>-3033</v>
      </c>
      <c r="M303" s="59">
        <v>0</v>
      </c>
      <c r="N303" s="59">
        <v>11860.2</v>
      </c>
      <c r="O303" s="59">
        <v>0</v>
      </c>
      <c r="P303" s="59">
        <v>0</v>
      </c>
      <c r="Q303" s="59">
        <v>0</v>
      </c>
      <c r="R303" s="59">
        <v>-5767.57</v>
      </c>
      <c r="S303" s="59">
        <v>0</v>
      </c>
      <c r="T303" s="59">
        <v>0</v>
      </c>
      <c r="U303" s="59">
        <v>0</v>
      </c>
      <c r="V303" s="59">
        <v>0</v>
      </c>
      <c r="W303" s="59">
        <v>-6530.5</v>
      </c>
      <c r="X303" s="59">
        <v>-16795.650000000001</v>
      </c>
      <c r="Y303" s="59">
        <v>222.56</v>
      </c>
      <c r="Z303" s="59">
        <v>0</v>
      </c>
      <c r="AA303" s="59">
        <v>240</v>
      </c>
      <c r="AB303" s="59">
        <v>0</v>
      </c>
      <c r="AC303" s="59">
        <v>0</v>
      </c>
      <c r="AD303" s="59">
        <v>0</v>
      </c>
      <c r="AE303" s="59">
        <v>0</v>
      </c>
      <c r="AF303" s="59">
        <v>-395993.8</v>
      </c>
      <c r="AG303" s="59">
        <v>0</v>
      </c>
      <c r="AH303" s="59">
        <v>0</v>
      </c>
      <c r="AI303" s="59">
        <v>0</v>
      </c>
      <c r="AJ303" s="59">
        <v>0</v>
      </c>
      <c r="AK303" s="59">
        <v>0</v>
      </c>
      <c r="AL303" s="59">
        <v>0</v>
      </c>
      <c r="AM303" s="59">
        <v>0</v>
      </c>
      <c r="AN303" s="59">
        <v>-4144.24</v>
      </c>
      <c r="AO303" s="59">
        <v>0</v>
      </c>
      <c r="AP303" s="59">
        <v>-50665.919999999998</v>
      </c>
      <c r="AQ303" s="59">
        <v>-967</v>
      </c>
      <c r="AR303" s="59">
        <v>-183486.39</v>
      </c>
      <c r="AS303" s="59">
        <v>0</v>
      </c>
      <c r="AT303" s="59">
        <v>3101</v>
      </c>
      <c r="AU303" s="59">
        <v>0</v>
      </c>
      <c r="AV303" s="59">
        <v>1215.5999999999999</v>
      </c>
      <c r="AW303" s="59">
        <v>-730</v>
      </c>
      <c r="AX303" s="59">
        <v>-1402</v>
      </c>
      <c r="AY303" s="59">
        <v>0</v>
      </c>
      <c r="AZ303" s="59">
        <v>0</v>
      </c>
      <c r="BA303" s="59">
        <v>0</v>
      </c>
      <c r="BB303" s="59">
        <v>0</v>
      </c>
      <c r="BC303" s="59">
        <v>0</v>
      </c>
      <c r="BD303" s="59">
        <v>0</v>
      </c>
      <c r="BE303" s="59">
        <v>0</v>
      </c>
      <c r="BF303" s="59">
        <v>0</v>
      </c>
      <c r="BG303" s="59">
        <v>0</v>
      </c>
      <c r="BH303" s="59">
        <v>0</v>
      </c>
      <c r="BI303" s="59">
        <v>0</v>
      </c>
      <c r="BJ303" s="59">
        <v>0</v>
      </c>
      <c r="BK303" s="59">
        <v>0</v>
      </c>
      <c r="BL303" s="59">
        <v>0</v>
      </c>
      <c r="BM303" s="59">
        <v>0</v>
      </c>
      <c r="BN303" s="59">
        <v>0</v>
      </c>
      <c r="BO303" s="59">
        <v>0</v>
      </c>
      <c r="BP303" s="59">
        <v>0</v>
      </c>
      <c r="BQ303" s="59">
        <v>-2723</v>
      </c>
      <c r="BR303" s="59">
        <v>0</v>
      </c>
      <c r="BS303" s="59">
        <v>0</v>
      </c>
      <c r="BT303" s="59">
        <v>0</v>
      </c>
      <c r="BU303" s="59">
        <v>0</v>
      </c>
      <c r="BV303" s="59">
        <v>-5780</v>
      </c>
      <c r="BW303" s="59">
        <v>0</v>
      </c>
      <c r="BX303" s="59">
        <v>0</v>
      </c>
      <c r="BY303" s="59">
        <v>0</v>
      </c>
      <c r="BZ303" s="60">
        <v>-138975184.48999998</v>
      </c>
    </row>
    <row r="304" spans="1:78" x14ac:dyDescent="0.2">
      <c r="A304" s="57" t="s">
        <v>43</v>
      </c>
      <c r="B304" s="57" t="s">
        <v>251</v>
      </c>
      <c r="C304" s="58" t="s">
        <v>825</v>
      </c>
      <c r="D304" s="57" t="s">
        <v>826</v>
      </c>
      <c r="E304" s="59">
        <v>0</v>
      </c>
      <c r="F304" s="59">
        <v>0</v>
      </c>
      <c r="G304" s="59">
        <v>-6325.78</v>
      </c>
      <c r="H304" s="59">
        <v>0</v>
      </c>
      <c r="I304" s="59">
        <v>0</v>
      </c>
      <c r="J304" s="59">
        <v>0</v>
      </c>
      <c r="K304" s="59">
        <v>-175682.3</v>
      </c>
      <c r="L304" s="59">
        <v>-158536.85999999999</v>
      </c>
      <c r="M304" s="59">
        <v>0</v>
      </c>
      <c r="N304" s="59">
        <v>-64911.91</v>
      </c>
      <c r="O304" s="59">
        <v>0</v>
      </c>
      <c r="P304" s="59">
        <v>0</v>
      </c>
      <c r="Q304" s="59">
        <v>0</v>
      </c>
      <c r="R304" s="59">
        <v>-28481.439999999999</v>
      </c>
      <c r="S304" s="59">
        <v>0</v>
      </c>
      <c r="T304" s="59">
        <v>-1162.21</v>
      </c>
      <c r="U304" s="59">
        <v>0</v>
      </c>
      <c r="V304" s="59">
        <v>0</v>
      </c>
      <c r="W304" s="59">
        <v>0</v>
      </c>
      <c r="X304" s="59">
        <v>-97527.5</v>
      </c>
      <c r="Y304" s="59">
        <v>-1959.35</v>
      </c>
      <c r="Z304" s="59">
        <v>-11192.7</v>
      </c>
      <c r="AA304" s="59">
        <v>0</v>
      </c>
      <c r="AB304" s="59">
        <v>0</v>
      </c>
      <c r="AC304" s="59">
        <v>0</v>
      </c>
      <c r="AD304" s="59">
        <v>0</v>
      </c>
      <c r="AE304" s="59">
        <v>0</v>
      </c>
      <c r="AF304" s="59">
        <v>-1608588.71</v>
      </c>
      <c r="AG304" s="59">
        <v>0</v>
      </c>
      <c r="AH304" s="59">
        <v>0</v>
      </c>
      <c r="AI304" s="59">
        <v>-5248.96</v>
      </c>
      <c r="AJ304" s="59">
        <v>0</v>
      </c>
      <c r="AK304" s="59">
        <v>-24691.200000000001</v>
      </c>
      <c r="AL304" s="59">
        <v>0</v>
      </c>
      <c r="AM304" s="59">
        <v>0</v>
      </c>
      <c r="AN304" s="59">
        <v>0</v>
      </c>
      <c r="AO304" s="59">
        <v>0</v>
      </c>
      <c r="AP304" s="59">
        <v>-9379.8799999999992</v>
      </c>
      <c r="AQ304" s="59">
        <v>0</v>
      </c>
      <c r="AR304" s="59">
        <v>-148029.29999999999</v>
      </c>
      <c r="AS304" s="59">
        <v>0</v>
      </c>
      <c r="AT304" s="59">
        <v>-1226.1600000000001</v>
      </c>
      <c r="AU304" s="59">
        <v>-73293.279999999999</v>
      </c>
      <c r="AV304" s="59">
        <v>0</v>
      </c>
      <c r="AW304" s="59">
        <v>-3574.3</v>
      </c>
      <c r="AX304" s="59">
        <v>0</v>
      </c>
      <c r="AY304" s="59">
        <v>0</v>
      </c>
      <c r="AZ304" s="59">
        <v>0</v>
      </c>
      <c r="BA304" s="59">
        <v>0</v>
      </c>
      <c r="BB304" s="59">
        <v>0</v>
      </c>
      <c r="BC304" s="59">
        <v>-11862.08</v>
      </c>
      <c r="BD304" s="59">
        <v>0</v>
      </c>
      <c r="BE304" s="59">
        <v>0</v>
      </c>
      <c r="BF304" s="59">
        <v>0</v>
      </c>
      <c r="BG304" s="59">
        <v>-6504.88</v>
      </c>
      <c r="BH304" s="59">
        <v>0</v>
      </c>
      <c r="BI304" s="59">
        <v>0</v>
      </c>
      <c r="BJ304" s="59">
        <v>0</v>
      </c>
      <c r="BK304" s="59">
        <v>0</v>
      </c>
      <c r="BL304" s="59">
        <v>0</v>
      </c>
      <c r="BM304" s="59">
        <v>0</v>
      </c>
      <c r="BN304" s="59">
        <v>0</v>
      </c>
      <c r="BO304" s="59">
        <v>0</v>
      </c>
      <c r="BP304" s="59">
        <v>0</v>
      </c>
      <c r="BQ304" s="59">
        <v>-321330.42</v>
      </c>
      <c r="BR304" s="59">
        <v>0</v>
      </c>
      <c r="BS304" s="59">
        <v>-1405.4</v>
      </c>
      <c r="BT304" s="59">
        <v>-1234</v>
      </c>
      <c r="BU304" s="59">
        <v>0</v>
      </c>
      <c r="BV304" s="59">
        <v>-55031.99</v>
      </c>
      <c r="BW304" s="59">
        <v>0</v>
      </c>
      <c r="BX304" s="59">
        <v>0</v>
      </c>
      <c r="BY304" s="59">
        <v>-354.56</v>
      </c>
      <c r="BZ304" s="60">
        <v>-82892417.870000005</v>
      </c>
    </row>
    <row r="305" spans="1:78" x14ac:dyDescent="0.2">
      <c r="A305" s="57" t="s">
        <v>43</v>
      </c>
      <c r="B305" s="57" t="s">
        <v>251</v>
      </c>
      <c r="C305" s="58" t="s">
        <v>827</v>
      </c>
      <c r="D305" s="57" t="s">
        <v>828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56172.97</v>
      </c>
      <c r="L305" s="59">
        <v>7273.07</v>
      </c>
      <c r="M305" s="59">
        <v>0</v>
      </c>
      <c r="N305" s="59">
        <v>99715.77</v>
      </c>
      <c r="O305" s="59">
        <v>674.48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1372</v>
      </c>
      <c r="V305" s="59">
        <v>0</v>
      </c>
      <c r="W305" s="59">
        <v>110803.45</v>
      </c>
      <c r="X305" s="59">
        <v>26958</v>
      </c>
      <c r="Y305" s="59">
        <v>0</v>
      </c>
      <c r="Z305" s="59">
        <v>622.34</v>
      </c>
      <c r="AA305" s="59">
        <v>34084.400000000001</v>
      </c>
      <c r="AB305" s="59">
        <v>0</v>
      </c>
      <c r="AC305" s="59">
        <v>0</v>
      </c>
      <c r="AD305" s="59">
        <v>0</v>
      </c>
      <c r="AE305" s="59">
        <v>0</v>
      </c>
      <c r="AF305" s="59">
        <v>423564.55</v>
      </c>
      <c r="AG305" s="59">
        <v>0</v>
      </c>
      <c r="AH305" s="59">
        <v>0</v>
      </c>
      <c r="AI305" s="59">
        <v>0</v>
      </c>
      <c r="AJ305" s="59">
        <v>0</v>
      </c>
      <c r="AK305" s="59">
        <v>3893.88</v>
      </c>
      <c r="AL305" s="59">
        <v>0</v>
      </c>
      <c r="AM305" s="59">
        <v>0</v>
      </c>
      <c r="AN305" s="59">
        <v>0</v>
      </c>
      <c r="AO305" s="59">
        <v>11542.76</v>
      </c>
      <c r="AP305" s="59">
        <v>0</v>
      </c>
      <c r="AQ305" s="59">
        <v>73.41</v>
      </c>
      <c r="AR305" s="59">
        <v>84722.7</v>
      </c>
      <c r="AS305" s="59">
        <v>64853.25</v>
      </c>
      <c r="AT305" s="59">
        <v>225.63</v>
      </c>
      <c r="AU305" s="59">
        <v>59649.09</v>
      </c>
      <c r="AV305" s="59">
        <v>0</v>
      </c>
      <c r="AW305" s="59">
        <v>940</v>
      </c>
      <c r="AX305" s="59">
        <v>18575.5</v>
      </c>
      <c r="AY305" s="59">
        <v>0</v>
      </c>
      <c r="AZ305" s="59">
        <v>0</v>
      </c>
      <c r="BA305" s="59">
        <v>1960.97</v>
      </c>
      <c r="BB305" s="59">
        <v>0</v>
      </c>
      <c r="BC305" s="59">
        <v>0</v>
      </c>
      <c r="BD305" s="59">
        <v>0</v>
      </c>
      <c r="BE305" s="59">
        <v>0</v>
      </c>
      <c r="BF305" s="59">
        <v>0</v>
      </c>
      <c r="BG305" s="59">
        <v>0</v>
      </c>
      <c r="BH305" s="59">
        <v>0</v>
      </c>
      <c r="BI305" s="59">
        <v>0</v>
      </c>
      <c r="BJ305" s="59">
        <v>0</v>
      </c>
      <c r="BK305" s="59">
        <v>0</v>
      </c>
      <c r="BL305" s="59">
        <v>0</v>
      </c>
      <c r="BM305" s="59">
        <v>0</v>
      </c>
      <c r="BN305" s="59">
        <v>0</v>
      </c>
      <c r="BO305" s="59">
        <v>0</v>
      </c>
      <c r="BP305" s="59">
        <v>0</v>
      </c>
      <c r="BQ305" s="59">
        <v>3900.84</v>
      </c>
      <c r="BR305" s="59">
        <v>5552.16</v>
      </c>
      <c r="BS305" s="59">
        <v>0</v>
      </c>
      <c r="BT305" s="59">
        <v>0</v>
      </c>
      <c r="BU305" s="59">
        <v>0</v>
      </c>
      <c r="BV305" s="59">
        <v>18120.98</v>
      </c>
      <c r="BW305" s="59">
        <v>0</v>
      </c>
      <c r="BX305" s="59">
        <v>0</v>
      </c>
      <c r="BY305" s="59">
        <v>7638.06</v>
      </c>
      <c r="BZ305" s="60">
        <v>-3377845.4200000004</v>
      </c>
    </row>
    <row r="306" spans="1:78" x14ac:dyDescent="0.2">
      <c r="A306" s="57" t="s">
        <v>43</v>
      </c>
      <c r="B306" s="57" t="s">
        <v>251</v>
      </c>
      <c r="C306" s="58" t="s">
        <v>829</v>
      </c>
      <c r="D306" s="57" t="s">
        <v>830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-162715.5</v>
      </c>
      <c r="O306" s="59">
        <v>-38721</v>
      </c>
      <c r="P306" s="59">
        <v>-12237</v>
      </c>
      <c r="Q306" s="59">
        <v>0</v>
      </c>
      <c r="R306" s="59">
        <v>-48365.83</v>
      </c>
      <c r="S306" s="59">
        <v>0</v>
      </c>
      <c r="T306" s="59">
        <v>0</v>
      </c>
      <c r="U306" s="59">
        <v>0</v>
      </c>
      <c r="V306" s="59">
        <v>0</v>
      </c>
      <c r="W306" s="59">
        <v>-763296.38</v>
      </c>
      <c r="X306" s="59">
        <v>-9386</v>
      </c>
      <c r="Y306" s="59">
        <v>0</v>
      </c>
      <c r="Z306" s="59">
        <v>0</v>
      </c>
      <c r="AA306" s="59">
        <v>-6635</v>
      </c>
      <c r="AB306" s="59">
        <v>-349</v>
      </c>
      <c r="AC306" s="59">
        <v>0</v>
      </c>
      <c r="AD306" s="59">
        <v>0</v>
      </c>
      <c r="AE306" s="59">
        <v>0</v>
      </c>
      <c r="AF306" s="59">
        <v>0</v>
      </c>
      <c r="AG306" s="59">
        <v>0</v>
      </c>
      <c r="AH306" s="59">
        <v>0</v>
      </c>
      <c r="AI306" s="59">
        <v>-1141</v>
      </c>
      <c r="AJ306" s="59">
        <v>0</v>
      </c>
      <c r="AK306" s="59">
        <v>0</v>
      </c>
      <c r="AL306" s="59">
        <v>0</v>
      </c>
      <c r="AM306" s="59">
        <v>0</v>
      </c>
      <c r="AN306" s="59">
        <v>-7225</v>
      </c>
      <c r="AO306" s="59">
        <v>0</v>
      </c>
      <c r="AP306" s="59">
        <v>-25986.58</v>
      </c>
      <c r="AQ306" s="59">
        <v>0</v>
      </c>
      <c r="AR306" s="59">
        <v>0</v>
      </c>
      <c r="AS306" s="59">
        <v>-2287351</v>
      </c>
      <c r="AT306" s="59">
        <v>-42002</v>
      </c>
      <c r="AU306" s="59">
        <v>-90555.27</v>
      </c>
      <c r="AV306" s="59">
        <v>-65087</v>
      </c>
      <c r="AW306" s="59">
        <v>-11080</v>
      </c>
      <c r="AX306" s="59">
        <v>-48907</v>
      </c>
      <c r="AY306" s="59">
        <v>0</v>
      </c>
      <c r="AZ306" s="59">
        <v>0</v>
      </c>
      <c r="BA306" s="59">
        <v>0</v>
      </c>
      <c r="BB306" s="59">
        <v>0</v>
      </c>
      <c r="BC306" s="59">
        <v>0</v>
      </c>
      <c r="BD306" s="59">
        <v>0</v>
      </c>
      <c r="BE306" s="59">
        <v>0</v>
      </c>
      <c r="BF306" s="59">
        <v>0</v>
      </c>
      <c r="BG306" s="59">
        <v>-15428.56</v>
      </c>
      <c r="BH306" s="59">
        <v>0</v>
      </c>
      <c r="BI306" s="59">
        <v>0</v>
      </c>
      <c r="BJ306" s="59">
        <v>0</v>
      </c>
      <c r="BK306" s="59">
        <v>0</v>
      </c>
      <c r="BL306" s="59">
        <v>0</v>
      </c>
      <c r="BM306" s="59">
        <v>0</v>
      </c>
      <c r="BN306" s="59">
        <v>0</v>
      </c>
      <c r="BO306" s="59">
        <v>0</v>
      </c>
      <c r="BP306" s="59">
        <v>0</v>
      </c>
      <c r="BQ306" s="59">
        <v>0</v>
      </c>
      <c r="BR306" s="59">
        <v>-18073.38</v>
      </c>
      <c r="BS306" s="59">
        <v>0</v>
      </c>
      <c r="BT306" s="59">
        <v>0</v>
      </c>
      <c r="BU306" s="59">
        <v>0</v>
      </c>
      <c r="BV306" s="59">
        <v>0</v>
      </c>
      <c r="BW306" s="59">
        <v>0</v>
      </c>
      <c r="BX306" s="59">
        <v>0</v>
      </c>
      <c r="BY306" s="59">
        <v>0</v>
      </c>
      <c r="BZ306" s="60">
        <v>767235.42000000016</v>
      </c>
    </row>
    <row r="307" spans="1:78" x14ac:dyDescent="0.2">
      <c r="A307" s="57" t="s">
        <v>43</v>
      </c>
      <c r="B307" s="57" t="s">
        <v>251</v>
      </c>
      <c r="C307" s="58" t="s">
        <v>831</v>
      </c>
      <c r="D307" s="57" t="s">
        <v>832</v>
      </c>
      <c r="E307" s="59">
        <v>0</v>
      </c>
      <c r="F307" s="59">
        <v>0</v>
      </c>
      <c r="G307" s="59">
        <v>187916.5</v>
      </c>
      <c r="H307" s="59">
        <v>489344.93</v>
      </c>
      <c r="I307" s="59">
        <v>28974.05</v>
      </c>
      <c r="J307" s="59">
        <v>0</v>
      </c>
      <c r="K307" s="59">
        <v>241301.81</v>
      </c>
      <c r="L307" s="59">
        <v>293510.03999999998</v>
      </c>
      <c r="M307" s="59">
        <v>148494.82</v>
      </c>
      <c r="N307" s="59">
        <v>0</v>
      </c>
      <c r="O307" s="59">
        <v>0</v>
      </c>
      <c r="P307" s="59">
        <v>32403.4</v>
      </c>
      <c r="Q307" s="59">
        <v>62289</v>
      </c>
      <c r="R307" s="59">
        <v>0</v>
      </c>
      <c r="S307" s="59">
        <v>0</v>
      </c>
      <c r="T307" s="59">
        <v>30959.13</v>
      </c>
      <c r="U307" s="59">
        <v>0</v>
      </c>
      <c r="V307" s="59">
        <v>1712.82</v>
      </c>
      <c r="W307" s="59">
        <v>-11416.95</v>
      </c>
      <c r="X307" s="59">
        <v>81778.62</v>
      </c>
      <c r="Y307" s="59">
        <v>13494.93</v>
      </c>
      <c r="Z307" s="59">
        <v>0</v>
      </c>
      <c r="AA307" s="59">
        <v>37573.22</v>
      </c>
      <c r="AB307" s="59">
        <v>64050.07</v>
      </c>
      <c r="AC307" s="59">
        <v>43430.76</v>
      </c>
      <c r="AD307" s="59">
        <v>0</v>
      </c>
      <c r="AE307" s="59">
        <v>0</v>
      </c>
      <c r="AF307" s="59">
        <v>0</v>
      </c>
      <c r="AG307" s="59">
        <v>120848.22</v>
      </c>
      <c r="AH307" s="59">
        <v>34373.25</v>
      </c>
      <c r="AI307" s="59">
        <v>45568.52</v>
      </c>
      <c r="AJ307" s="59">
        <v>0</v>
      </c>
      <c r="AK307" s="59">
        <v>632106.65</v>
      </c>
      <c r="AL307" s="59">
        <v>0</v>
      </c>
      <c r="AM307" s="59">
        <v>44887.17</v>
      </c>
      <c r="AN307" s="59">
        <v>0</v>
      </c>
      <c r="AO307" s="59">
        <v>32723.51</v>
      </c>
      <c r="AP307" s="59">
        <v>49917.09</v>
      </c>
      <c r="AQ307" s="59">
        <v>14908.27</v>
      </c>
      <c r="AR307" s="59">
        <v>1305244.05</v>
      </c>
      <c r="AS307" s="59">
        <v>7057060.9900000002</v>
      </c>
      <c r="AT307" s="59">
        <v>0</v>
      </c>
      <c r="AU307" s="59">
        <v>306586.75</v>
      </c>
      <c r="AV307" s="59">
        <v>69212.2</v>
      </c>
      <c r="AW307" s="59">
        <v>43338.91</v>
      </c>
      <c r="AX307" s="59">
        <v>320940.42</v>
      </c>
      <c r="AY307" s="59">
        <v>0</v>
      </c>
      <c r="AZ307" s="59">
        <v>0</v>
      </c>
      <c r="BA307" s="59">
        <v>263465.3</v>
      </c>
      <c r="BB307" s="59">
        <v>73449.06</v>
      </c>
      <c r="BC307" s="59">
        <v>129038.38</v>
      </c>
      <c r="BD307" s="59">
        <v>0</v>
      </c>
      <c r="BE307" s="59">
        <v>76554.81</v>
      </c>
      <c r="BF307" s="59">
        <v>0</v>
      </c>
      <c r="BG307" s="59">
        <v>0</v>
      </c>
      <c r="BH307" s="59">
        <v>2395.09</v>
      </c>
      <c r="BI307" s="59">
        <v>0</v>
      </c>
      <c r="BJ307" s="59">
        <v>529800.05000000005</v>
      </c>
      <c r="BK307" s="59">
        <v>100703.71</v>
      </c>
      <c r="BL307" s="59">
        <v>22243.5</v>
      </c>
      <c r="BM307" s="59">
        <v>33052.06</v>
      </c>
      <c r="BN307" s="59">
        <v>0</v>
      </c>
      <c r="BO307" s="59">
        <v>26824.880000000001</v>
      </c>
      <c r="BP307" s="59">
        <v>0</v>
      </c>
      <c r="BQ307" s="59">
        <v>48640.01</v>
      </c>
      <c r="BR307" s="59">
        <v>0</v>
      </c>
      <c r="BS307" s="59">
        <v>172014.89</v>
      </c>
      <c r="BT307" s="59">
        <v>122763.28</v>
      </c>
      <c r="BU307" s="59">
        <v>77576.17</v>
      </c>
      <c r="BV307" s="59">
        <v>0</v>
      </c>
      <c r="BW307" s="59">
        <v>42285.33</v>
      </c>
      <c r="BX307" s="59">
        <v>0</v>
      </c>
      <c r="BY307" s="59">
        <v>95009.86</v>
      </c>
      <c r="BZ307" s="60">
        <v>56948660.500000015</v>
      </c>
    </row>
    <row r="308" spans="1:78" x14ac:dyDescent="0.2">
      <c r="A308" s="57" t="s">
        <v>43</v>
      </c>
      <c r="B308" s="57" t="s">
        <v>251</v>
      </c>
      <c r="C308" s="58" t="s">
        <v>833</v>
      </c>
      <c r="D308" s="57" t="s">
        <v>834</v>
      </c>
      <c r="E308" s="59">
        <v>0</v>
      </c>
      <c r="F308" s="59">
        <v>6675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1800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  <c r="AB308" s="59">
        <v>0</v>
      </c>
      <c r="AC308" s="59">
        <v>0</v>
      </c>
      <c r="AD308" s="59">
        <v>0</v>
      </c>
      <c r="AE308" s="59">
        <v>0</v>
      </c>
      <c r="AF308" s="59">
        <v>3086084.09</v>
      </c>
      <c r="AG308" s="59">
        <v>0</v>
      </c>
      <c r="AH308" s="59">
        <v>0</v>
      </c>
      <c r="AI308" s="59">
        <v>0</v>
      </c>
      <c r="AJ308" s="59">
        <v>0</v>
      </c>
      <c r="AK308" s="59">
        <v>0</v>
      </c>
      <c r="AL308" s="59">
        <v>0</v>
      </c>
      <c r="AM308" s="59">
        <v>0</v>
      </c>
      <c r="AN308" s="59">
        <v>0</v>
      </c>
      <c r="AO308" s="59">
        <v>0</v>
      </c>
      <c r="AP308" s="59">
        <v>0</v>
      </c>
      <c r="AQ308" s="59">
        <v>0</v>
      </c>
      <c r="AR308" s="59">
        <v>0</v>
      </c>
      <c r="AS308" s="59">
        <v>0</v>
      </c>
      <c r="AT308" s="59">
        <v>0</v>
      </c>
      <c r="AU308" s="59">
        <v>0</v>
      </c>
      <c r="AV308" s="59">
        <v>0</v>
      </c>
      <c r="AW308" s="59">
        <v>0</v>
      </c>
      <c r="AX308" s="59">
        <v>0</v>
      </c>
      <c r="AY308" s="59">
        <v>0</v>
      </c>
      <c r="AZ308" s="59">
        <v>0</v>
      </c>
      <c r="BA308" s="59">
        <v>0</v>
      </c>
      <c r="BB308" s="59">
        <v>0</v>
      </c>
      <c r="BC308" s="59">
        <v>0</v>
      </c>
      <c r="BD308" s="59">
        <v>0</v>
      </c>
      <c r="BE308" s="59">
        <v>0</v>
      </c>
      <c r="BF308" s="59">
        <v>0</v>
      </c>
      <c r="BG308" s="59">
        <v>0</v>
      </c>
      <c r="BH308" s="59">
        <v>0</v>
      </c>
      <c r="BI308" s="59">
        <v>0</v>
      </c>
      <c r="BJ308" s="59">
        <v>184532.61</v>
      </c>
      <c r="BK308" s="59">
        <v>0</v>
      </c>
      <c r="BL308" s="59">
        <v>0</v>
      </c>
      <c r="BM308" s="59">
        <v>0</v>
      </c>
      <c r="BN308" s="59">
        <v>0</v>
      </c>
      <c r="BO308" s="59">
        <v>0</v>
      </c>
      <c r="BP308" s="59">
        <v>0</v>
      </c>
      <c r="BQ308" s="59">
        <v>732023.15</v>
      </c>
      <c r="BR308" s="59">
        <v>0</v>
      </c>
      <c r="BS308" s="59">
        <v>0</v>
      </c>
      <c r="BT308" s="59">
        <v>0</v>
      </c>
      <c r="BU308" s="59">
        <v>0</v>
      </c>
      <c r="BV308" s="59">
        <v>0</v>
      </c>
      <c r="BW308" s="59">
        <v>0</v>
      </c>
      <c r="BX308" s="59">
        <v>0</v>
      </c>
      <c r="BY308" s="59">
        <v>0</v>
      </c>
      <c r="BZ308" s="60">
        <v>460000</v>
      </c>
    </row>
    <row r="309" spans="1:78" x14ac:dyDescent="0.2">
      <c r="A309" s="57" t="s">
        <v>43</v>
      </c>
      <c r="B309" s="57" t="s">
        <v>251</v>
      </c>
      <c r="C309" s="58" t="s">
        <v>835</v>
      </c>
      <c r="D309" s="57" t="s">
        <v>836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0</v>
      </c>
      <c r="Q309" s="59">
        <v>2000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  <c r="AB309" s="59">
        <v>0</v>
      </c>
      <c r="AC309" s="59">
        <v>0</v>
      </c>
      <c r="AD309" s="59">
        <v>0</v>
      </c>
      <c r="AE309" s="59">
        <v>0</v>
      </c>
      <c r="AF309" s="59">
        <v>0</v>
      </c>
      <c r="AG309" s="59">
        <v>0</v>
      </c>
      <c r="AH309" s="59">
        <v>0</v>
      </c>
      <c r="AI309" s="59">
        <v>0</v>
      </c>
      <c r="AJ309" s="59">
        <v>0</v>
      </c>
      <c r="AK309" s="59">
        <v>0</v>
      </c>
      <c r="AL309" s="59">
        <v>0</v>
      </c>
      <c r="AM309" s="59">
        <v>0</v>
      </c>
      <c r="AN309" s="59">
        <v>0</v>
      </c>
      <c r="AO309" s="59">
        <v>0</v>
      </c>
      <c r="AP309" s="59">
        <v>0</v>
      </c>
      <c r="AQ309" s="59">
        <v>0</v>
      </c>
      <c r="AR309" s="59">
        <v>0</v>
      </c>
      <c r="AS309" s="59">
        <v>0</v>
      </c>
      <c r="AT309" s="59">
        <v>0</v>
      </c>
      <c r="AU309" s="59">
        <v>0</v>
      </c>
      <c r="AV309" s="59">
        <v>0</v>
      </c>
      <c r="AW309" s="59">
        <v>0</v>
      </c>
      <c r="AX309" s="59">
        <v>0</v>
      </c>
      <c r="AY309" s="59">
        <v>0</v>
      </c>
      <c r="AZ309" s="59">
        <v>0</v>
      </c>
      <c r="BA309" s="59">
        <v>0</v>
      </c>
      <c r="BB309" s="59">
        <v>0</v>
      </c>
      <c r="BC309" s="59">
        <v>0</v>
      </c>
      <c r="BD309" s="59">
        <v>0</v>
      </c>
      <c r="BE309" s="59">
        <v>0</v>
      </c>
      <c r="BF309" s="59">
        <v>0</v>
      </c>
      <c r="BG309" s="59">
        <v>0</v>
      </c>
      <c r="BH309" s="59">
        <v>0</v>
      </c>
      <c r="BI309" s="59">
        <v>0</v>
      </c>
      <c r="BJ309" s="59">
        <v>0</v>
      </c>
      <c r="BK309" s="59">
        <v>0</v>
      </c>
      <c r="BL309" s="59">
        <v>0</v>
      </c>
      <c r="BM309" s="59">
        <v>0</v>
      </c>
      <c r="BN309" s="59">
        <v>0</v>
      </c>
      <c r="BO309" s="59">
        <v>0</v>
      </c>
      <c r="BP309" s="59">
        <v>0</v>
      </c>
      <c r="BQ309" s="59">
        <v>62514</v>
      </c>
      <c r="BR309" s="59">
        <v>0</v>
      </c>
      <c r="BS309" s="59">
        <v>0</v>
      </c>
      <c r="BT309" s="59">
        <v>0</v>
      </c>
      <c r="BU309" s="59">
        <v>0</v>
      </c>
      <c r="BV309" s="59">
        <v>0</v>
      </c>
      <c r="BW309" s="59">
        <v>0</v>
      </c>
      <c r="BX309" s="59">
        <v>0</v>
      </c>
      <c r="BY309" s="59">
        <v>0</v>
      </c>
      <c r="BZ309" s="60">
        <v>1893710.2300000004</v>
      </c>
    </row>
    <row r="310" spans="1:78" x14ac:dyDescent="0.2">
      <c r="A310" s="57" t="s">
        <v>43</v>
      </c>
      <c r="B310" s="57" t="s">
        <v>837</v>
      </c>
      <c r="C310" s="58" t="s">
        <v>838</v>
      </c>
      <c r="D310" s="57" t="s">
        <v>839</v>
      </c>
      <c r="E310" s="59">
        <v>281035281.85000002</v>
      </c>
      <c r="F310" s="59">
        <v>72455090.609999999</v>
      </c>
      <c r="G310" s="59">
        <v>84629550.959999993</v>
      </c>
      <c r="H310" s="59">
        <v>46382068.810000002</v>
      </c>
      <c r="I310" s="59">
        <v>36511928.030000001</v>
      </c>
      <c r="J310" s="59">
        <v>12411340.34</v>
      </c>
      <c r="K310" s="59">
        <v>485561310.79000002</v>
      </c>
      <c r="L310" s="59">
        <v>64110562</v>
      </c>
      <c r="M310" s="59">
        <v>25191747.329999998</v>
      </c>
      <c r="N310" s="59">
        <v>132072020.20999999</v>
      </c>
      <c r="O310" s="59">
        <v>26460198.68</v>
      </c>
      <c r="P310" s="59">
        <v>52399562.759999998</v>
      </c>
      <c r="Q310" s="59">
        <v>95325126.689999998</v>
      </c>
      <c r="R310" s="59">
        <v>89161069.340000004</v>
      </c>
      <c r="S310" s="59">
        <v>11119077.66</v>
      </c>
      <c r="T310" s="59">
        <v>49643577.210000001</v>
      </c>
      <c r="U310" s="59">
        <v>34339014.119999997</v>
      </c>
      <c r="V310" s="59">
        <v>12914264</v>
      </c>
      <c r="W310" s="59">
        <v>343552040.67000002</v>
      </c>
      <c r="X310" s="59">
        <v>98676483.420000002</v>
      </c>
      <c r="Y310" s="59">
        <v>48781584.840000004</v>
      </c>
      <c r="Z310" s="59">
        <v>103257646.61</v>
      </c>
      <c r="AA310" s="59">
        <v>28699725</v>
      </c>
      <c r="AB310" s="59">
        <v>46178174.200000003</v>
      </c>
      <c r="AC310" s="59">
        <v>26644677.27</v>
      </c>
      <c r="AD310" s="59">
        <v>16614102.34</v>
      </c>
      <c r="AE310" s="59">
        <v>12520833.199999999</v>
      </c>
      <c r="AF310" s="59">
        <v>434514194.33999997</v>
      </c>
      <c r="AG310" s="59">
        <v>30051601.07</v>
      </c>
      <c r="AH310" s="59">
        <v>21531005.600000001</v>
      </c>
      <c r="AI310" s="59">
        <v>22872743.469999999</v>
      </c>
      <c r="AJ310" s="59">
        <v>21096134.66</v>
      </c>
      <c r="AK310" s="59">
        <v>34793115.060000002</v>
      </c>
      <c r="AL310" s="59">
        <v>24558638.960000001</v>
      </c>
      <c r="AM310" s="59">
        <v>26140301.370000001</v>
      </c>
      <c r="AN310" s="59">
        <v>37224534.93</v>
      </c>
      <c r="AO310" s="59">
        <v>18396458.690000001</v>
      </c>
      <c r="AP310" s="59">
        <v>23021370.010000002</v>
      </c>
      <c r="AQ310" s="59">
        <v>23286989.73</v>
      </c>
      <c r="AR310" s="59">
        <v>204203477</v>
      </c>
      <c r="AS310" s="59">
        <v>28907040.129999999</v>
      </c>
      <c r="AT310" s="59">
        <v>25509430</v>
      </c>
      <c r="AU310" s="59">
        <v>26487594.670000002</v>
      </c>
      <c r="AV310" s="59">
        <v>25161580</v>
      </c>
      <c r="AW310" s="59">
        <v>7024439.3099999996</v>
      </c>
      <c r="AX310" s="59">
        <v>12527129.029999999</v>
      </c>
      <c r="AY310" s="59">
        <v>333048306.37</v>
      </c>
      <c r="AZ310" s="59">
        <v>23752211.989999998</v>
      </c>
      <c r="BA310" s="59">
        <v>33882209.350000001</v>
      </c>
      <c r="BB310" s="59">
        <v>51164754.460000001</v>
      </c>
      <c r="BC310" s="59">
        <v>51279250.670000002</v>
      </c>
      <c r="BD310" s="59">
        <v>34115970</v>
      </c>
      <c r="BE310" s="59">
        <v>58517934.25</v>
      </c>
      <c r="BF310" s="59">
        <v>57672320.859999999</v>
      </c>
      <c r="BG310" s="59">
        <v>33100022.57</v>
      </c>
      <c r="BH310" s="59">
        <v>16232193.199999999</v>
      </c>
      <c r="BI310" s="59">
        <v>7968047.4199999999</v>
      </c>
      <c r="BJ310" s="59">
        <v>293506898.54000002</v>
      </c>
      <c r="BK310" s="59">
        <v>90196893.790000007</v>
      </c>
      <c r="BL310" s="59">
        <v>29791538.489999998</v>
      </c>
      <c r="BM310" s="59">
        <v>24867820.199999999</v>
      </c>
      <c r="BN310" s="59">
        <v>34985753.450000003</v>
      </c>
      <c r="BO310" s="59">
        <v>44919000</v>
      </c>
      <c r="BP310" s="59">
        <v>22779674.84</v>
      </c>
      <c r="BQ310" s="59">
        <v>159813669.41</v>
      </c>
      <c r="BR310" s="59">
        <v>24713863.670000002</v>
      </c>
      <c r="BS310" s="59">
        <v>22617423.719999999</v>
      </c>
      <c r="BT310" s="59">
        <v>38767149.75</v>
      </c>
      <c r="BU310" s="59">
        <v>40903462.780000001</v>
      </c>
      <c r="BV310" s="59">
        <v>72265128.530000001</v>
      </c>
      <c r="BW310" s="59">
        <v>24314673.329999998</v>
      </c>
      <c r="BX310" s="59">
        <v>8956301.6199999992</v>
      </c>
      <c r="BY310" s="59">
        <v>9887701.4199999999</v>
      </c>
      <c r="BZ310" s="60">
        <v>-1366946.88</v>
      </c>
    </row>
    <row r="311" spans="1:78" x14ac:dyDescent="0.2">
      <c r="A311" s="57" t="s">
        <v>43</v>
      </c>
      <c r="B311" s="57" t="s">
        <v>840</v>
      </c>
      <c r="C311" s="58" t="s">
        <v>841</v>
      </c>
      <c r="D311" s="57" t="s">
        <v>842</v>
      </c>
      <c r="E311" s="59">
        <v>2345280.2999999998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848751.02</v>
      </c>
      <c r="X311" s="59">
        <v>0</v>
      </c>
      <c r="Y311" s="59">
        <v>0</v>
      </c>
      <c r="Z311" s="59">
        <v>0</v>
      </c>
      <c r="AA311" s="59">
        <v>0</v>
      </c>
      <c r="AB311" s="59">
        <v>0</v>
      </c>
      <c r="AC311" s="59">
        <v>0</v>
      </c>
      <c r="AD311" s="59">
        <v>0</v>
      </c>
      <c r="AE311" s="59">
        <v>0</v>
      </c>
      <c r="AF311" s="59">
        <v>0</v>
      </c>
      <c r="AG311" s="59">
        <v>0</v>
      </c>
      <c r="AH311" s="59">
        <v>0</v>
      </c>
      <c r="AI311" s="59">
        <v>0</v>
      </c>
      <c r="AJ311" s="59">
        <v>0</v>
      </c>
      <c r="AK311" s="59">
        <v>0</v>
      </c>
      <c r="AL311" s="59">
        <v>0</v>
      </c>
      <c r="AM311" s="59">
        <v>0</v>
      </c>
      <c r="AN311" s="59">
        <v>0</v>
      </c>
      <c r="AO311" s="59">
        <v>0</v>
      </c>
      <c r="AP311" s="59">
        <v>0</v>
      </c>
      <c r="AQ311" s="59">
        <v>0</v>
      </c>
      <c r="AR311" s="59">
        <v>500014.6</v>
      </c>
      <c r="AS311" s="59">
        <v>0</v>
      </c>
      <c r="AT311" s="59">
        <v>0</v>
      </c>
      <c r="AU311" s="59">
        <v>0</v>
      </c>
      <c r="AV311" s="59">
        <v>0</v>
      </c>
      <c r="AW311" s="59">
        <v>0</v>
      </c>
      <c r="AX311" s="59">
        <v>0</v>
      </c>
      <c r="AY311" s="59">
        <v>1103173.72</v>
      </c>
      <c r="AZ311" s="59">
        <v>0</v>
      </c>
      <c r="BA311" s="59">
        <v>0</v>
      </c>
      <c r="BB311" s="59">
        <v>0</v>
      </c>
      <c r="BC311" s="59">
        <v>0</v>
      </c>
      <c r="BD311" s="59">
        <v>0</v>
      </c>
      <c r="BE311" s="59">
        <v>0</v>
      </c>
      <c r="BF311" s="59">
        <v>0</v>
      </c>
      <c r="BG311" s="59">
        <v>0</v>
      </c>
      <c r="BH311" s="59">
        <v>0</v>
      </c>
      <c r="BI311" s="59">
        <v>0</v>
      </c>
      <c r="BJ311" s="59">
        <v>2775562.73</v>
      </c>
      <c r="BK311" s="59">
        <v>0</v>
      </c>
      <c r="BL311" s="59">
        <v>0</v>
      </c>
      <c r="BM311" s="59">
        <v>0</v>
      </c>
      <c r="BN311" s="59">
        <v>0</v>
      </c>
      <c r="BO311" s="59">
        <v>0</v>
      </c>
      <c r="BP311" s="59">
        <v>0</v>
      </c>
      <c r="BQ311" s="59">
        <v>0</v>
      </c>
      <c r="BR311" s="59">
        <v>0</v>
      </c>
      <c r="BS311" s="59">
        <v>0</v>
      </c>
      <c r="BT311" s="59">
        <v>0</v>
      </c>
      <c r="BU311" s="59">
        <v>0</v>
      </c>
      <c r="BV311" s="59">
        <v>0</v>
      </c>
      <c r="BW311" s="59">
        <v>0</v>
      </c>
      <c r="BX311" s="59">
        <v>0</v>
      </c>
      <c r="BY311" s="59">
        <v>0</v>
      </c>
      <c r="BZ311" s="60">
        <v>418042.6</v>
      </c>
    </row>
    <row r="312" spans="1:78" x14ac:dyDescent="0.2">
      <c r="A312" s="57" t="s">
        <v>43</v>
      </c>
      <c r="B312" s="57" t="s">
        <v>840</v>
      </c>
      <c r="C312" s="58" t="s">
        <v>843</v>
      </c>
      <c r="D312" s="57" t="s">
        <v>844</v>
      </c>
      <c r="E312" s="59">
        <v>347460.6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1026.8800000000001</v>
      </c>
      <c r="X312" s="59">
        <v>0</v>
      </c>
      <c r="Y312" s="59">
        <v>0</v>
      </c>
      <c r="Z312" s="59">
        <v>0</v>
      </c>
      <c r="AA312" s="59">
        <v>0</v>
      </c>
      <c r="AB312" s="59">
        <v>0</v>
      </c>
      <c r="AC312" s="59">
        <v>0</v>
      </c>
      <c r="AD312" s="59">
        <v>0</v>
      </c>
      <c r="AE312" s="59">
        <v>0</v>
      </c>
      <c r="AF312" s="59">
        <v>0</v>
      </c>
      <c r="AG312" s="59">
        <v>0</v>
      </c>
      <c r="AH312" s="59">
        <v>0</v>
      </c>
      <c r="AI312" s="59">
        <v>0</v>
      </c>
      <c r="AJ312" s="59">
        <v>0</v>
      </c>
      <c r="AK312" s="59">
        <v>0</v>
      </c>
      <c r="AL312" s="59">
        <v>0</v>
      </c>
      <c r="AM312" s="59">
        <v>0</v>
      </c>
      <c r="AN312" s="59">
        <v>0</v>
      </c>
      <c r="AO312" s="59">
        <v>0</v>
      </c>
      <c r="AP312" s="59">
        <v>0</v>
      </c>
      <c r="AQ312" s="59">
        <v>0</v>
      </c>
      <c r="AR312" s="59">
        <v>2281000</v>
      </c>
      <c r="AS312" s="59">
        <v>0</v>
      </c>
      <c r="AT312" s="59">
        <v>0</v>
      </c>
      <c r="AU312" s="59">
        <v>0</v>
      </c>
      <c r="AV312" s="59">
        <v>0</v>
      </c>
      <c r="AW312" s="59">
        <v>0</v>
      </c>
      <c r="AX312" s="59">
        <v>0</v>
      </c>
      <c r="AY312" s="59">
        <v>0</v>
      </c>
      <c r="AZ312" s="59">
        <v>0</v>
      </c>
      <c r="BA312" s="59">
        <v>0</v>
      </c>
      <c r="BB312" s="59">
        <v>0</v>
      </c>
      <c r="BC312" s="59">
        <v>0</v>
      </c>
      <c r="BD312" s="59">
        <v>0</v>
      </c>
      <c r="BE312" s="59">
        <v>0</v>
      </c>
      <c r="BF312" s="59">
        <v>0</v>
      </c>
      <c r="BG312" s="59">
        <v>0</v>
      </c>
      <c r="BH312" s="59">
        <v>0</v>
      </c>
      <c r="BI312" s="59">
        <v>0</v>
      </c>
      <c r="BJ312" s="59">
        <v>1353200</v>
      </c>
      <c r="BK312" s="59">
        <v>0</v>
      </c>
      <c r="BL312" s="59">
        <v>0</v>
      </c>
      <c r="BM312" s="59">
        <v>0</v>
      </c>
      <c r="BN312" s="59">
        <v>0</v>
      </c>
      <c r="BO312" s="59">
        <v>0</v>
      </c>
      <c r="BP312" s="59">
        <v>0</v>
      </c>
      <c r="BQ312" s="59">
        <v>15631.24</v>
      </c>
      <c r="BR312" s="59">
        <v>0</v>
      </c>
      <c r="BS312" s="59">
        <v>0</v>
      </c>
      <c r="BT312" s="59">
        <v>0</v>
      </c>
      <c r="BU312" s="59">
        <v>0</v>
      </c>
      <c r="BV312" s="59">
        <v>0</v>
      </c>
      <c r="BW312" s="59">
        <v>0</v>
      </c>
      <c r="BX312" s="59">
        <v>0</v>
      </c>
      <c r="BY312" s="59">
        <v>0</v>
      </c>
      <c r="BZ312" s="60">
        <v>-1030584.69</v>
      </c>
    </row>
    <row r="313" spans="1:78" x14ac:dyDescent="0.2">
      <c r="A313" s="57" t="s">
        <v>43</v>
      </c>
      <c r="B313" s="57" t="s">
        <v>840</v>
      </c>
      <c r="C313" s="58" t="s">
        <v>845</v>
      </c>
      <c r="D313" s="57" t="s">
        <v>846</v>
      </c>
      <c r="E313" s="59">
        <v>7800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0</v>
      </c>
      <c r="AC313" s="59">
        <v>0</v>
      </c>
      <c r="AD313" s="59">
        <v>0</v>
      </c>
      <c r="AE313" s="59">
        <v>0</v>
      </c>
      <c r="AF313" s="59">
        <v>60950</v>
      </c>
      <c r="AG313" s="59">
        <v>0</v>
      </c>
      <c r="AH313" s="59">
        <v>0</v>
      </c>
      <c r="AI313" s="59">
        <v>0</v>
      </c>
      <c r="AJ313" s="59">
        <v>0</v>
      </c>
      <c r="AK313" s="59">
        <v>0</v>
      </c>
      <c r="AL313" s="59">
        <v>0</v>
      </c>
      <c r="AM313" s="59">
        <v>0</v>
      </c>
      <c r="AN313" s="59">
        <v>0</v>
      </c>
      <c r="AO313" s="59">
        <v>0</v>
      </c>
      <c r="AP313" s="59">
        <v>0</v>
      </c>
      <c r="AQ313" s="59">
        <v>0</v>
      </c>
      <c r="AR313" s="59">
        <v>620744</v>
      </c>
      <c r="AS313" s="59">
        <v>0</v>
      </c>
      <c r="AT313" s="59">
        <v>0</v>
      </c>
      <c r="AU313" s="59">
        <v>0</v>
      </c>
      <c r="AV313" s="59">
        <v>0</v>
      </c>
      <c r="AW313" s="59">
        <v>0</v>
      </c>
      <c r="AX313" s="59">
        <v>0</v>
      </c>
      <c r="AY313" s="59">
        <v>1400</v>
      </c>
      <c r="AZ313" s="59">
        <v>0</v>
      </c>
      <c r="BA313" s="59">
        <v>0</v>
      </c>
      <c r="BB313" s="59">
        <v>0</v>
      </c>
      <c r="BC313" s="59">
        <v>0</v>
      </c>
      <c r="BD313" s="59">
        <v>0</v>
      </c>
      <c r="BE313" s="59">
        <v>0</v>
      </c>
      <c r="BF313" s="59">
        <v>0</v>
      </c>
      <c r="BG313" s="59">
        <v>0</v>
      </c>
      <c r="BH313" s="59">
        <v>0</v>
      </c>
      <c r="BI313" s="59">
        <v>0</v>
      </c>
      <c r="BJ313" s="59">
        <v>21100</v>
      </c>
      <c r="BK313" s="59">
        <v>0</v>
      </c>
      <c r="BL313" s="59">
        <v>0</v>
      </c>
      <c r="BM313" s="59">
        <v>0</v>
      </c>
      <c r="BN313" s="59">
        <v>0</v>
      </c>
      <c r="BO313" s="59">
        <v>0</v>
      </c>
      <c r="BP313" s="59">
        <v>0</v>
      </c>
      <c r="BQ313" s="59">
        <v>950</v>
      </c>
      <c r="BR313" s="59">
        <v>0</v>
      </c>
      <c r="BS313" s="59">
        <v>0</v>
      </c>
      <c r="BT313" s="59">
        <v>0</v>
      </c>
      <c r="BU313" s="59">
        <v>0</v>
      </c>
      <c r="BV313" s="59">
        <v>0</v>
      </c>
      <c r="BW313" s="59">
        <v>0</v>
      </c>
      <c r="BX313" s="59">
        <v>0</v>
      </c>
      <c r="BY313" s="59">
        <v>0</v>
      </c>
      <c r="BZ313" s="60">
        <v>680561.23</v>
      </c>
    </row>
    <row r="314" spans="1:78" x14ac:dyDescent="0.2">
      <c r="A314" s="57" t="s">
        <v>43</v>
      </c>
      <c r="B314" s="57" t="s">
        <v>840</v>
      </c>
      <c r="C314" s="58" t="s">
        <v>847</v>
      </c>
      <c r="D314" s="57" t="s">
        <v>848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26400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  <c r="AB314" s="59">
        <v>0</v>
      </c>
      <c r="AC314" s="59">
        <v>0</v>
      </c>
      <c r="AD314" s="59">
        <v>0</v>
      </c>
      <c r="AE314" s="59">
        <v>0</v>
      </c>
      <c r="AF314" s="59">
        <v>0</v>
      </c>
      <c r="AG314" s="59">
        <v>0</v>
      </c>
      <c r="AH314" s="59">
        <v>0</v>
      </c>
      <c r="AI314" s="59">
        <v>0</v>
      </c>
      <c r="AJ314" s="59">
        <v>0</v>
      </c>
      <c r="AK314" s="59">
        <v>0</v>
      </c>
      <c r="AL314" s="59">
        <v>0</v>
      </c>
      <c r="AM314" s="59">
        <v>0</v>
      </c>
      <c r="AN314" s="59">
        <v>0</v>
      </c>
      <c r="AO314" s="59">
        <v>0</v>
      </c>
      <c r="AP314" s="59">
        <v>0</v>
      </c>
      <c r="AQ314" s="59">
        <v>0</v>
      </c>
      <c r="AR314" s="59">
        <v>0</v>
      </c>
      <c r="AS314" s="59">
        <v>0</v>
      </c>
      <c r="AT314" s="59">
        <v>0</v>
      </c>
      <c r="AU314" s="59">
        <v>0</v>
      </c>
      <c r="AV314" s="59">
        <v>0</v>
      </c>
      <c r="AW314" s="59">
        <v>0</v>
      </c>
      <c r="AX314" s="59">
        <v>0</v>
      </c>
      <c r="AY314" s="59">
        <v>0</v>
      </c>
      <c r="AZ314" s="59">
        <v>0</v>
      </c>
      <c r="BA314" s="59">
        <v>0</v>
      </c>
      <c r="BB314" s="59">
        <v>0</v>
      </c>
      <c r="BC314" s="59">
        <v>0</v>
      </c>
      <c r="BD314" s="59">
        <v>0</v>
      </c>
      <c r="BE314" s="59">
        <v>0</v>
      </c>
      <c r="BF314" s="59">
        <v>0</v>
      </c>
      <c r="BG314" s="59">
        <v>0</v>
      </c>
      <c r="BH314" s="59">
        <v>0</v>
      </c>
      <c r="BI314" s="59">
        <v>0</v>
      </c>
      <c r="BJ314" s="59">
        <v>0</v>
      </c>
      <c r="BK314" s="59">
        <v>0</v>
      </c>
      <c r="BL314" s="59">
        <v>0</v>
      </c>
      <c r="BM314" s="59">
        <v>0</v>
      </c>
      <c r="BN314" s="59">
        <v>0</v>
      </c>
      <c r="BO314" s="59">
        <v>0</v>
      </c>
      <c r="BP314" s="59">
        <v>0</v>
      </c>
      <c r="BQ314" s="59">
        <v>0</v>
      </c>
      <c r="BR314" s="59">
        <v>0</v>
      </c>
      <c r="BS314" s="59">
        <v>0</v>
      </c>
      <c r="BT314" s="59">
        <v>0</v>
      </c>
      <c r="BU314" s="59">
        <v>0</v>
      </c>
      <c r="BV314" s="59">
        <v>0</v>
      </c>
      <c r="BW314" s="59">
        <v>0</v>
      </c>
      <c r="BX314" s="59">
        <v>0</v>
      </c>
      <c r="BY314" s="59">
        <v>0</v>
      </c>
      <c r="BZ314" s="60">
        <v>-234991.45</v>
      </c>
    </row>
    <row r="315" spans="1:78" x14ac:dyDescent="0.2">
      <c r="A315" s="57" t="s">
        <v>43</v>
      </c>
      <c r="B315" s="57" t="s">
        <v>840</v>
      </c>
      <c r="C315" s="58" t="s">
        <v>849</v>
      </c>
      <c r="D315" s="57" t="s">
        <v>850</v>
      </c>
      <c r="E315" s="59">
        <v>15708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  <c r="AC315" s="59">
        <v>0</v>
      </c>
      <c r="AD315" s="59">
        <v>0</v>
      </c>
      <c r="AE315" s="59">
        <v>0</v>
      </c>
      <c r="AF315" s="59">
        <v>0</v>
      </c>
      <c r="AG315" s="59">
        <v>0</v>
      </c>
      <c r="AH315" s="59">
        <v>0</v>
      </c>
      <c r="AI315" s="59">
        <v>0</v>
      </c>
      <c r="AJ315" s="59">
        <v>0</v>
      </c>
      <c r="AK315" s="59">
        <v>0</v>
      </c>
      <c r="AL315" s="59">
        <v>0</v>
      </c>
      <c r="AM315" s="59">
        <v>0</v>
      </c>
      <c r="AN315" s="59">
        <v>0</v>
      </c>
      <c r="AO315" s="59">
        <v>0</v>
      </c>
      <c r="AP315" s="59">
        <v>0</v>
      </c>
      <c r="AQ315" s="59">
        <v>0</v>
      </c>
      <c r="AR315" s="59">
        <v>4200</v>
      </c>
      <c r="AS315" s="59">
        <v>0</v>
      </c>
      <c r="AT315" s="59">
        <v>0</v>
      </c>
      <c r="AU315" s="59">
        <v>0</v>
      </c>
      <c r="AV315" s="59">
        <v>0</v>
      </c>
      <c r="AW315" s="59">
        <v>0</v>
      </c>
      <c r="AX315" s="59">
        <v>0</v>
      </c>
      <c r="AY315" s="59">
        <v>260000</v>
      </c>
      <c r="AZ315" s="59">
        <v>0</v>
      </c>
      <c r="BA315" s="59">
        <v>0</v>
      </c>
      <c r="BB315" s="59">
        <v>0</v>
      </c>
      <c r="BC315" s="59">
        <v>0</v>
      </c>
      <c r="BD315" s="59">
        <v>0</v>
      </c>
      <c r="BE315" s="59">
        <v>0</v>
      </c>
      <c r="BF315" s="59">
        <v>0</v>
      </c>
      <c r="BG315" s="59">
        <v>0</v>
      </c>
      <c r="BH315" s="59">
        <v>0</v>
      </c>
      <c r="BI315" s="59">
        <v>0</v>
      </c>
      <c r="BJ315" s="59">
        <v>92600</v>
      </c>
      <c r="BK315" s="59">
        <v>0</v>
      </c>
      <c r="BL315" s="59">
        <v>0</v>
      </c>
      <c r="BM315" s="59">
        <v>0</v>
      </c>
      <c r="BN315" s="59">
        <v>0</v>
      </c>
      <c r="BO315" s="59">
        <v>0</v>
      </c>
      <c r="BP315" s="59">
        <v>0</v>
      </c>
      <c r="BQ315" s="59">
        <v>0</v>
      </c>
      <c r="BR315" s="59">
        <v>0</v>
      </c>
      <c r="BS315" s="59">
        <v>0</v>
      </c>
      <c r="BT315" s="59">
        <v>0</v>
      </c>
      <c r="BU315" s="59">
        <v>0</v>
      </c>
      <c r="BV315" s="59">
        <v>0</v>
      </c>
      <c r="BW315" s="59">
        <v>0</v>
      </c>
      <c r="BX315" s="59">
        <v>0</v>
      </c>
      <c r="BY315" s="59">
        <v>0</v>
      </c>
      <c r="BZ315" s="60">
        <v>10182886.210000001</v>
      </c>
    </row>
    <row r="316" spans="1:78" x14ac:dyDescent="0.2">
      <c r="A316" s="57" t="s">
        <v>43</v>
      </c>
      <c r="B316" s="57" t="s">
        <v>840</v>
      </c>
      <c r="C316" s="58" t="s">
        <v>851</v>
      </c>
      <c r="D316" s="57" t="s">
        <v>852</v>
      </c>
      <c r="E316" s="59">
        <v>26270.98</v>
      </c>
      <c r="F316" s="59">
        <v>0</v>
      </c>
      <c r="G316" s="59">
        <v>0</v>
      </c>
      <c r="H316" s="59">
        <v>0</v>
      </c>
      <c r="I316" s="59">
        <v>0</v>
      </c>
      <c r="J316" s="59">
        <v>189.42</v>
      </c>
      <c r="K316" s="59">
        <v>29153.81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12471.21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  <c r="AC316" s="59">
        <v>0</v>
      </c>
      <c r="AD316" s="59">
        <v>0</v>
      </c>
      <c r="AE316" s="59">
        <v>0</v>
      </c>
      <c r="AF316" s="59">
        <v>84899.55</v>
      </c>
      <c r="AG316" s="59">
        <v>0</v>
      </c>
      <c r="AH316" s="59">
        <v>0</v>
      </c>
      <c r="AI316" s="59">
        <v>0</v>
      </c>
      <c r="AJ316" s="59">
        <v>0</v>
      </c>
      <c r="AK316" s="59">
        <v>0</v>
      </c>
      <c r="AL316" s="59">
        <v>0</v>
      </c>
      <c r="AM316" s="59">
        <v>0</v>
      </c>
      <c r="AN316" s="59">
        <v>0</v>
      </c>
      <c r="AO316" s="59">
        <v>0</v>
      </c>
      <c r="AP316" s="59">
        <v>0</v>
      </c>
      <c r="AQ316" s="59">
        <v>0</v>
      </c>
      <c r="AR316" s="59">
        <v>7879.83</v>
      </c>
      <c r="AS316" s="59">
        <v>3532.29</v>
      </c>
      <c r="AT316" s="59">
        <v>0</v>
      </c>
      <c r="AU316" s="59">
        <v>0</v>
      </c>
      <c r="AV316" s="59">
        <v>0</v>
      </c>
      <c r="AW316" s="59">
        <v>0</v>
      </c>
      <c r="AX316" s="59">
        <v>0</v>
      </c>
      <c r="AY316" s="59">
        <v>14902.84</v>
      </c>
      <c r="AZ316" s="59">
        <v>0</v>
      </c>
      <c r="BA316" s="59">
        <v>0</v>
      </c>
      <c r="BB316" s="59">
        <v>0</v>
      </c>
      <c r="BC316" s="59">
        <v>0</v>
      </c>
      <c r="BD316" s="59">
        <v>60190.54</v>
      </c>
      <c r="BE316" s="59">
        <v>0</v>
      </c>
      <c r="BF316" s="59">
        <v>75.28</v>
      </c>
      <c r="BG316" s="59">
        <v>0</v>
      </c>
      <c r="BH316" s="59">
        <v>3906.61</v>
      </c>
      <c r="BI316" s="59">
        <v>0</v>
      </c>
      <c r="BJ316" s="59">
        <v>41851.360000000001</v>
      </c>
      <c r="BK316" s="59">
        <v>0</v>
      </c>
      <c r="BL316" s="59">
        <v>0</v>
      </c>
      <c r="BM316" s="59">
        <v>0</v>
      </c>
      <c r="BN316" s="59">
        <v>0</v>
      </c>
      <c r="BO316" s="59">
        <v>0</v>
      </c>
      <c r="BP316" s="59">
        <v>0</v>
      </c>
      <c r="BQ316" s="59">
        <v>3130.57</v>
      </c>
      <c r="BR316" s="59">
        <v>0</v>
      </c>
      <c r="BS316" s="59">
        <v>0</v>
      </c>
      <c r="BT316" s="59">
        <v>0</v>
      </c>
      <c r="BU316" s="59">
        <v>0</v>
      </c>
      <c r="BV316" s="59">
        <v>0</v>
      </c>
      <c r="BW316" s="59">
        <v>0</v>
      </c>
      <c r="BX316" s="59">
        <v>0</v>
      </c>
      <c r="BY316" s="59">
        <v>0</v>
      </c>
      <c r="BZ316" s="60">
        <v>570000</v>
      </c>
    </row>
    <row r="317" spans="1:78" x14ac:dyDescent="0.2">
      <c r="A317" s="57" t="s">
        <v>43</v>
      </c>
      <c r="B317" s="57" t="s">
        <v>840</v>
      </c>
      <c r="C317" s="58" t="s">
        <v>853</v>
      </c>
      <c r="D317" s="57" t="s">
        <v>854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  <c r="AB317" s="59">
        <v>0</v>
      </c>
      <c r="AC317" s="59">
        <v>0</v>
      </c>
      <c r="AD317" s="59">
        <v>0</v>
      </c>
      <c r="AE317" s="59">
        <v>0</v>
      </c>
      <c r="AF317" s="59">
        <v>0</v>
      </c>
      <c r="AG317" s="59">
        <v>0</v>
      </c>
      <c r="AH317" s="59">
        <v>0</v>
      </c>
      <c r="AI317" s="59">
        <v>0</v>
      </c>
      <c r="AJ317" s="59">
        <v>0</v>
      </c>
      <c r="AK317" s="59">
        <v>0</v>
      </c>
      <c r="AL317" s="59">
        <v>0</v>
      </c>
      <c r="AM317" s="59">
        <v>0</v>
      </c>
      <c r="AN317" s="59">
        <v>0</v>
      </c>
      <c r="AO317" s="59">
        <v>0</v>
      </c>
      <c r="AP317" s="59">
        <v>0</v>
      </c>
      <c r="AQ317" s="59">
        <v>0</v>
      </c>
      <c r="AR317" s="59">
        <v>0</v>
      </c>
      <c r="AS317" s="59">
        <v>0</v>
      </c>
      <c r="AT317" s="59">
        <v>0</v>
      </c>
      <c r="AU317" s="59">
        <v>0</v>
      </c>
      <c r="AV317" s="59">
        <v>0</v>
      </c>
      <c r="AW317" s="59">
        <v>0</v>
      </c>
      <c r="AX317" s="59">
        <v>0</v>
      </c>
      <c r="AY317" s="59">
        <v>110000</v>
      </c>
      <c r="AZ317" s="59">
        <v>0</v>
      </c>
      <c r="BA317" s="59">
        <v>0</v>
      </c>
      <c r="BB317" s="59">
        <v>0</v>
      </c>
      <c r="BC317" s="59">
        <v>0</v>
      </c>
      <c r="BD317" s="59">
        <v>0</v>
      </c>
      <c r="BE317" s="59">
        <v>0</v>
      </c>
      <c r="BF317" s="59">
        <v>0</v>
      </c>
      <c r="BG317" s="59">
        <v>0</v>
      </c>
      <c r="BH317" s="59">
        <v>0</v>
      </c>
      <c r="BI317" s="59">
        <v>0</v>
      </c>
      <c r="BJ317" s="59">
        <v>0</v>
      </c>
      <c r="BK317" s="59">
        <v>0</v>
      </c>
      <c r="BL317" s="59">
        <v>0</v>
      </c>
      <c r="BM317" s="59">
        <v>0</v>
      </c>
      <c r="BN317" s="59">
        <v>0</v>
      </c>
      <c r="BO317" s="59">
        <v>0</v>
      </c>
      <c r="BP317" s="59">
        <v>0</v>
      </c>
      <c r="BQ317" s="59">
        <v>0</v>
      </c>
      <c r="BR317" s="59">
        <v>0</v>
      </c>
      <c r="BS317" s="59">
        <v>0</v>
      </c>
      <c r="BT317" s="59">
        <v>0</v>
      </c>
      <c r="BU317" s="59">
        <v>0</v>
      </c>
      <c r="BV317" s="59">
        <v>0</v>
      </c>
      <c r="BW317" s="59">
        <v>0</v>
      </c>
      <c r="BX317" s="59">
        <v>0</v>
      </c>
      <c r="BY317" s="59">
        <v>0</v>
      </c>
      <c r="BZ317" s="60">
        <v>-188657.9</v>
      </c>
    </row>
    <row r="318" spans="1:78" x14ac:dyDescent="0.2">
      <c r="A318" s="57" t="s">
        <v>43</v>
      </c>
      <c r="B318" s="57" t="s">
        <v>840</v>
      </c>
      <c r="C318" s="58" t="s">
        <v>855</v>
      </c>
      <c r="D318" s="57" t="s">
        <v>856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3860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  <c r="AC318" s="59">
        <v>0</v>
      </c>
      <c r="AD318" s="59">
        <v>0</v>
      </c>
      <c r="AE318" s="59">
        <v>0</v>
      </c>
      <c r="AF318" s="59">
        <v>92878.83</v>
      </c>
      <c r="AG318" s="59">
        <v>0</v>
      </c>
      <c r="AH318" s="59">
        <v>0</v>
      </c>
      <c r="AI318" s="59">
        <v>0</v>
      </c>
      <c r="AJ318" s="59">
        <v>0</v>
      </c>
      <c r="AK318" s="59">
        <v>0</v>
      </c>
      <c r="AL318" s="59">
        <v>0</v>
      </c>
      <c r="AM318" s="59">
        <v>0</v>
      </c>
      <c r="AN318" s="59">
        <v>0</v>
      </c>
      <c r="AO318" s="59">
        <v>0</v>
      </c>
      <c r="AP318" s="59">
        <v>0</v>
      </c>
      <c r="AQ318" s="59">
        <v>0</v>
      </c>
      <c r="AR318" s="59">
        <v>117150</v>
      </c>
      <c r="AS318" s="59">
        <v>0</v>
      </c>
      <c r="AT318" s="59">
        <v>0</v>
      </c>
      <c r="AU318" s="59">
        <v>0</v>
      </c>
      <c r="AV318" s="59">
        <v>0</v>
      </c>
      <c r="AW318" s="59">
        <v>0</v>
      </c>
      <c r="AX318" s="59">
        <v>0</v>
      </c>
      <c r="AY318" s="59">
        <v>0</v>
      </c>
      <c r="AZ318" s="59">
        <v>0</v>
      </c>
      <c r="BA318" s="59">
        <v>0</v>
      </c>
      <c r="BB318" s="59">
        <v>0</v>
      </c>
      <c r="BC318" s="59">
        <v>0</v>
      </c>
      <c r="BD318" s="59">
        <v>0</v>
      </c>
      <c r="BE318" s="59">
        <v>0</v>
      </c>
      <c r="BF318" s="59">
        <v>0</v>
      </c>
      <c r="BG318" s="59">
        <v>0</v>
      </c>
      <c r="BH318" s="59">
        <v>0</v>
      </c>
      <c r="BI318" s="59">
        <v>0</v>
      </c>
      <c r="BJ318" s="59">
        <v>0</v>
      </c>
      <c r="BK318" s="59">
        <v>0</v>
      </c>
      <c r="BL318" s="59">
        <v>0</v>
      </c>
      <c r="BM318" s="59">
        <v>0</v>
      </c>
      <c r="BN318" s="59">
        <v>0</v>
      </c>
      <c r="BO318" s="59">
        <v>0</v>
      </c>
      <c r="BP318" s="59">
        <v>0</v>
      </c>
      <c r="BQ318" s="59">
        <v>0</v>
      </c>
      <c r="BR318" s="59">
        <v>0</v>
      </c>
      <c r="BS318" s="59">
        <v>0</v>
      </c>
      <c r="BT318" s="59">
        <v>0</v>
      </c>
      <c r="BU318" s="59">
        <v>0</v>
      </c>
      <c r="BV318" s="59">
        <v>0</v>
      </c>
      <c r="BW318" s="59">
        <v>0</v>
      </c>
      <c r="BX318" s="59">
        <v>0</v>
      </c>
      <c r="BY318" s="59">
        <v>0</v>
      </c>
      <c r="BZ318" s="60">
        <v>-889546.92</v>
      </c>
    </row>
    <row r="319" spans="1:78" x14ac:dyDescent="0.2">
      <c r="A319" s="57" t="s">
        <v>43</v>
      </c>
      <c r="B319" s="57" t="s">
        <v>840</v>
      </c>
      <c r="C319" s="58" t="s">
        <v>857</v>
      </c>
      <c r="D319" s="57" t="s">
        <v>858</v>
      </c>
      <c r="E319" s="59">
        <v>16676.12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2512970.2000000002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8634.32</v>
      </c>
      <c r="X319" s="59">
        <v>0</v>
      </c>
      <c r="Y319" s="59">
        <v>0</v>
      </c>
      <c r="Z319" s="59">
        <v>0</v>
      </c>
      <c r="AA319" s="59">
        <v>0</v>
      </c>
      <c r="AB319" s="59">
        <v>0</v>
      </c>
      <c r="AC319" s="59">
        <v>0</v>
      </c>
      <c r="AD319" s="59">
        <v>0</v>
      </c>
      <c r="AE319" s="59">
        <v>0</v>
      </c>
      <c r="AF319" s="59">
        <v>91491.67</v>
      </c>
      <c r="AG319" s="59">
        <v>0</v>
      </c>
      <c r="AH319" s="59">
        <v>0</v>
      </c>
      <c r="AI319" s="59">
        <v>0</v>
      </c>
      <c r="AJ319" s="59">
        <v>0</v>
      </c>
      <c r="AK319" s="59">
        <v>0</v>
      </c>
      <c r="AL319" s="59">
        <v>0</v>
      </c>
      <c r="AM319" s="59">
        <v>0</v>
      </c>
      <c r="AN319" s="59">
        <v>0</v>
      </c>
      <c r="AO319" s="59">
        <v>0</v>
      </c>
      <c r="AP319" s="59">
        <v>0</v>
      </c>
      <c r="AQ319" s="59">
        <v>0</v>
      </c>
      <c r="AR319" s="59">
        <v>24890</v>
      </c>
      <c r="AS319" s="59">
        <v>0</v>
      </c>
      <c r="AT319" s="59">
        <v>0</v>
      </c>
      <c r="AU319" s="59">
        <v>0</v>
      </c>
      <c r="AV319" s="59">
        <v>0</v>
      </c>
      <c r="AW319" s="59">
        <v>0</v>
      </c>
      <c r="AX319" s="59">
        <v>0</v>
      </c>
      <c r="AY319" s="59">
        <v>359394.13</v>
      </c>
      <c r="AZ319" s="59">
        <v>0</v>
      </c>
      <c r="BA319" s="59">
        <v>0</v>
      </c>
      <c r="BB319" s="59">
        <v>0</v>
      </c>
      <c r="BC319" s="59">
        <v>0</v>
      </c>
      <c r="BD319" s="59">
        <v>0</v>
      </c>
      <c r="BE319" s="59">
        <v>0</v>
      </c>
      <c r="BF319" s="59">
        <v>0</v>
      </c>
      <c r="BG319" s="59">
        <v>0</v>
      </c>
      <c r="BH319" s="59">
        <v>0</v>
      </c>
      <c r="BI319" s="59">
        <v>0</v>
      </c>
      <c r="BJ319" s="59">
        <v>264871.37</v>
      </c>
      <c r="BK319" s="59">
        <v>0</v>
      </c>
      <c r="BL319" s="59">
        <v>0</v>
      </c>
      <c r="BM319" s="59">
        <v>0</v>
      </c>
      <c r="BN319" s="59">
        <v>0</v>
      </c>
      <c r="BO319" s="59">
        <v>0</v>
      </c>
      <c r="BP319" s="59">
        <v>0</v>
      </c>
      <c r="BQ319" s="59">
        <v>23500</v>
      </c>
      <c r="BR319" s="59">
        <v>0</v>
      </c>
      <c r="BS319" s="59">
        <v>0</v>
      </c>
      <c r="BT319" s="59">
        <v>0</v>
      </c>
      <c r="BU319" s="59">
        <v>0</v>
      </c>
      <c r="BV319" s="59">
        <v>0</v>
      </c>
      <c r="BW319" s="59">
        <v>0</v>
      </c>
      <c r="BX319" s="59">
        <v>0</v>
      </c>
      <c r="BY319" s="59">
        <v>0</v>
      </c>
      <c r="BZ319" s="60">
        <v>273277.68</v>
      </c>
    </row>
    <row r="320" spans="1:78" x14ac:dyDescent="0.2">
      <c r="A320" s="57" t="s">
        <v>43</v>
      </c>
      <c r="B320" s="57" t="s">
        <v>840</v>
      </c>
      <c r="C320" s="58" t="s">
        <v>859</v>
      </c>
      <c r="D320" s="57" t="s">
        <v>860</v>
      </c>
      <c r="E320" s="68">
        <v>0</v>
      </c>
      <c r="F320" s="68">
        <v>0</v>
      </c>
      <c r="G320" s="68">
        <v>0</v>
      </c>
      <c r="H320" s="68">
        <v>0</v>
      </c>
      <c r="I320" s="68">
        <v>0</v>
      </c>
      <c r="J320" s="68">
        <v>0</v>
      </c>
      <c r="K320" s="68">
        <v>0</v>
      </c>
      <c r="L320" s="68">
        <v>0</v>
      </c>
      <c r="M320" s="68">
        <v>0</v>
      </c>
      <c r="N320" s="68">
        <v>0</v>
      </c>
      <c r="O320" s="68">
        <v>0</v>
      </c>
      <c r="P320" s="68">
        <v>0</v>
      </c>
      <c r="Q320" s="68">
        <v>0</v>
      </c>
      <c r="R320" s="68">
        <v>0</v>
      </c>
      <c r="S320" s="68">
        <v>0</v>
      </c>
      <c r="T320" s="68">
        <v>0</v>
      </c>
      <c r="U320" s="68">
        <v>0</v>
      </c>
      <c r="V320" s="68">
        <v>0</v>
      </c>
      <c r="W320" s="68">
        <v>0</v>
      </c>
      <c r="X320" s="68">
        <v>0</v>
      </c>
      <c r="Y320" s="68">
        <v>0</v>
      </c>
      <c r="Z320" s="68">
        <v>0</v>
      </c>
      <c r="AA320" s="68">
        <v>0</v>
      </c>
      <c r="AB320" s="68">
        <v>0</v>
      </c>
      <c r="AC320" s="68">
        <v>0</v>
      </c>
      <c r="AD320" s="68">
        <v>0</v>
      </c>
      <c r="AE320" s="68">
        <v>0</v>
      </c>
      <c r="AF320" s="68">
        <v>0</v>
      </c>
      <c r="AG320" s="68">
        <v>0</v>
      </c>
      <c r="AH320" s="68">
        <v>0</v>
      </c>
      <c r="AI320" s="68">
        <v>0</v>
      </c>
      <c r="AJ320" s="68">
        <v>0</v>
      </c>
      <c r="AK320" s="68">
        <v>0</v>
      </c>
      <c r="AL320" s="68">
        <v>0</v>
      </c>
      <c r="AM320" s="68">
        <v>0</v>
      </c>
      <c r="AN320" s="68">
        <v>0</v>
      </c>
      <c r="AO320" s="68">
        <v>0</v>
      </c>
      <c r="AP320" s="68">
        <v>0</v>
      </c>
      <c r="AQ320" s="68">
        <v>0</v>
      </c>
      <c r="AR320" s="68">
        <v>0</v>
      </c>
      <c r="AS320" s="68">
        <v>0</v>
      </c>
      <c r="AT320" s="68">
        <v>0</v>
      </c>
      <c r="AU320" s="68">
        <v>0</v>
      </c>
      <c r="AV320" s="68">
        <v>0</v>
      </c>
      <c r="AW320" s="68">
        <v>0</v>
      </c>
      <c r="AX320" s="68">
        <v>0</v>
      </c>
      <c r="AY320" s="68">
        <v>0</v>
      </c>
      <c r="AZ320" s="68">
        <v>0</v>
      </c>
      <c r="BA320" s="68">
        <v>0</v>
      </c>
      <c r="BB320" s="68">
        <v>0</v>
      </c>
      <c r="BC320" s="68">
        <v>0</v>
      </c>
      <c r="BD320" s="68">
        <v>0</v>
      </c>
      <c r="BE320" s="68">
        <v>0</v>
      </c>
      <c r="BF320" s="68">
        <v>0</v>
      </c>
      <c r="BG320" s="68">
        <v>0</v>
      </c>
      <c r="BH320" s="68">
        <v>0</v>
      </c>
      <c r="BI320" s="68">
        <v>0</v>
      </c>
      <c r="BJ320" s="68">
        <v>0</v>
      </c>
      <c r="BK320" s="68">
        <v>0</v>
      </c>
      <c r="BL320" s="68">
        <v>0</v>
      </c>
      <c r="BM320" s="68">
        <v>0</v>
      </c>
      <c r="BN320" s="68">
        <v>0</v>
      </c>
      <c r="BO320" s="68">
        <v>0</v>
      </c>
      <c r="BP320" s="68">
        <v>0</v>
      </c>
      <c r="BQ320" s="68">
        <v>0</v>
      </c>
      <c r="BR320" s="68">
        <v>0</v>
      </c>
      <c r="BS320" s="68">
        <v>0</v>
      </c>
      <c r="BT320" s="68">
        <v>0</v>
      </c>
      <c r="BU320" s="68">
        <v>0</v>
      </c>
      <c r="BV320" s="68">
        <v>0</v>
      </c>
      <c r="BW320" s="68">
        <v>0</v>
      </c>
      <c r="BX320" s="68">
        <v>0</v>
      </c>
      <c r="BY320" s="68">
        <v>0</v>
      </c>
      <c r="BZ320" s="60">
        <v>-3099035.82</v>
      </c>
    </row>
    <row r="321" spans="1:78" x14ac:dyDescent="0.2">
      <c r="A321" s="57" t="s">
        <v>43</v>
      </c>
      <c r="B321" s="57" t="s">
        <v>840</v>
      </c>
      <c r="C321" s="58" t="s">
        <v>861</v>
      </c>
      <c r="D321" s="57" t="s">
        <v>862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150000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13000</v>
      </c>
      <c r="Y321" s="59">
        <v>0</v>
      </c>
      <c r="Z321" s="59">
        <v>0</v>
      </c>
      <c r="AA321" s="59">
        <v>0</v>
      </c>
      <c r="AB321" s="59">
        <v>0</v>
      </c>
      <c r="AC321" s="59">
        <v>0</v>
      </c>
      <c r="AD321" s="59">
        <v>0</v>
      </c>
      <c r="AE321" s="59">
        <v>0</v>
      </c>
      <c r="AF321" s="59">
        <v>0</v>
      </c>
      <c r="AG321" s="59">
        <v>0</v>
      </c>
      <c r="AH321" s="59">
        <v>0</v>
      </c>
      <c r="AI321" s="59">
        <v>0</v>
      </c>
      <c r="AJ321" s="59">
        <v>0</v>
      </c>
      <c r="AK321" s="59">
        <v>0</v>
      </c>
      <c r="AL321" s="59">
        <v>0</v>
      </c>
      <c r="AM321" s="59">
        <v>0</v>
      </c>
      <c r="AN321" s="59">
        <v>0</v>
      </c>
      <c r="AO321" s="59">
        <v>0</v>
      </c>
      <c r="AP321" s="59">
        <v>0</v>
      </c>
      <c r="AQ321" s="59">
        <v>0</v>
      </c>
      <c r="AR321" s="59">
        <v>0</v>
      </c>
      <c r="AS321" s="59">
        <v>0</v>
      </c>
      <c r="AT321" s="59">
        <v>0</v>
      </c>
      <c r="AU321" s="59">
        <v>0</v>
      </c>
      <c r="AV321" s="59">
        <v>0</v>
      </c>
      <c r="AW321" s="59">
        <v>0</v>
      </c>
      <c r="AX321" s="59">
        <v>0</v>
      </c>
      <c r="AY321" s="59">
        <v>0</v>
      </c>
      <c r="AZ321" s="59">
        <v>0</v>
      </c>
      <c r="BA321" s="59">
        <v>0</v>
      </c>
      <c r="BB321" s="59">
        <v>0</v>
      </c>
      <c r="BC321" s="59">
        <v>0</v>
      </c>
      <c r="BD321" s="59">
        <v>0</v>
      </c>
      <c r="BE321" s="59">
        <v>0</v>
      </c>
      <c r="BF321" s="59">
        <v>0</v>
      </c>
      <c r="BG321" s="59">
        <v>0</v>
      </c>
      <c r="BH321" s="59">
        <v>0</v>
      </c>
      <c r="BI321" s="59">
        <v>0</v>
      </c>
      <c r="BJ321" s="59">
        <v>0</v>
      </c>
      <c r="BK321" s="59">
        <v>0</v>
      </c>
      <c r="BL321" s="59">
        <v>31700</v>
      </c>
      <c r="BM321" s="59">
        <v>0</v>
      </c>
      <c r="BN321" s="59">
        <v>341021</v>
      </c>
      <c r="BO321" s="59">
        <v>0</v>
      </c>
      <c r="BP321" s="59">
        <v>0</v>
      </c>
      <c r="BQ321" s="59">
        <v>0</v>
      </c>
      <c r="BR321" s="59">
        <v>0</v>
      </c>
      <c r="BS321" s="59">
        <v>0</v>
      </c>
      <c r="BT321" s="59">
        <v>0</v>
      </c>
      <c r="BU321" s="59">
        <v>0</v>
      </c>
      <c r="BV321" s="59">
        <v>0</v>
      </c>
      <c r="BW321" s="59">
        <v>0</v>
      </c>
      <c r="BX321" s="59">
        <v>0</v>
      </c>
      <c r="BY321" s="59">
        <v>0</v>
      </c>
      <c r="BZ321" s="60">
        <v>455815.88</v>
      </c>
    </row>
    <row r="322" spans="1:78" x14ac:dyDescent="0.2">
      <c r="A322" s="57" t="s">
        <v>43</v>
      </c>
      <c r="B322" s="57" t="s">
        <v>840</v>
      </c>
      <c r="C322" s="58" t="s">
        <v>863</v>
      </c>
      <c r="D322" s="57" t="s">
        <v>864</v>
      </c>
      <c r="E322" s="68">
        <v>0</v>
      </c>
      <c r="F322" s="68">
        <v>0</v>
      </c>
      <c r="G322" s="68">
        <v>0</v>
      </c>
      <c r="H322" s="68">
        <v>0</v>
      </c>
      <c r="I322" s="68">
        <v>0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  <c r="O322" s="68">
        <v>0</v>
      </c>
      <c r="P322" s="68">
        <v>0</v>
      </c>
      <c r="Q322" s="68">
        <v>0</v>
      </c>
      <c r="R322" s="68">
        <v>0</v>
      </c>
      <c r="S322" s="68">
        <v>0</v>
      </c>
      <c r="T322" s="68">
        <v>0</v>
      </c>
      <c r="U322" s="68">
        <v>0</v>
      </c>
      <c r="V322" s="68">
        <v>0</v>
      </c>
      <c r="W322" s="68">
        <v>0</v>
      </c>
      <c r="X322" s="68">
        <v>0</v>
      </c>
      <c r="Y322" s="68">
        <v>0</v>
      </c>
      <c r="Z322" s="68">
        <v>0</v>
      </c>
      <c r="AA322" s="68">
        <v>0</v>
      </c>
      <c r="AB322" s="68">
        <v>0</v>
      </c>
      <c r="AC322" s="68">
        <v>0</v>
      </c>
      <c r="AD322" s="68">
        <v>0</v>
      </c>
      <c r="AE322" s="68">
        <v>0</v>
      </c>
      <c r="AF322" s="68">
        <v>0</v>
      </c>
      <c r="AG322" s="68">
        <v>0</v>
      </c>
      <c r="AH322" s="68">
        <v>0</v>
      </c>
      <c r="AI322" s="68">
        <v>0</v>
      </c>
      <c r="AJ322" s="68">
        <v>0</v>
      </c>
      <c r="AK322" s="68">
        <v>0</v>
      </c>
      <c r="AL322" s="68">
        <v>0</v>
      </c>
      <c r="AM322" s="68">
        <v>0</v>
      </c>
      <c r="AN322" s="68">
        <v>0</v>
      </c>
      <c r="AO322" s="68">
        <v>0</v>
      </c>
      <c r="AP322" s="68">
        <v>0</v>
      </c>
      <c r="AQ322" s="68">
        <v>0</v>
      </c>
      <c r="AR322" s="68">
        <v>0</v>
      </c>
      <c r="AS322" s="68">
        <v>0</v>
      </c>
      <c r="AT322" s="68">
        <v>0</v>
      </c>
      <c r="AU322" s="68">
        <v>0</v>
      </c>
      <c r="AV322" s="68">
        <v>0</v>
      </c>
      <c r="AW322" s="68">
        <v>0</v>
      </c>
      <c r="AX322" s="68">
        <v>0</v>
      </c>
      <c r="AY322" s="68">
        <v>0</v>
      </c>
      <c r="AZ322" s="68">
        <v>0</v>
      </c>
      <c r="BA322" s="68">
        <v>0</v>
      </c>
      <c r="BB322" s="68">
        <v>0</v>
      </c>
      <c r="BC322" s="68">
        <v>0</v>
      </c>
      <c r="BD322" s="68">
        <v>0</v>
      </c>
      <c r="BE322" s="68">
        <v>0</v>
      </c>
      <c r="BF322" s="68">
        <v>0</v>
      </c>
      <c r="BG322" s="68">
        <v>0</v>
      </c>
      <c r="BH322" s="68">
        <v>0</v>
      </c>
      <c r="BI322" s="68">
        <v>0</v>
      </c>
      <c r="BJ322" s="68">
        <v>0</v>
      </c>
      <c r="BK322" s="68">
        <v>0</v>
      </c>
      <c r="BL322" s="68">
        <v>0</v>
      </c>
      <c r="BM322" s="68">
        <v>0</v>
      </c>
      <c r="BN322" s="68">
        <v>0</v>
      </c>
      <c r="BO322" s="68">
        <v>0</v>
      </c>
      <c r="BP322" s="68">
        <v>0</v>
      </c>
      <c r="BQ322" s="68">
        <v>0</v>
      </c>
      <c r="BR322" s="68">
        <v>0</v>
      </c>
      <c r="BS322" s="68">
        <v>0</v>
      </c>
      <c r="BT322" s="68">
        <v>0</v>
      </c>
      <c r="BU322" s="68">
        <v>0</v>
      </c>
      <c r="BV322" s="68">
        <v>0</v>
      </c>
      <c r="BW322" s="68">
        <v>0</v>
      </c>
      <c r="BX322" s="68">
        <v>0</v>
      </c>
      <c r="BY322" s="68">
        <v>0</v>
      </c>
      <c r="BZ322" s="60">
        <v>2527733</v>
      </c>
    </row>
    <row r="323" spans="1:78" x14ac:dyDescent="0.2">
      <c r="A323" s="57" t="s">
        <v>43</v>
      </c>
      <c r="B323" s="57" t="s">
        <v>840</v>
      </c>
      <c r="C323" s="58" t="s">
        <v>865</v>
      </c>
      <c r="D323" s="57" t="s">
        <v>866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  <c r="AB323" s="59">
        <v>0</v>
      </c>
      <c r="AC323" s="59">
        <v>0</v>
      </c>
      <c r="AD323" s="59">
        <v>0</v>
      </c>
      <c r="AE323" s="59">
        <v>0</v>
      </c>
      <c r="AF323" s="59">
        <v>0</v>
      </c>
      <c r="AG323" s="59">
        <v>0</v>
      </c>
      <c r="AH323" s="59">
        <v>0</v>
      </c>
      <c r="AI323" s="59">
        <v>0</v>
      </c>
      <c r="AJ323" s="59">
        <v>0</v>
      </c>
      <c r="AK323" s="59">
        <v>0</v>
      </c>
      <c r="AL323" s="59">
        <v>0</v>
      </c>
      <c r="AM323" s="59">
        <v>0</v>
      </c>
      <c r="AN323" s="59">
        <v>9000</v>
      </c>
      <c r="AO323" s="59">
        <v>0</v>
      </c>
      <c r="AP323" s="59">
        <v>0</v>
      </c>
      <c r="AQ323" s="59">
        <v>0</v>
      </c>
      <c r="AR323" s="59">
        <v>0</v>
      </c>
      <c r="AS323" s="59">
        <v>3000</v>
      </c>
      <c r="AT323" s="59">
        <v>0</v>
      </c>
      <c r="AU323" s="59">
        <v>0</v>
      </c>
      <c r="AV323" s="59">
        <v>0</v>
      </c>
      <c r="AW323" s="59">
        <v>0</v>
      </c>
      <c r="AX323" s="59">
        <v>0</v>
      </c>
      <c r="AY323" s="59">
        <v>0</v>
      </c>
      <c r="AZ323" s="59">
        <v>0</v>
      </c>
      <c r="BA323" s="59">
        <v>0</v>
      </c>
      <c r="BB323" s="59">
        <v>0</v>
      </c>
      <c r="BC323" s="59">
        <v>0</v>
      </c>
      <c r="BD323" s="59">
        <v>0</v>
      </c>
      <c r="BE323" s="59">
        <v>232100</v>
      </c>
      <c r="BF323" s="59">
        <v>12000</v>
      </c>
      <c r="BG323" s="59">
        <v>0</v>
      </c>
      <c r="BH323" s="59">
        <v>2200</v>
      </c>
      <c r="BI323" s="59">
        <v>0</v>
      </c>
      <c r="BJ323" s="59">
        <v>0</v>
      </c>
      <c r="BK323" s="59">
        <v>0</v>
      </c>
      <c r="BL323" s="59">
        <v>0</v>
      </c>
      <c r="BM323" s="59">
        <v>0</v>
      </c>
      <c r="BN323" s="59">
        <v>0</v>
      </c>
      <c r="BO323" s="59">
        <v>0</v>
      </c>
      <c r="BP323" s="59">
        <v>0</v>
      </c>
      <c r="BQ323" s="59">
        <v>0</v>
      </c>
      <c r="BR323" s="59">
        <v>0</v>
      </c>
      <c r="BS323" s="59">
        <v>0</v>
      </c>
      <c r="BT323" s="59">
        <v>0</v>
      </c>
      <c r="BU323" s="59">
        <v>0</v>
      </c>
      <c r="BV323" s="59">
        <v>0</v>
      </c>
      <c r="BW323" s="59">
        <v>0</v>
      </c>
      <c r="BX323" s="59">
        <v>0</v>
      </c>
      <c r="BY323" s="59">
        <v>0</v>
      </c>
      <c r="BZ323" s="60">
        <v>2737</v>
      </c>
    </row>
    <row r="324" spans="1:78" x14ac:dyDescent="0.2">
      <c r="A324" s="57" t="s">
        <v>43</v>
      </c>
      <c r="B324" s="57" t="s">
        <v>840</v>
      </c>
      <c r="C324" s="58" t="s">
        <v>867</v>
      </c>
      <c r="D324" s="57" t="s">
        <v>868</v>
      </c>
      <c r="E324" s="59">
        <v>0</v>
      </c>
      <c r="F324" s="59">
        <v>520984</v>
      </c>
      <c r="G324" s="59">
        <v>3761.54</v>
      </c>
      <c r="H324" s="59">
        <v>417186.52</v>
      </c>
      <c r="I324" s="59">
        <v>0</v>
      </c>
      <c r="J324" s="59">
        <v>0</v>
      </c>
      <c r="K324" s="59">
        <v>4380000</v>
      </c>
      <c r="L324" s="59">
        <v>5890200</v>
      </c>
      <c r="M324" s="59">
        <v>283725.46999999997</v>
      </c>
      <c r="N324" s="59">
        <v>33120.199999999997</v>
      </c>
      <c r="O324" s="59">
        <v>335888.53</v>
      </c>
      <c r="P324" s="59">
        <v>58265</v>
      </c>
      <c r="Q324" s="59">
        <v>9159758</v>
      </c>
      <c r="R324" s="59">
        <v>21748780.280000001</v>
      </c>
      <c r="S324" s="59">
        <v>0</v>
      </c>
      <c r="T324" s="59">
        <v>113931.78</v>
      </c>
      <c r="U324" s="59">
        <v>31315</v>
      </c>
      <c r="V324" s="59">
        <v>101820</v>
      </c>
      <c r="W324" s="59">
        <v>0</v>
      </c>
      <c r="X324" s="59">
        <v>63790</v>
      </c>
      <c r="Y324" s="59">
        <v>0</v>
      </c>
      <c r="Z324" s="59">
        <v>172950</v>
      </c>
      <c r="AA324" s="59">
        <v>0</v>
      </c>
      <c r="AB324" s="59">
        <v>133490</v>
      </c>
      <c r="AC324" s="59">
        <v>0</v>
      </c>
      <c r="AD324" s="59">
        <v>175720</v>
      </c>
      <c r="AE324" s="59">
        <v>0</v>
      </c>
      <c r="AF324" s="59">
        <v>406160</v>
      </c>
      <c r="AG324" s="59">
        <v>80500</v>
      </c>
      <c r="AH324" s="59">
        <v>77600</v>
      </c>
      <c r="AI324" s="59">
        <v>160850</v>
      </c>
      <c r="AJ324" s="59">
        <v>5150</v>
      </c>
      <c r="AK324" s="59">
        <v>0</v>
      </c>
      <c r="AL324" s="59">
        <v>0</v>
      </c>
      <c r="AM324" s="59">
        <v>85270</v>
      </c>
      <c r="AN324" s="59">
        <v>0</v>
      </c>
      <c r="AO324" s="59">
        <v>40800</v>
      </c>
      <c r="AP324" s="59">
        <v>55500</v>
      </c>
      <c r="AQ324" s="59">
        <v>0</v>
      </c>
      <c r="AR324" s="59">
        <v>331770</v>
      </c>
      <c r="AS324" s="59">
        <v>0</v>
      </c>
      <c r="AT324" s="59">
        <v>21350</v>
      </c>
      <c r="AU324" s="59">
        <v>37770</v>
      </c>
      <c r="AV324" s="59">
        <v>101030</v>
      </c>
      <c r="AW324" s="59">
        <v>95248</v>
      </c>
      <c r="AX324" s="59">
        <v>32146</v>
      </c>
      <c r="AY324" s="59">
        <v>0</v>
      </c>
      <c r="AZ324" s="59">
        <v>0</v>
      </c>
      <c r="BA324" s="59">
        <v>53100</v>
      </c>
      <c r="BB324" s="59">
        <v>0</v>
      </c>
      <c r="BC324" s="59">
        <v>0</v>
      </c>
      <c r="BD324" s="59">
        <v>123970</v>
      </c>
      <c r="BE324" s="59">
        <v>68030</v>
      </c>
      <c r="BF324" s="59">
        <v>95364.45</v>
      </c>
      <c r="BG324" s="59">
        <v>144350</v>
      </c>
      <c r="BH324" s="59">
        <v>0</v>
      </c>
      <c r="BI324" s="59">
        <v>0</v>
      </c>
      <c r="BJ324" s="59">
        <v>0</v>
      </c>
      <c r="BK324" s="59">
        <v>0</v>
      </c>
      <c r="BL324" s="59">
        <v>0</v>
      </c>
      <c r="BM324" s="59">
        <v>0</v>
      </c>
      <c r="BN324" s="59">
        <v>56860</v>
      </c>
      <c r="BO324" s="59">
        <v>28533</v>
      </c>
      <c r="BP324" s="59">
        <v>112550</v>
      </c>
      <c r="BQ324" s="59">
        <v>70699.8</v>
      </c>
      <c r="BR324" s="59">
        <v>526850</v>
      </c>
      <c r="BS324" s="59">
        <v>301500</v>
      </c>
      <c r="BT324" s="59">
        <v>14280</v>
      </c>
      <c r="BU324" s="59">
        <v>359100</v>
      </c>
      <c r="BV324" s="59">
        <v>1418670</v>
      </c>
      <c r="BW324" s="59">
        <v>50100</v>
      </c>
      <c r="BX324" s="59">
        <v>0</v>
      </c>
      <c r="BY324" s="59">
        <v>99812.74</v>
      </c>
      <c r="BZ324" s="60">
        <v>117625</v>
      </c>
    </row>
    <row r="325" spans="1:78" x14ac:dyDescent="0.2">
      <c r="A325" s="57" t="s">
        <v>43</v>
      </c>
      <c r="B325" s="57" t="s">
        <v>840</v>
      </c>
      <c r="C325" s="58" t="s">
        <v>869</v>
      </c>
      <c r="D325" s="57" t="s">
        <v>870</v>
      </c>
      <c r="E325" s="59">
        <v>0</v>
      </c>
      <c r="F325" s="59">
        <v>110880</v>
      </c>
      <c r="G325" s="59">
        <v>0</v>
      </c>
      <c r="H325" s="59">
        <v>0</v>
      </c>
      <c r="I325" s="59">
        <v>79500</v>
      </c>
      <c r="J325" s="59">
        <v>0</v>
      </c>
      <c r="K325" s="59">
        <v>157680</v>
      </c>
      <c r="L325" s="59">
        <v>0</v>
      </c>
      <c r="M325" s="59">
        <v>0</v>
      </c>
      <c r="N325" s="59">
        <v>1216800</v>
      </c>
      <c r="O325" s="59">
        <v>21000</v>
      </c>
      <c r="P325" s="59">
        <v>42873</v>
      </c>
      <c r="Q325" s="59">
        <v>0</v>
      </c>
      <c r="R325" s="59">
        <v>169290.23999999999</v>
      </c>
      <c r="S325" s="59">
        <v>196329</v>
      </c>
      <c r="T325" s="59">
        <v>0</v>
      </c>
      <c r="U325" s="59">
        <v>0</v>
      </c>
      <c r="V325" s="59">
        <v>0</v>
      </c>
      <c r="W325" s="59">
        <v>274750</v>
      </c>
      <c r="X325" s="59">
        <v>0</v>
      </c>
      <c r="Y325" s="59">
        <v>47079</v>
      </c>
      <c r="Z325" s="59">
        <v>0</v>
      </c>
      <c r="AA325" s="59">
        <v>0</v>
      </c>
      <c r="AB325" s="59">
        <v>0</v>
      </c>
      <c r="AC325" s="59">
        <v>0</v>
      </c>
      <c r="AD325" s="59">
        <v>0</v>
      </c>
      <c r="AE325" s="59">
        <v>0</v>
      </c>
      <c r="AF325" s="59">
        <v>0</v>
      </c>
      <c r="AG325" s="59">
        <v>0</v>
      </c>
      <c r="AH325" s="59">
        <v>0</v>
      </c>
      <c r="AI325" s="59">
        <v>0</v>
      </c>
      <c r="AJ325" s="59">
        <v>0</v>
      </c>
      <c r="AK325" s="59">
        <v>0</v>
      </c>
      <c r="AL325" s="59">
        <v>0</v>
      </c>
      <c r="AM325" s="59">
        <v>0</v>
      </c>
      <c r="AN325" s="59">
        <v>0</v>
      </c>
      <c r="AO325" s="59">
        <v>0</v>
      </c>
      <c r="AP325" s="59">
        <v>0</v>
      </c>
      <c r="AQ325" s="59">
        <v>0</v>
      </c>
      <c r="AR325" s="59">
        <v>190000</v>
      </c>
      <c r="AS325" s="59">
        <v>0</v>
      </c>
      <c r="AT325" s="59">
        <v>0</v>
      </c>
      <c r="AU325" s="59">
        <v>0</v>
      </c>
      <c r="AV325" s="59">
        <v>0</v>
      </c>
      <c r="AW325" s="59">
        <v>0</v>
      </c>
      <c r="AX325" s="59">
        <v>0</v>
      </c>
      <c r="AY325" s="59">
        <v>0</v>
      </c>
      <c r="AZ325" s="59">
        <v>0</v>
      </c>
      <c r="BA325" s="59">
        <v>0</v>
      </c>
      <c r="BB325" s="59">
        <v>2000000</v>
      </c>
      <c r="BC325" s="59">
        <v>0</v>
      </c>
      <c r="BD325" s="59">
        <v>79381.62</v>
      </c>
      <c r="BE325" s="59">
        <v>0</v>
      </c>
      <c r="BF325" s="59">
        <v>10000</v>
      </c>
      <c r="BG325" s="59">
        <v>0</v>
      </c>
      <c r="BH325" s="59">
        <v>450000</v>
      </c>
      <c r="BI325" s="59">
        <v>21980</v>
      </c>
      <c r="BJ325" s="59">
        <v>60000</v>
      </c>
      <c r="BK325" s="59">
        <v>0</v>
      </c>
      <c r="BL325" s="59">
        <v>0</v>
      </c>
      <c r="BM325" s="59">
        <v>0</v>
      </c>
      <c r="BN325" s="59">
        <v>0</v>
      </c>
      <c r="BO325" s="59">
        <v>0</v>
      </c>
      <c r="BP325" s="59">
        <v>118075</v>
      </c>
      <c r="BQ325" s="59">
        <v>139364</v>
      </c>
      <c r="BR325" s="59">
        <v>0</v>
      </c>
      <c r="BS325" s="59">
        <v>0</v>
      </c>
      <c r="BT325" s="59">
        <v>10000</v>
      </c>
      <c r="BU325" s="59">
        <v>0</v>
      </c>
      <c r="BV325" s="59">
        <v>0</v>
      </c>
      <c r="BW325" s="59">
        <v>0</v>
      </c>
      <c r="BX325" s="59">
        <v>0</v>
      </c>
      <c r="BY325" s="59">
        <v>0</v>
      </c>
      <c r="BZ325" s="60">
        <v>13180886.15</v>
      </c>
    </row>
    <row r="326" spans="1:78" x14ac:dyDescent="0.2">
      <c r="A326" s="57" t="s">
        <v>43</v>
      </c>
      <c r="B326" s="57" t="s">
        <v>840</v>
      </c>
      <c r="C326" s="58" t="s">
        <v>871</v>
      </c>
      <c r="D326" s="57" t="s">
        <v>872</v>
      </c>
      <c r="E326" s="59">
        <v>52832730.020000003</v>
      </c>
      <c r="F326" s="59">
        <v>4352098.3</v>
      </c>
      <c r="G326" s="59">
        <v>66200</v>
      </c>
      <c r="H326" s="59">
        <v>1953689.88</v>
      </c>
      <c r="I326" s="59">
        <v>2234614.9</v>
      </c>
      <c r="J326" s="59">
        <v>1067600</v>
      </c>
      <c r="K326" s="59">
        <v>9604649.4000000004</v>
      </c>
      <c r="L326" s="59">
        <v>3697338.45</v>
      </c>
      <c r="M326" s="59">
        <v>579146.6</v>
      </c>
      <c r="N326" s="59">
        <v>10614858.43</v>
      </c>
      <c r="O326" s="59">
        <v>539429.6</v>
      </c>
      <c r="P326" s="59">
        <v>1886827.6</v>
      </c>
      <c r="Q326" s="59">
        <v>5160605.95</v>
      </c>
      <c r="R326" s="59">
        <v>3533086.25</v>
      </c>
      <c r="S326" s="59">
        <v>533341.88</v>
      </c>
      <c r="T326" s="59">
        <v>3226351.58</v>
      </c>
      <c r="U326" s="59">
        <v>20019.5</v>
      </c>
      <c r="V326" s="59">
        <v>660557</v>
      </c>
      <c r="W326" s="59">
        <v>34220219.740000002</v>
      </c>
      <c r="X326" s="59">
        <v>9727388.5</v>
      </c>
      <c r="Y326" s="59">
        <v>19878110.199999999</v>
      </c>
      <c r="Z326" s="59">
        <v>38537416.509999998</v>
      </c>
      <c r="AA326" s="59">
        <v>2928933.22</v>
      </c>
      <c r="AB326" s="59">
        <v>296520</v>
      </c>
      <c r="AC326" s="59">
        <v>10392390.5</v>
      </c>
      <c r="AD326" s="59">
        <v>1904627.04</v>
      </c>
      <c r="AE326" s="59">
        <v>1819599.19</v>
      </c>
      <c r="AF326" s="59">
        <v>2335434.34</v>
      </c>
      <c r="AG326" s="59">
        <v>55100</v>
      </c>
      <c r="AH326" s="59">
        <v>298723.5</v>
      </c>
      <c r="AI326" s="59">
        <v>1173665.7</v>
      </c>
      <c r="AJ326" s="59">
        <v>245454</v>
      </c>
      <c r="AK326" s="59">
        <v>295296</v>
      </c>
      <c r="AL326" s="59">
        <v>294044.65999999997</v>
      </c>
      <c r="AM326" s="59">
        <v>348573.55</v>
      </c>
      <c r="AN326" s="59">
        <v>19940</v>
      </c>
      <c r="AO326" s="59">
        <v>61953</v>
      </c>
      <c r="AP326" s="59">
        <v>832793</v>
      </c>
      <c r="AQ326" s="59">
        <v>810541.18</v>
      </c>
      <c r="AR326" s="59">
        <v>6908941.2599999998</v>
      </c>
      <c r="AS326" s="59">
        <v>138242.23999999999</v>
      </c>
      <c r="AT326" s="59">
        <v>201996.77</v>
      </c>
      <c r="AU326" s="59">
        <v>790776</v>
      </c>
      <c r="AV326" s="59">
        <v>193021.24</v>
      </c>
      <c r="AW326" s="59">
        <v>0</v>
      </c>
      <c r="AX326" s="59">
        <v>152636.96</v>
      </c>
      <c r="AY326" s="59">
        <v>17057675.449999999</v>
      </c>
      <c r="AZ326" s="59">
        <v>1227799.3</v>
      </c>
      <c r="BA326" s="59">
        <v>787230.55</v>
      </c>
      <c r="BB326" s="59">
        <v>247940</v>
      </c>
      <c r="BC326" s="59">
        <v>1744734.43</v>
      </c>
      <c r="BD326" s="59">
        <v>14726</v>
      </c>
      <c r="BE326" s="59">
        <v>4332714.2499000002</v>
      </c>
      <c r="BF326" s="59">
        <v>7653131.8799999999</v>
      </c>
      <c r="BG326" s="59">
        <v>303987.02</v>
      </c>
      <c r="BH326" s="59">
        <v>647504</v>
      </c>
      <c r="BI326" s="59">
        <v>1662416</v>
      </c>
      <c r="BJ326" s="59">
        <v>35790524.450000003</v>
      </c>
      <c r="BK326" s="59">
        <v>10680371.26</v>
      </c>
      <c r="BL326" s="59">
        <v>1454251.7</v>
      </c>
      <c r="BM326" s="59">
        <v>33940</v>
      </c>
      <c r="BN326" s="59">
        <v>71487.5</v>
      </c>
      <c r="BO326" s="59">
        <v>728533.64</v>
      </c>
      <c r="BP326" s="59">
        <v>119240</v>
      </c>
      <c r="BQ326" s="59">
        <v>21743482.48</v>
      </c>
      <c r="BR326" s="59">
        <v>866256.76</v>
      </c>
      <c r="BS326" s="59">
        <v>733004.08</v>
      </c>
      <c r="BT326" s="59">
        <v>464051.09</v>
      </c>
      <c r="BU326" s="59">
        <v>583917</v>
      </c>
      <c r="BV326" s="59">
        <v>4562714.9400000004</v>
      </c>
      <c r="BW326" s="59">
        <v>261761</v>
      </c>
      <c r="BX326" s="59">
        <v>102089</v>
      </c>
      <c r="BY326" s="59">
        <v>650219.26</v>
      </c>
      <c r="BZ326" s="60">
        <v>5121416</v>
      </c>
    </row>
    <row r="327" spans="1:78" x14ac:dyDescent="0.2">
      <c r="A327" s="57" t="s">
        <v>43</v>
      </c>
      <c r="B327" s="57" t="s">
        <v>840</v>
      </c>
      <c r="C327" s="58" t="s">
        <v>873</v>
      </c>
      <c r="D327" s="57" t="s">
        <v>874</v>
      </c>
      <c r="E327" s="59">
        <v>0</v>
      </c>
      <c r="F327" s="59">
        <v>0</v>
      </c>
      <c r="G327" s="59">
        <v>3972745.77</v>
      </c>
      <c r="H327" s="59">
        <v>594768</v>
      </c>
      <c r="I327" s="59">
        <v>185872.7</v>
      </c>
      <c r="J327" s="59">
        <v>3680248.44</v>
      </c>
      <c r="K327" s="59">
        <v>0</v>
      </c>
      <c r="L327" s="59">
        <v>174130.74</v>
      </c>
      <c r="M327" s="59">
        <v>128249.98</v>
      </c>
      <c r="N327" s="59">
        <v>3419030.34</v>
      </c>
      <c r="O327" s="59">
        <v>0</v>
      </c>
      <c r="P327" s="59">
        <v>1567217</v>
      </c>
      <c r="Q327" s="59">
        <v>7545962.75</v>
      </c>
      <c r="R327" s="59">
        <v>1556206.25</v>
      </c>
      <c r="S327" s="59">
        <v>0</v>
      </c>
      <c r="T327" s="59">
        <v>679000</v>
      </c>
      <c r="U327" s="59">
        <v>335943.55</v>
      </c>
      <c r="V327" s="59">
        <v>0</v>
      </c>
      <c r="W327" s="59">
        <v>17372843.48</v>
      </c>
      <c r="X327" s="59">
        <v>445183.72</v>
      </c>
      <c r="Y327" s="59">
        <v>598305.39</v>
      </c>
      <c r="Z327" s="59">
        <v>557463.19999999995</v>
      </c>
      <c r="AA327" s="59">
        <v>158923.45000000001</v>
      </c>
      <c r="AB327" s="59">
        <v>0</v>
      </c>
      <c r="AC327" s="59">
        <v>48333</v>
      </c>
      <c r="AD327" s="59">
        <v>0</v>
      </c>
      <c r="AE327" s="59">
        <v>0</v>
      </c>
      <c r="AF327" s="59">
        <v>36877200.789999999</v>
      </c>
      <c r="AG327" s="59">
        <v>1199177.3</v>
      </c>
      <c r="AH327" s="59">
        <v>103000</v>
      </c>
      <c r="AI327" s="59">
        <v>68032.69</v>
      </c>
      <c r="AJ327" s="59">
        <v>1328586</v>
      </c>
      <c r="AK327" s="59">
        <v>614214.68000000005</v>
      </c>
      <c r="AL327" s="59">
        <v>985824.36</v>
      </c>
      <c r="AM327" s="59">
        <v>1155691.72</v>
      </c>
      <c r="AN327" s="59">
        <v>9522673.8800000008</v>
      </c>
      <c r="AO327" s="59">
        <v>766660.04</v>
      </c>
      <c r="AP327" s="59">
        <v>404795.32</v>
      </c>
      <c r="AQ327" s="59">
        <v>0</v>
      </c>
      <c r="AR327" s="59">
        <v>5914602.3399999999</v>
      </c>
      <c r="AS327" s="59">
        <v>50230.6</v>
      </c>
      <c r="AT327" s="59">
        <v>29429</v>
      </c>
      <c r="AU327" s="59">
        <v>279670.3</v>
      </c>
      <c r="AV327" s="59">
        <v>232828.21</v>
      </c>
      <c r="AW327" s="59">
        <v>84675.25</v>
      </c>
      <c r="AX327" s="59">
        <v>0</v>
      </c>
      <c r="AY327" s="59">
        <v>26632966.670000002</v>
      </c>
      <c r="AZ327" s="59">
        <v>69992</v>
      </c>
      <c r="BA327" s="59">
        <v>70580</v>
      </c>
      <c r="BB327" s="59">
        <v>291000</v>
      </c>
      <c r="BC327" s="59">
        <v>0</v>
      </c>
      <c r="BD327" s="59">
        <v>955506</v>
      </c>
      <c r="BE327" s="59">
        <v>1125293.33</v>
      </c>
      <c r="BF327" s="59">
        <v>841702</v>
      </c>
      <c r="BG327" s="59">
        <v>413745.15</v>
      </c>
      <c r="BH327" s="59">
        <v>1171490</v>
      </c>
      <c r="BI327" s="59">
        <v>0</v>
      </c>
      <c r="BJ327" s="59">
        <v>2040000</v>
      </c>
      <c r="BK327" s="59">
        <v>0</v>
      </c>
      <c r="BL327" s="59">
        <v>0</v>
      </c>
      <c r="BM327" s="59">
        <v>15000</v>
      </c>
      <c r="BN327" s="59">
        <v>17400</v>
      </c>
      <c r="BO327" s="59">
        <v>221470</v>
      </c>
      <c r="BP327" s="59">
        <v>0</v>
      </c>
      <c r="BQ327" s="59">
        <v>0</v>
      </c>
      <c r="BR327" s="59">
        <v>62710</v>
      </c>
      <c r="BS327" s="59">
        <v>799873.77</v>
      </c>
      <c r="BT327" s="59">
        <v>29490</v>
      </c>
      <c r="BU327" s="59">
        <v>0</v>
      </c>
      <c r="BV327" s="59">
        <v>389700</v>
      </c>
      <c r="BW327" s="59">
        <v>0</v>
      </c>
      <c r="BX327" s="59">
        <v>961855.77</v>
      </c>
      <c r="BY327" s="59">
        <v>2498484.4</v>
      </c>
      <c r="BZ327" s="60">
        <v>5097950</v>
      </c>
    </row>
    <row r="328" spans="1:78" x14ac:dyDescent="0.2">
      <c r="A328" s="57" t="s">
        <v>43</v>
      </c>
      <c r="B328" s="57" t="s">
        <v>840</v>
      </c>
      <c r="C328" s="58" t="s">
        <v>875</v>
      </c>
      <c r="D328" s="57" t="s">
        <v>876</v>
      </c>
      <c r="E328" s="59">
        <v>496557.82</v>
      </c>
      <c r="F328" s="59">
        <v>529165.68999999994</v>
      </c>
      <c r="G328" s="59">
        <v>1640035.95</v>
      </c>
      <c r="H328" s="59">
        <v>139288.98000000001</v>
      </c>
      <c r="I328" s="59">
        <v>100295.71</v>
      </c>
      <c r="J328" s="59">
        <v>274777.28000000003</v>
      </c>
      <c r="K328" s="59">
        <v>831891.22</v>
      </c>
      <c r="L328" s="59">
        <v>614161.51</v>
      </c>
      <c r="M328" s="59">
        <v>104478.43</v>
      </c>
      <c r="N328" s="59">
        <v>1990099.81</v>
      </c>
      <c r="O328" s="59">
        <v>105062.98</v>
      </c>
      <c r="P328" s="59">
        <v>266331.38</v>
      </c>
      <c r="Q328" s="59">
        <v>389440.19</v>
      </c>
      <c r="R328" s="59">
        <v>865117.92</v>
      </c>
      <c r="S328" s="59">
        <v>39783.74</v>
      </c>
      <c r="T328" s="59">
        <v>507087.03</v>
      </c>
      <c r="U328" s="59">
        <v>202834.55</v>
      </c>
      <c r="V328" s="59">
        <v>151687.073</v>
      </c>
      <c r="W328" s="59">
        <v>2173884.2999999998</v>
      </c>
      <c r="X328" s="59">
        <v>131899.44</v>
      </c>
      <c r="Y328" s="59">
        <v>257202.04</v>
      </c>
      <c r="Z328" s="59">
        <v>588259.68999999994</v>
      </c>
      <c r="AA328" s="59">
        <v>126104.07</v>
      </c>
      <c r="AB328" s="59">
        <v>210114.49</v>
      </c>
      <c r="AC328" s="59">
        <v>137824.69</v>
      </c>
      <c r="AD328" s="59">
        <v>61372.88</v>
      </c>
      <c r="AE328" s="59">
        <v>211211.21</v>
      </c>
      <c r="AF328" s="59">
        <v>690268.34</v>
      </c>
      <c r="AG328" s="59">
        <v>79866.16</v>
      </c>
      <c r="AH328" s="59">
        <v>81807.03</v>
      </c>
      <c r="AI328" s="59">
        <v>76949.740000000005</v>
      </c>
      <c r="AJ328" s="59">
        <v>62351.4</v>
      </c>
      <c r="AK328" s="59">
        <v>82618.179999999993</v>
      </c>
      <c r="AL328" s="59">
        <v>45480.4</v>
      </c>
      <c r="AM328" s="59">
        <v>63569.29</v>
      </c>
      <c r="AN328" s="59">
        <v>85260.23</v>
      </c>
      <c r="AO328" s="59">
        <v>59625.71</v>
      </c>
      <c r="AP328" s="59">
        <v>63113.59</v>
      </c>
      <c r="AQ328" s="59">
        <v>73931.240000000005</v>
      </c>
      <c r="AR328" s="59">
        <v>413345</v>
      </c>
      <c r="AS328" s="59">
        <v>71346.509999999995</v>
      </c>
      <c r="AT328" s="59">
        <v>86085.15</v>
      </c>
      <c r="AU328" s="59">
        <v>56003.63</v>
      </c>
      <c r="AV328" s="59">
        <v>64125.93</v>
      </c>
      <c r="AW328" s="59">
        <v>55115.19</v>
      </c>
      <c r="AX328" s="59">
        <v>66425.649999999994</v>
      </c>
      <c r="AY328" s="59">
        <v>491281.17</v>
      </c>
      <c r="AZ328" s="59">
        <v>96558.37</v>
      </c>
      <c r="BA328" s="59">
        <v>165117.99</v>
      </c>
      <c r="BB328" s="59">
        <v>72028.899999999994</v>
      </c>
      <c r="BC328" s="59">
        <v>83787.77</v>
      </c>
      <c r="BD328" s="59">
        <v>11211.52</v>
      </c>
      <c r="BE328" s="59">
        <v>108456.13</v>
      </c>
      <c r="BF328" s="59">
        <v>144747.22</v>
      </c>
      <c r="BG328" s="59">
        <v>50664.82</v>
      </c>
      <c r="BH328" s="59">
        <v>20428.830000000002</v>
      </c>
      <c r="BI328" s="59">
        <v>72509.990000000005</v>
      </c>
      <c r="BJ328" s="59">
        <v>516334.75</v>
      </c>
      <c r="BK328" s="59">
        <v>941540.14</v>
      </c>
      <c r="BL328" s="59">
        <v>90473.3</v>
      </c>
      <c r="BM328" s="59">
        <v>48299.48</v>
      </c>
      <c r="BN328" s="59">
        <v>108196.28</v>
      </c>
      <c r="BO328" s="59">
        <v>91104.62</v>
      </c>
      <c r="BP328" s="59">
        <v>42117.14</v>
      </c>
      <c r="BQ328" s="59">
        <v>962206.89</v>
      </c>
      <c r="BR328" s="59">
        <v>96119.63</v>
      </c>
      <c r="BS328" s="59">
        <v>145417.78</v>
      </c>
      <c r="BT328" s="59">
        <v>95310.720000000001</v>
      </c>
      <c r="BU328" s="59">
        <v>113107.44</v>
      </c>
      <c r="BV328" s="59">
        <v>287457.03000000003</v>
      </c>
      <c r="BW328" s="59">
        <v>108104.58</v>
      </c>
      <c r="BX328" s="59">
        <v>66556.94</v>
      </c>
      <c r="BY328" s="59">
        <v>61446.09</v>
      </c>
      <c r="BZ328" s="60"/>
    </row>
    <row r="329" spans="1:78" x14ac:dyDescent="0.2">
      <c r="A329" s="57" t="s">
        <v>43</v>
      </c>
      <c r="B329" s="57" t="s">
        <v>840</v>
      </c>
      <c r="C329" s="58" t="s">
        <v>877</v>
      </c>
      <c r="D329" s="57" t="s">
        <v>854</v>
      </c>
      <c r="E329" s="68">
        <v>0</v>
      </c>
      <c r="F329" s="68">
        <v>0</v>
      </c>
      <c r="G329" s="68">
        <v>0</v>
      </c>
      <c r="H329" s="68">
        <v>0</v>
      </c>
      <c r="I329" s="68">
        <v>0</v>
      </c>
      <c r="J329" s="68">
        <v>0</v>
      </c>
      <c r="K329" s="68">
        <v>0</v>
      </c>
      <c r="L329" s="68">
        <v>0</v>
      </c>
      <c r="M329" s="68">
        <v>0</v>
      </c>
      <c r="N329" s="68">
        <v>0</v>
      </c>
      <c r="O329" s="68">
        <v>0</v>
      </c>
      <c r="P329" s="68">
        <v>0</v>
      </c>
      <c r="Q329" s="68">
        <v>0</v>
      </c>
      <c r="R329" s="68">
        <v>0</v>
      </c>
      <c r="S329" s="68">
        <v>0</v>
      </c>
      <c r="T329" s="68">
        <v>0</v>
      </c>
      <c r="U329" s="68">
        <v>0</v>
      </c>
      <c r="V329" s="68">
        <v>0</v>
      </c>
      <c r="W329" s="68">
        <v>0</v>
      </c>
      <c r="X329" s="68">
        <v>0</v>
      </c>
      <c r="Y329" s="68">
        <v>0</v>
      </c>
      <c r="Z329" s="68">
        <v>0</v>
      </c>
      <c r="AA329" s="68">
        <v>0</v>
      </c>
      <c r="AB329" s="68">
        <v>0</v>
      </c>
      <c r="AC329" s="68">
        <v>0</v>
      </c>
      <c r="AD329" s="68">
        <v>0</v>
      </c>
      <c r="AE329" s="68">
        <v>0</v>
      </c>
      <c r="AF329" s="68">
        <v>0</v>
      </c>
      <c r="AG329" s="68">
        <v>0</v>
      </c>
      <c r="AH329" s="68">
        <v>0</v>
      </c>
      <c r="AI329" s="68">
        <v>0</v>
      </c>
      <c r="AJ329" s="68">
        <v>0</v>
      </c>
      <c r="AK329" s="68">
        <v>0</v>
      </c>
      <c r="AL329" s="68">
        <v>0</v>
      </c>
      <c r="AM329" s="68">
        <v>0</v>
      </c>
      <c r="AN329" s="68">
        <v>0</v>
      </c>
      <c r="AO329" s="68">
        <v>0</v>
      </c>
      <c r="AP329" s="68">
        <v>0</v>
      </c>
      <c r="AQ329" s="68">
        <v>0</v>
      </c>
      <c r="AR329" s="68">
        <v>0</v>
      </c>
      <c r="AS329" s="68">
        <v>0</v>
      </c>
      <c r="AT329" s="68">
        <v>0</v>
      </c>
      <c r="AU329" s="68">
        <v>0</v>
      </c>
      <c r="AV329" s="68">
        <v>0</v>
      </c>
      <c r="AW329" s="68">
        <v>0</v>
      </c>
      <c r="AX329" s="68">
        <v>0</v>
      </c>
      <c r="AY329" s="68">
        <v>0</v>
      </c>
      <c r="AZ329" s="68">
        <v>0</v>
      </c>
      <c r="BA329" s="68">
        <v>0</v>
      </c>
      <c r="BB329" s="68">
        <v>0</v>
      </c>
      <c r="BC329" s="68">
        <v>0</v>
      </c>
      <c r="BD329" s="68">
        <v>0</v>
      </c>
      <c r="BE329" s="68">
        <v>0</v>
      </c>
      <c r="BF329" s="68">
        <v>0</v>
      </c>
      <c r="BG329" s="68">
        <v>0</v>
      </c>
      <c r="BH329" s="68">
        <v>0</v>
      </c>
      <c r="BI329" s="68">
        <v>0</v>
      </c>
      <c r="BJ329" s="68">
        <v>0</v>
      </c>
      <c r="BK329" s="68">
        <v>0</v>
      </c>
      <c r="BL329" s="68">
        <v>0</v>
      </c>
      <c r="BM329" s="68">
        <v>0</v>
      </c>
      <c r="BN329" s="68">
        <v>0</v>
      </c>
      <c r="BO329" s="68">
        <v>0</v>
      </c>
      <c r="BP329" s="68">
        <v>0</v>
      </c>
      <c r="BQ329" s="68">
        <v>0</v>
      </c>
      <c r="BR329" s="68">
        <v>0</v>
      </c>
      <c r="BS329" s="68">
        <v>0</v>
      </c>
      <c r="BT329" s="68">
        <v>0</v>
      </c>
      <c r="BU329" s="68">
        <v>0</v>
      </c>
      <c r="BV329" s="68">
        <v>0</v>
      </c>
      <c r="BW329" s="68">
        <v>0</v>
      </c>
      <c r="BX329" s="68">
        <v>0</v>
      </c>
      <c r="BY329" s="68">
        <v>0</v>
      </c>
      <c r="BZ329" s="60">
        <v>13325831.279999999</v>
      </c>
    </row>
    <row r="330" spans="1:78" x14ac:dyDescent="0.2">
      <c r="A330" s="57" t="s">
        <v>43</v>
      </c>
      <c r="B330" s="57" t="s">
        <v>840</v>
      </c>
      <c r="C330" s="58" t="s">
        <v>878</v>
      </c>
      <c r="D330" s="57" t="s">
        <v>856</v>
      </c>
      <c r="E330" s="59">
        <v>564292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30300</v>
      </c>
      <c r="O330" s="59">
        <v>0</v>
      </c>
      <c r="P330" s="59">
        <v>0</v>
      </c>
      <c r="Q330" s="59">
        <v>0</v>
      </c>
      <c r="R330" s="59">
        <v>0</v>
      </c>
      <c r="S330" s="59">
        <v>0</v>
      </c>
      <c r="T330" s="59">
        <v>0</v>
      </c>
      <c r="U330" s="59">
        <v>0</v>
      </c>
      <c r="V330" s="59">
        <v>0</v>
      </c>
      <c r="W330" s="59">
        <v>144575</v>
      </c>
      <c r="X330" s="59">
        <v>11140</v>
      </c>
      <c r="Y330" s="59">
        <v>0</v>
      </c>
      <c r="Z330" s="59">
        <v>0</v>
      </c>
      <c r="AA330" s="59">
        <v>0</v>
      </c>
      <c r="AB330" s="59">
        <v>0</v>
      </c>
      <c r="AC330" s="59">
        <v>0</v>
      </c>
      <c r="AD330" s="59">
        <v>0</v>
      </c>
      <c r="AE330" s="59">
        <v>5200</v>
      </c>
      <c r="AF330" s="59">
        <v>102621.17</v>
      </c>
      <c r="AG330" s="59">
        <v>0</v>
      </c>
      <c r="AH330" s="59">
        <v>0</v>
      </c>
      <c r="AI330" s="59">
        <v>0</v>
      </c>
      <c r="AJ330" s="59">
        <v>0</v>
      </c>
      <c r="AK330" s="59">
        <v>0</v>
      </c>
      <c r="AL330" s="59">
        <v>1850</v>
      </c>
      <c r="AM330" s="59">
        <v>0</v>
      </c>
      <c r="AN330" s="59">
        <v>0</v>
      </c>
      <c r="AO330" s="59">
        <v>0</v>
      </c>
      <c r="AP330" s="59">
        <v>0</v>
      </c>
      <c r="AQ330" s="59">
        <v>0</v>
      </c>
      <c r="AR330" s="59">
        <v>0</v>
      </c>
      <c r="AS330" s="59">
        <v>6980</v>
      </c>
      <c r="AT330" s="59">
        <v>0</v>
      </c>
      <c r="AU330" s="59">
        <v>0</v>
      </c>
      <c r="AV330" s="59">
        <v>6909</v>
      </c>
      <c r="AW330" s="59">
        <v>0</v>
      </c>
      <c r="AX330" s="59">
        <v>9595</v>
      </c>
      <c r="AY330" s="59">
        <v>0</v>
      </c>
      <c r="AZ330" s="59">
        <v>0</v>
      </c>
      <c r="BA330" s="59">
        <v>3000</v>
      </c>
      <c r="BB330" s="59">
        <v>0</v>
      </c>
      <c r="BC330" s="59">
        <v>0</v>
      </c>
      <c r="BD330" s="59">
        <v>0</v>
      </c>
      <c r="BE330" s="59">
        <v>0</v>
      </c>
      <c r="BF330" s="59">
        <v>0</v>
      </c>
      <c r="BG330" s="59">
        <v>0</v>
      </c>
      <c r="BH330" s="59">
        <v>0</v>
      </c>
      <c r="BI330" s="59">
        <v>0</v>
      </c>
      <c r="BJ330" s="59">
        <v>0</v>
      </c>
      <c r="BK330" s="59">
        <v>0</v>
      </c>
      <c r="BL330" s="59">
        <v>0</v>
      </c>
      <c r="BM330" s="59">
        <v>0</v>
      </c>
      <c r="BN330" s="59">
        <v>0</v>
      </c>
      <c r="BO330" s="59">
        <v>0</v>
      </c>
      <c r="BP330" s="59">
        <v>0</v>
      </c>
      <c r="BQ330" s="59">
        <v>0</v>
      </c>
      <c r="BR330" s="59">
        <v>3800</v>
      </c>
      <c r="BS330" s="59">
        <v>86820</v>
      </c>
      <c r="BT330" s="59">
        <v>0</v>
      </c>
      <c r="BU330" s="59">
        <v>0</v>
      </c>
      <c r="BV330" s="59">
        <v>0</v>
      </c>
      <c r="BW330" s="59">
        <v>0</v>
      </c>
      <c r="BX330" s="59">
        <v>4720</v>
      </c>
      <c r="BY330" s="59">
        <v>130</v>
      </c>
      <c r="BZ330" s="60">
        <v>83660933.979999989</v>
      </c>
    </row>
    <row r="331" spans="1:78" x14ac:dyDescent="0.2">
      <c r="A331" s="57" t="s">
        <v>43</v>
      </c>
      <c r="B331" s="57" t="s">
        <v>840</v>
      </c>
      <c r="C331" s="58" t="s">
        <v>879</v>
      </c>
      <c r="D331" s="57" t="s">
        <v>880</v>
      </c>
      <c r="E331" s="59">
        <v>0</v>
      </c>
      <c r="F331" s="59">
        <v>0</v>
      </c>
      <c r="G331" s="59">
        <v>4500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  <c r="P331" s="59">
        <v>0</v>
      </c>
      <c r="Q331" s="59">
        <v>0</v>
      </c>
      <c r="R331" s="59">
        <v>0</v>
      </c>
      <c r="S331" s="59">
        <v>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  <c r="AA331" s="59">
        <v>0</v>
      </c>
      <c r="AB331" s="59">
        <v>0</v>
      </c>
      <c r="AC331" s="59">
        <v>2258</v>
      </c>
      <c r="AD331" s="59">
        <v>0</v>
      </c>
      <c r="AE331" s="59">
        <v>0</v>
      </c>
      <c r="AF331" s="59">
        <v>0</v>
      </c>
      <c r="AG331" s="59">
        <v>0</v>
      </c>
      <c r="AH331" s="59">
        <v>0</v>
      </c>
      <c r="AI331" s="59">
        <v>0</v>
      </c>
      <c r="AJ331" s="59">
        <v>0</v>
      </c>
      <c r="AK331" s="59">
        <v>0</v>
      </c>
      <c r="AL331" s="59">
        <v>0</v>
      </c>
      <c r="AM331" s="59">
        <v>0</v>
      </c>
      <c r="AN331" s="59">
        <v>0</v>
      </c>
      <c r="AO331" s="59">
        <v>0</v>
      </c>
      <c r="AP331" s="59">
        <v>0</v>
      </c>
      <c r="AQ331" s="59">
        <v>0</v>
      </c>
      <c r="AR331" s="59">
        <v>0</v>
      </c>
      <c r="AS331" s="59">
        <v>0</v>
      </c>
      <c r="AT331" s="59">
        <v>0</v>
      </c>
      <c r="AU331" s="59">
        <v>357</v>
      </c>
      <c r="AV331" s="59">
        <v>0</v>
      </c>
      <c r="AW331" s="59">
        <v>0</v>
      </c>
      <c r="AX331" s="59">
        <v>0</v>
      </c>
      <c r="AY331" s="59">
        <v>0</v>
      </c>
      <c r="AZ331" s="59">
        <v>0</v>
      </c>
      <c r="BA331" s="59">
        <v>0</v>
      </c>
      <c r="BB331" s="59">
        <v>0</v>
      </c>
      <c r="BC331" s="59">
        <v>0</v>
      </c>
      <c r="BD331" s="59">
        <v>0</v>
      </c>
      <c r="BE331" s="59">
        <v>0</v>
      </c>
      <c r="BF331" s="59">
        <v>0</v>
      </c>
      <c r="BG331" s="59">
        <v>0</v>
      </c>
      <c r="BH331" s="59">
        <v>0</v>
      </c>
      <c r="BI331" s="59">
        <v>0</v>
      </c>
      <c r="BJ331" s="59">
        <v>0</v>
      </c>
      <c r="BK331" s="59">
        <v>0</v>
      </c>
      <c r="BL331" s="59">
        <v>0</v>
      </c>
      <c r="BM331" s="59">
        <v>0</v>
      </c>
      <c r="BN331" s="59">
        <v>0</v>
      </c>
      <c r="BO331" s="59">
        <v>0</v>
      </c>
      <c r="BP331" s="59">
        <v>17370</v>
      </c>
      <c r="BQ331" s="59">
        <v>0</v>
      </c>
      <c r="BR331" s="59">
        <v>0</v>
      </c>
      <c r="BS331" s="59">
        <v>0</v>
      </c>
      <c r="BT331" s="59">
        <v>0</v>
      </c>
      <c r="BU331" s="59">
        <v>0</v>
      </c>
      <c r="BV331" s="59">
        <v>0</v>
      </c>
      <c r="BW331" s="59">
        <v>0</v>
      </c>
      <c r="BX331" s="59">
        <v>0</v>
      </c>
      <c r="BY331" s="59">
        <v>0</v>
      </c>
      <c r="BZ331" s="60">
        <v>59351071.569999993</v>
      </c>
    </row>
    <row r="332" spans="1:78" x14ac:dyDescent="0.2">
      <c r="A332" s="57" t="s">
        <v>43</v>
      </c>
      <c r="B332" s="57" t="s">
        <v>840</v>
      </c>
      <c r="C332" s="58" t="s">
        <v>881</v>
      </c>
      <c r="D332" s="57" t="s">
        <v>882</v>
      </c>
      <c r="E332" s="59">
        <v>27420701.699999999</v>
      </c>
      <c r="F332" s="59">
        <v>8302150</v>
      </c>
      <c r="G332" s="59">
        <v>0</v>
      </c>
      <c r="H332" s="59">
        <v>7563.6</v>
      </c>
      <c r="I332" s="59">
        <v>735500</v>
      </c>
      <c r="J332" s="59">
        <v>0</v>
      </c>
      <c r="K332" s="59">
        <v>40693240.5</v>
      </c>
      <c r="L332" s="59">
        <v>698200</v>
      </c>
      <c r="M332" s="59">
        <v>295052.59999999998</v>
      </c>
      <c r="N332" s="59">
        <v>1062778.3400000001</v>
      </c>
      <c r="O332" s="59">
        <v>5042.3999999999996</v>
      </c>
      <c r="P332" s="59">
        <v>12522.3</v>
      </c>
      <c r="Q332" s="59">
        <v>0</v>
      </c>
      <c r="R332" s="59">
        <v>36804.639999999999</v>
      </c>
      <c r="S332" s="59">
        <v>0</v>
      </c>
      <c r="T332" s="59">
        <v>5042.3999999999996</v>
      </c>
      <c r="U332" s="59">
        <v>5049307</v>
      </c>
      <c r="V332" s="59">
        <v>4990</v>
      </c>
      <c r="W332" s="59">
        <v>41399175.060000002</v>
      </c>
      <c r="X332" s="59">
        <v>3186814.23</v>
      </c>
      <c r="Y332" s="59">
        <v>47594.1</v>
      </c>
      <c r="Z332" s="59">
        <v>12113.2</v>
      </c>
      <c r="AA332" s="59">
        <v>5400</v>
      </c>
      <c r="AB332" s="59">
        <v>0</v>
      </c>
      <c r="AC332" s="59">
        <v>0</v>
      </c>
      <c r="AD332" s="59">
        <v>867939.98</v>
      </c>
      <c r="AE332" s="59">
        <v>1288356.6399999999</v>
      </c>
      <c r="AF332" s="59">
        <v>35607834.880000003</v>
      </c>
      <c r="AG332" s="59">
        <v>21668.68</v>
      </c>
      <c r="AH332" s="59">
        <v>0</v>
      </c>
      <c r="AI332" s="59">
        <v>0</v>
      </c>
      <c r="AJ332" s="59">
        <v>0</v>
      </c>
      <c r="AK332" s="59">
        <v>0</v>
      </c>
      <c r="AL332" s="59">
        <v>0</v>
      </c>
      <c r="AM332" s="59">
        <v>18843.080000000002</v>
      </c>
      <c r="AN332" s="59">
        <v>29070.68</v>
      </c>
      <c r="AO332" s="59">
        <v>0</v>
      </c>
      <c r="AP332" s="59">
        <v>0</v>
      </c>
      <c r="AQ332" s="59">
        <v>0</v>
      </c>
      <c r="AR332" s="59">
        <v>13224930.699999999</v>
      </c>
      <c r="AS332" s="59">
        <v>0</v>
      </c>
      <c r="AT332" s="59">
        <v>10925.2</v>
      </c>
      <c r="AU332" s="59">
        <v>1680.8</v>
      </c>
      <c r="AV332" s="59">
        <v>119388</v>
      </c>
      <c r="AW332" s="59">
        <v>0</v>
      </c>
      <c r="AX332" s="59">
        <v>0</v>
      </c>
      <c r="AY332" s="59">
        <v>27280798.73</v>
      </c>
      <c r="AZ332" s="59">
        <v>809035</v>
      </c>
      <c r="BA332" s="59">
        <v>0</v>
      </c>
      <c r="BB332" s="59">
        <v>0</v>
      </c>
      <c r="BC332" s="59">
        <v>4080711</v>
      </c>
      <c r="BD332" s="59">
        <v>0</v>
      </c>
      <c r="BE332" s="59">
        <v>0</v>
      </c>
      <c r="BF332" s="59">
        <v>0</v>
      </c>
      <c r="BG332" s="59">
        <v>0</v>
      </c>
      <c r="BH332" s="59">
        <v>0</v>
      </c>
      <c r="BI332" s="59">
        <v>0</v>
      </c>
      <c r="BJ332" s="59">
        <v>22882162</v>
      </c>
      <c r="BK332" s="59">
        <v>1053629.03</v>
      </c>
      <c r="BL332" s="59">
        <v>0</v>
      </c>
      <c r="BM332" s="59">
        <v>2196800</v>
      </c>
      <c r="BN332" s="59">
        <v>0</v>
      </c>
      <c r="BO332" s="59">
        <v>0</v>
      </c>
      <c r="BP332" s="59">
        <v>841624.45</v>
      </c>
      <c r="BQ332" s="59">
        <v>16742688.42</v>
      </c>
      <c r="BR332" s="59">
        <v>10084.799999999999</v>
      </c>
      <c r="BS332" s="59">
        <v>0</v>
      </c>
      <c r="BT332" s="59">
        <v>27673.360000000001</v>
      </c>
      <c r="BU332" s="59">
        <v>17334.599999999999</v>
      </c>
      <c r="BV332" s="59">
        <v>930333.76</v>
      </c>
      <c r="BW332" s="59">
        <v>0</v>
      </c>
      <c r="BX332" s="59">
        <v>0</v>
      </c>
      <c r="BY332" s="59">
        <v>0</v>
      </c>
      <c r="BZ332" s="60">
        <v>23451000</v>
      </c>
    </row>
    <row r="333" spans="1:78" x14ac:dyDescent="0.2">
      <c r="A333" s="57" t="s">
        <v>43</v>
      </c>
      <c r="B333" s="57" t="s">
        <v>840</v>
      </c>
      <c r="C333" s="58" t="s">
        <v>883</v>
      </c>
      <c r="D333" s="57" t="s">
        <v>884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16572300</v>
      </c>
      <c r="L333" s="59">
        <v>0</v>
      </c>
      <c r="M333" s="59">
        <v>0</v>
      </c>
      <c r="N333" s="59">
        <v>0</v>
      </c>
      <c r="O333" s="59">
        <v>0</v>
      </c>
      <c r="P333" s="59">
        <v>0</v>
      </c>
      <c r="Q333" s="59">
        <v>0</v>
      </c>
      <c r="R333" s="59">
        <v>0</v>
      </c>
      <c r="S333" s="59">
        <v>0</v>
      </c>
      <c r="T333" s="59">
        <v>0</v>
      </c>
      <c r="U333" s="59">
        <v>0</v>
      </c>
      <c r="V333" s="59">
        <v>0</v>
      </c>
      <c r="W333" s="59">
        <v>0</v>
      </c>
      <c r="X333" s="59">
        <v>0</v>
      </c>
      <c r="Y333" s="59">
        <v>0</v>
      </c>
      <c r="Z333" s="59">
        <v>0</v>
      </c>
      <c r="AA333" s="59">
        <v>0</v>
      </c>
      <c r="AB333" s="59">
        <v>0</v>
      </c>
      <c r="AC333" s="59">
        <v>0</v>
      </c>
      <c r="AD333" s="59">
        <v>0</v>
      </c>
      <c r="AE333" s="59">
        <v>0</v>
      </c>
      <c r="AF333" s="59">
        <v>16023000</v>
      </c>
      <c r="AG333" s="59">
        <v>0</v>
      </c>
      <c r="AH333" s="59">
        <v>0</v>
      </c>
      <c r="AI333" s="59">
        <v>0</v>
      </c>
      <c r="AJ333" s="59">
        <v>0</v>
      </c>
      <c r="AK333" s="59">
        <v>0</v>
      </c>
      <c r="AL333" s="59">
        <v>0</v>
      </c>
      <c r="AM333" s="59">
        <v>0</v>
      </c>
      <c r="AN333" s="59">
        <v>0</v>
      </c>
      <c r="AO333" s="59">
        <v>0</v>
      </c>
      <c r="AP333" s="59">
        <v>0</v>
      </c>
      <c r="AQ333" s="59">
        <v>0</v>
      </c>
      <c r="AR333" s="59">
        <v>89692.5</v>
      </c>
      <c r="AS333" s="59">
        <v>0</v>
      </c>
      <c r="AT333" s="59">
        <v>0</v>
      </c>
      <c r="AU333" s="59">
        <v>0</v>
      </c>
      <c r="AV333" s="59">
        <v>0</v>
      </c>
      <c r="AW333" s="59">
        <v>0</v>
      </c>
      <c r="AX333" s="59">
        <v>0</v>
      </c>
      <c r="AY333" s="59">
        <v>14475000</v>
      </c>
      <c r="AZ333" s="59">
        <v>0</v>
      </c>
      <c r="BA333" s="59">
        <v>0</v>
      </c>
      <c r="BB333" s="59">
        <v>0</v>
      </c>
      <c r="BC333" s="59">
        <v>0</v>
      </c>
      <c r="BD333" s="59">
        <v>0</v>
      </c>
      <c r="BE333" s="59">
        <v>0</v>
      </c>
      <c r="BF333" s="59">
        <v>0</v>
      </c>
      <c r="BG333" s="59">
        <v>0</v>
      </c>
      <c r="BH333" s="59">
        <v>0</v>
      </c>
      <c r="BI333" s="59">
        <v>0</v>
      </c>
      <c r="BJ333" s="59">
        <v>7119000</v>
      </c>
      <c r="BK333" s="59">
        <v>0</v>
      </c>
      <c r="BL333" s="59">
        <v>0</v>
      </c>
      <c r="BM333" s="59">
        <v>0</v>
      </c>
      <c r="BN333" s="59">
        <v>0</v>
      </c>
      <c r="BO333" s="59">
        <v>0</v>
      </c>
      <c r="BP333" s="59">
        <v>0</v>
      </c>
      <c r="BQ333" s="59">
        <v>0</v>
      </c>
      <c r="BR333" s="59">
        <v>0</v>
      </c>
      <c r="BS333" s="59">
        <v>0</v>
      </c>
      <c r="BT333" s="59">
        <v>0</v>
      </c>
      <c r="BU333" s="59">
        <v>0</v>
      </c>
      <c r="BV333" s="59">
        <v>0</v>
      </c>
      <c r="BW333" s="59">
        <v>0</v>
      </c>
      <c r="BX333" s="59">
        <v>0</v>
      </c>
      <c r="BY333" s="59">
        <v>0</v>
      </c>
      <c r="BZ333" s="60">
        <v>17812379.009999998</v>
      </c>
    </row>
    <row r="334" spans="1:78" x14ac:dyDescent="0.2">
      <c r="A334" s="57" t="s">
        <v>43</v>
      </c>
      <c r="B334" s="57" t="s">
        <v>840</v>
      </c>
      <c r="C334" s="58" t="s">
        <v>885</v>
      </c>
      <c r="D334" s="57" t="s">
        <v>886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  <c r="P334" s="59">
        <v>0</v>
      </c>
      <c r="Q334" s="59">
        <v>0</v>
      </c>
      <c r="R334" s="59">
        <v>0</v>
      </c>
      <c r="S334" s="59">
        <v>0</v>
      </c>
      <c r="T334" s="59">
        <v>0</v>
      </c>
      <c r="U334" s="59">
        <v>0</v>
      </c>
      <c r="V334" s="59">
        <v>0</v>
      </c>
      <c r="W334" s="59">
        <v>14940</v>
      </c>
      <c r="X334" s="59">
        <v>0</v>
      </c>
      <c r="Y334" s="59">
        <v>0</v>
      </c>
      <c r="Z334" s="59">
        <v>0</v>
      </c>
      <c r="AA334" s="59">
        <v>0</v>
      </c>
      <c r="AB334" s="59">
        <v>0</v>
      </c>
      <c r="AC334" s="59">
        <v>0</v>
      </c>
      <c r="AD334" s="59">
        <v>0</v>
      </c>
      <c r="AE334" s="59">
        <v>0</v>
      </c>
      <c r="AF334" s="59">
        <v>0</v>
      </c>
      <c r="AG334" s="59">
        <v>0</v>
      </c>
      <c r="AH334" s="59">
        <v>0</v>
      </c>
      <c r="AI334" s="59">
        <v>0</v>
      </c>
      <c r="AJ334" s="59">
        <v>0</v>
      </c>
      <c r="AK334" s="59">
        <v>0</v>
      </c>
      <c r="AL334" s="59">
        <v>0</v>
      </c>
      <c r="AM334" s="59">
        <v>0</v>
      </c>
      <c r="AN334" s="59">
        <v>0</v>
      </c>
      <c r="AO334" s="59">
        <v>0</v>
      </c>
      <c r="AP334" s="59">
        <v>0</v>
      </c>
      <c r="AQ334" s="59">
        <v>0</v>
      </c>
      <c r="AR334" s="59">
        <v>0</v>
      </c>
      <c r="AS334" s="59">
        <v>0</v>
      </c>
      <c r="AT334" s="59">
        <v>0</v>
      </c>
      <c r="AU334" s="59">
        <v>0</v>
      </c>
      <c r="AV334" s="59">
        <v>0</v>
      </c>
      <c r="AW334" s="59">
        <v>0</v>
      </c>
      <c r="AX334" s="59">
        <v>0</v>
      </c>
      <c r="AY334" s="59">
        <v>0</v>
      </c>
      <c r="AZ334" s="59">
        <v>0</v>
      </c>
      <c r="BA334" s="59">
        <v>0</v>
      </c>
      <c r="BB334" s="59">
        <v>0</v>
      </c>
      <c r="BC334" s="59">
        <v>799990</v>
      </c>
      <c r="BD334" s="59">
        <v>0</v>
      </c>
      <c r="BE334" s="59">
        <v>0</v>
      </c>
      <c r="BF334" s="59">
        <v>0</v>
      </c>
      <c r="BG334" s="59">
        <v>0</v>
      </c>
      <c r="BH334" s="59">
        <v>0</v>
      </c>
      <c r="BI334" s="59">
        <v>0</v>
      </c>
      <c r="BJ334" s="59">
        <v>0</v>
      </c>
      <c r="BK334" s="59">
        <v>0</v>
      </c>
      <c r="BL334" s="59">
        <v>0</v>
      </c>
      <c r="BM334" s="59">
        <v>0</v>
      </c>
      <c r="BN334" s="59">
        <v>0</v>
      </c>
      <c r="BO334" s="59">
        <v>0</v>
      </c>
      <c r="BP334" s="59">
        <v>0</v>
      </c>
      <c r="BQ334" s="59">
        <v>0</v>
      </c>
      <c r="BR334" s="59">
        <v>0</v>
      </c>
      <c r="BS334" s="59">
        <v>0</v>
      </c>
      <c r="BT334" s="59">
        <v>0</v>
      </c>
      <c r="BU334" s="59">
        <v>0</v>
      </c>
      <c r="BV334" s="59">
        <v>0</v>
      </c>
      <c r="BW334" s="59">
        <v>0</v>
      </c>
      <c r="BX334" s="59">
        <v>0</v>
      </c>
      <c r="BY334" s="59">
        <v>0</v>
      </c>
      <c r="BZ334" s="60"/>
    </row>
    <row r="335" spans="1:78" x14ac:dyDescent="0.2">
      <c r="A335" s="57" t="s">
        <v>43</v>
      </c>
      <c r="B335" s="57" t="s">
        <v>840</v>
      </c>
      <c r="C335" s="58" t="s">
        <v>887</v>
      </c>
      <c r="D335" s="57" t="s">
        <v>888</v>
      </c>
      <c r="E335" s="59">
        <v>13934883.99</v>
      </c>
      <c r="F335" s="59">
        <v>3579134.8</v>
      </c>
      <c r="G335" s="59">
        <v>3564017.82</v>
      </c>
      <c r="H335" s="59">
        <v>2014830.69</v>
      </c>
      <c r="I335" s="59">
        <v>1331694.72</v>
      </c>
      <c r="J335" s="59">
        <v>541947.18000000005</v>
      </c>
      <c r="K335" s="59">
        <v>25988447.719999999</v>
      </c>
      <c r="L335" s="59">
        <v>2152911.7999999998</v>
      </c>
      <c r="M335" s="59">
        <v>1060442.6200000001</v>
      </c>
      <c r="N335" s="59">
        <v>5432530.4900000002</v>
      </c>
      <c r="O335" s="59">
        <v>751337.9</v>
      </c>
      <c r="P335" s="59">
        <v>2675516.96</v>
      </c>
      <c r="Q335" s="59">
        <v>5092875.74</v>
      </c>
      <c r="R335" s="59">
        <v>3382407.4</v>
      </c>
      <c r="S335" s="59">
        <v>460143.12</v>
      </c>
      <c r="T335" s="59">
        <v>1180793.21</v>
      </c>
      <c r="U335" s="59">
        <v>1571932.45</v>
      </c>
      <c r="V335" s="59">
        <v>549925</v>
      </c>
      <c r="W335" s="59">
        <v>16477338.359999999</v>
      </c>
      <c r="X335" s="59">
        <v>4142455.85</v>
      </c>
      <c r="Y335" s="59">
        <v>1924225.24</v>
      </c>
      <c r="Z335" s="59">
        <v>3285068.15</v>
      </c>
      <c r="AA335" s="59">
        <v>1203288.18</v>
      </c>
      <c r="AB335" s="59">
        <v>1867345</v>
      </c>
      <c r="AC335" s="59">
        <v>1018250.76</v>
      </c>
      <c r="AD335" s="59">
        <v>338293.74</v>
      </c>
      <c r="AE335" s="59">
        <v>120150</v>
      </c>
      <c r="AF335" s="59">
        <v>19952933.370000001</v>
      </c>
      <c r="AG335" s="59">
        <v>1081128.8999999999</v>
      </c>
      <c r="AH335" s="59">
        <v>780859.5</v>
      </c>
      <c r="AI335" s="59">
        <v>833268.7</v>
      </c>
      <c r="AJ335" s="59">
        <v>823528.11</v>
      </c>
      <c r="AK335" s="59">
        <v>835269.94</v>
      </c>
      <c r="AL335" s="59">
        <v>841630.05</v>
      </c>
      <c r="AM335" s="59">
        <v>818721.55</v>
      </c>
      <c r="AN335" s="59">
        <v>1392119.35</v>
      </c>
      <c r="AO335" s="59">
        <v>756201.28</v>
      </c>
      <c r="AP335" s="59">
        <v>962104.78</v>
      </c>
      <c r="AQ335" s="59">
        <v>580609.78</v>
      </c>
      <c r="AR335" s="59">
        <v>6557160.9400000004</v>
      </c>
      <c r="AS335" s="59">
        <v>434875.2</v>
      </c>
      <c r="AT335" s="59">
        <v>708099.7</v>
      </c>
      <c r="AU335" s="59">
        <v>711753</v>
      </c>
      <c r="AV335" s="59">
        <v>596425.9</v>
      </c>
      <c r="AW335" s="59">
        <v>203436.5</v>
      </c>
      <c r="AX335" s="59">
        <v>527668.69999999995</v>
      </c>
      <c r="AY335" s="59">
        <v>13760758.710000001</v>
      </c>
      <c r="AZ335" s="59">
        <v>1043124.93</v>
      </c>
      <c r="BA335" s="59">
        <v>789525.1</v>
      </c>
      <c r="BB335" s="59">
        <v>0</v>
      </c>
      <c r="BC335" s="59">
        <v>1732727.48</v>
      </c>
      <c r="BD335" s="59">
        <v>0</v>
      </c>
      <c r="BE335" s="59">
        <v>0</v>
      </c>
      <c r="BF335" s="59">
        <v>2076923.89</v>
      </c>
      <c r="BG335" s="59">
        <v>1099969.45</v>
      </c>
      <c r="BH335" s="59">
        <v>0</v>
      </c>
      <c r="BI335" s="59">
        <v>326972.87</v>
      </c>
      <c r="BJ335" s="59">
        <v>63718415.560000002</v>
      </c>
      <c r="BK335" s="59">
        <v>3232471.06</v>
      </c>
      <c r="BL335" s="59">
        <v>1299655.1100000001</v>
      </c>
      <c r="BM335" s="59">
        <v>550544.91</v>
      </c>
      <c r="BN335" s="59">
        <v>1245788.5</v>
      </c>
      <c r="BO335" s="59">
        <v>1616827</v>
      </c>
      <c r="BP335" s="59">
        <v>3528.3</v>
      </c>
      <c r="BQ335" s="59">
        <v>7989870.5300000003</v>
      </c>
      <c r="BR335" s="59">
        <v>751132.4</v>
      </c>
      <c r="BS335" s="59">
        <v>788744.29</v>
      </c>
      <c r="BT335" s="59">
        <v>1303093.3700000001</v>
      </c>
      <c r="BU335" s="59">
        <v>1285546.05</v>
      </c>
      <c r="BV335" s="59">
        <v>2453433.9300000002</v>
      </c>
      <c r="BW335" s="59">
        <v>1003401.3</v>
      </c>
      <c r="BX335" s="59">
        <v>376396.85</v>
      </c>
      <c r="BY335" s="59">
        <v>429225.57</v>
      </c>
      <c r="BZ335" s="60">
        <v>420221.92</v>
      </c>
    </row>
    <row r="336" spans="1:78" x14ac:dyDescent="0.2">
      <c r="A336" s="57" t="s">
        <v>43</v>
      </c>
      <c r="B336" s="57" t="s">
        <v>840</v>
      </c>
      <c r="C336" s="58" t="s">
        <v>889</v>
      </c>
      <c r="D336" s="57" t="s">
        <v>890</v>
      </c>
      <c r="E336" s="68">
        <v>0</v>
      </c>
      <c r="F336" s="68">
        <v>0</v>
      </c>
      <c r="G336" s="68">
        <v>0</v>
      </c>
      <c r="H336" s="68">
        <v>0</v>
      </c>
      <c r="I336" s="68">
        <v>0</v>
      </c>
      <c r="J336" s="68">
        <v>0</v>
      </c>
      <c r="K336" s="68">
        <v>0</v>
      </c>
      <c r="L336" s="68">
        <v>0</v>
      </c>
      <c r="M336" s="68">
        <v>0</v>
      </c>
      <c r="N336" s="68">
        <v>0</v>
      </c>
      <c r="O336" s="68">
        <v>0</v>
      </c>
      <c r="P336" s="68">
        <v>0</v>
      </c>
      <c r="Q336" s="68">
        <v>0</v>
      </c>
      <c r="R336" s="68">
        <v>0</v>
      </c>
      <c r="S336" s="68">
        <v>0</v>
      </c>
      <c r="T336" s="68">
        <v>0</v>
      </c>
      <c r="U336" s="68">
        <v>0</v>
      </c>
      <c r="V336" s="68">
        <v>0</v>
      </c>
      <c r="W336" s="68">
        <v>0</v>
      </c>
      <c r="X336" s="68">
        <v>0</v>
      </c>
      <c r="Y336" s="68">
        <v>0</v>
      </c>
      <c r="Z336" s="68">
        <v>0</v>
      </c>
      <c r="AA336" s="68">
        <v>0</v>
      </c>
      <c r="AB336" s="68">
        <v>0</v>
      </c>
      <c r="AC336" s="68">
        <v>0</v>
      </c>
      <c r="AD336" s="68">
        <v>0</v>
      </c>
      <c r="AE336" s="68">
        <v>0</v>
      </c>
      <c r="AF336" s="68">
        <v>0</v>
      </c>
      <c r="AG336" s="68">
        <v>0</v>
      </c>
      <c r="AH336" s="68">
        <v>0</v>
      </c>
      <c r="AI336" s="68">
        <v>0</v>
      </c>
      <c r="AJ336" s="68">
        <v>0</v>
      </c>
      <c r="AK336" s="68">
        <v>0</v>
      </c>
      <c r="AL336" s="68">
        <v>0</v>
      </c>
      <c r="AM336" s="68">
        <v>0</v>
      </c>
      <c r="AN336" s="68">
        <v>0</v>
      </c>
      <c r="AO336" s="68">
        <v>0</v>
      </c>
      <c r="AP336" s="68">
        <v>0</v>
      </c>
      <c r="AQ336" s="68">
        <v>0</v>
      </c>
      <c r="AR336" s="68">
        <v>0</v>
      </c>
      <c r="AS336" s="68">
        <v>0</v>
      </c>
      <c r="AT336" s="68">
        <v>0</v>
      </c>
      <c r="AU336" s="68">
        <v>0</v>
      </c>
      <c r="AV336" s="68">
        <v>0</v>
      </c>
      <c r="AW336" s="68">
        <v>0</v>
      </c>
      <c r="AX336" s="68">
        <v>0</v>
      </c>
      <c r="AY336" s="68">
        <v>0</v>
      </c>
      <c r="AZ336" s="68">
        <v>0</v>
      </c>
      <c r="BA336" s="68">
        <v>0</v>
      </c>
      <c r="BB336" s="68">
        <v>0</v>
      </c>
      <c r="BC336" s="68">
        <v>0</v>
      </c>
      <c r="BD336" s="68">
        <v>0</v>
      </c>
      <c r="BE336" s="68">
        <v>0</v>
      </c>
      <c r="BF336" s="68">
        <v>0</v>
      </c>
      <c r="BG336" s="68">
        <v>0</v>
      </c>
      <c r="BH336" s="68">
        <v>0</v>
      </c>
      <c r="BI336" s="68">
        <v>0</v>
      </c>
      <c r="BJ336" s="68">
        <v>0</v>
      </c>
      <c r="BK336" s="68">
        <v>0</v>
      </c>
      <c r="BL336" s="68">
        <v>0</v>
      </c>
      <c r="BM336" s="68">
        <v>0</v>
      </c>
      <c r="BN336" s="68">
        <v>0</v>
      </c>
      <c r="BO336" s="68">
        <v>0</v>
      </c>
      <c r="BP336" s="68">
        <v>0</v>
      </c>
      <c r="BQ336" s="68">
        <v>0</v>
      </c>
      <c r="BR336" s="68">
        <v>0</v>
      </c>
      <c r="BS336" s="68">
        <v>0</v>
      </c>
      <c r="BT336" s="68">
        <v>0</v>
      </c>
      <c r="BU336" s="68">
        <v>0</v>
      </c>
      <c r="BV336" s="68">
        <v>0</v>
      </c>
      <c r="BW336" s="68">
        <v>0</v>
      </c>
      <c r="BX336" s="68">
        <v>0</v>
      </c>
      <c r="BY336" s="68">
        <v>0</v>
      </c>
      <c r="BZ336" s="60">
        <v>7215</v>
      </c>
    </row>
    <row r="337" spans="1:78" x14ac:dyDescent="0.2">
      <c r="A337" s="57" t="s">
        <v>43</v>
      </c>
      <c r="B337" s="57" t="s">
        <v>840</v>
      </c>
      <c r="C337" s="58" t="s">
        <v>891</v>
      </c>
      <c r="D337" s="57" t="s">
        <v>892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  <c r="P337" s="59">
        <v>8474</v>
      </c>
      <c r="Q337" s="59">
        <v>0</v>
      </c>
      <c r="R337" s="59">
        <v>0</v>
      </c>
      <c r="S337" s="59">
        <v>0</v>
      </c>
      <c r="T337" s="59">
        <v>0</v>
      </c>
      <c r="U337" s="59">
        <v>0</v>
      </c>
      <c r="V337" s="59">
        <v>0</v>
      </c>
      <c r="W337" s="59">
        <v>0</v>
      </c>
      <c r="X337" s="59">
        <v>0</v>
      </c>
      <c r="Y337" s="59">
        <v>0</v>
      </c>
      <c r="Z337" s="59">
        <v>0</v>
      </c>
      <c r="AA337" s="59">
        <v>0</v>
      </c>
      <c r="AB337" s="59">
        <v>0</v>
      </c>
      <c r="AC337" s="59">
        <v>0</v>
      </c>
      <c r="AD337" s="59">
        <v>0</v>
      </c>
      <c r="AE337" s="59">
        <v>0</v>
      </c>
      <c r="AF337" s="59">
        <v>0</v>
      </c>
      <c r="AG337" s="59">
        <v>0</v>
      </c>
      <c r="AH337" s="59">
        <v>0</v>
      </c>
      <c r="AI337" s="59">
        <v>0</v>
      </c>
      <c r="AJ337" s="59">
        <v>0</v>
      </c>
      <c r="AK337" s="59">
        <v>30628</v>
      </c>
      <c r="AL337" s="59">
        <v>0</v>
      </c>
      <c r="AM337" s="59">
        <v>0</v>
      </c>
      <c r="AN337" s="59">
        <v>19998</v>
      </c>
      <c r="AO337" s="59">
        <v>14126</v>
      </c>
      <c r="AP337" s="59">
        <v>0</v>
      </c>
      <c r="AQ337" s="59">
        <v>570</v>
      </c>
      <c r="AR337" s="59">
        <v>0</v>
      </c>
      <c r="AS337" s="59">
        <v>0</v>
      </c>
      <c r="AT337" s="59">
        <v>0</v>
      </c>
      <c r="AU337" s="59">
        <v>0</v>
      </c>
      <c r="AV337" s="59">
        <v>0</v>
      </c>
      <c r="AW337" s="59">
        <v>0</v>
      </c>
      <c r="AX337" s="59">
        <v>0</v>
      </c>
      <c r="AY337" s="59">
        <v>0</v>
      </c>
      <c r="AZ337" s="59">
        <v>0</v>
      </c>
      <c r="BA337" s="59">
        <v>0</v>
      </c>
      <c r="BB337" s="59">
        <v>0</v>
      </c>
      <c r="BC337" s="59">
        <v>0</v>
      </c>
      <c r="BD337" s="59">
        <v>0</v>
      </c>
      <c r="BE337" s="59">
        <v>0</v>
      </c>
      <c r="BF337" s="59">
        <v>0</v>
      </c>
      <c r="BG337" s="59">
        <v>0</v>
      </c>
      <c r="BH337" s="59">
        <v>0</v>
      </c>
      <c r="BI337" s="59">
        <v>0</v>
      </c>
      <c r="BJ337" s="59">
        <v>12685282.470000001</v>
      </c>
      <c r="BK337" s="59">
        <v>0</v>
      </c>
      <c r="BL337" s="59">
        <v>0</v>
      </c>
      <c r="BM337" s="59">
        <v>0</v>
      </c>
      <c r="BN337" s="59">
        <v>0</v>
      </c>
      <c r="BO337" s="59">
        <v>0</v>
      </c>
      <c r="BP337" s="59">
        <v>0</v>
      </c>
      <c r="BQ337" s="59">
        <v>142375</v>
      </c>
      <c r="BR337" s="59">
        <v>0</v>
      </c>
      <c r="BS337" s="59">
        <v>254</v>
      </c>
      <c r="BT337" s="59">
        <v>0</v>
      </c>
      <c r="BU337" s="59">
        <v>0</v>
      </c>
      <c r="BV337" s="59">
        <v>0</v>
      </c>
      <c r="BW337" s="59">
        <v>0</v>
      </c>
      <c r="BX337" s="59">
        <v>0</v>
      </c>
      <c r="BY337" s="59">
        <v>0</v>
      </c>
      <c r="BZ337" s="60">
        <v>2738727750.7800002</v>
      </c>
    </row>
    <row r="338" spans="1:78" x14ac:dyDescent="0.2">
      <c r="A338" s="57" t="s">
        <v>43</v>
      </c>
      <c r="B338" s="57" t="s">
        <v>840</v>
      </c>
      <c r="C338" s="58" t="s">
        <v>893</v>
      </c>
      <c r="D338" s="57" t="s">
        <v>894</v>
      </c>
      <c r="E338" s="59">
        <v>203947.89</v>
      </c>
      <c r="F338" s="59">
        <v>357617.65</v>
      </c>
      <c r="G338" s="59">
        <v>109117.86</v>
      </c>
      <c r="H338" s="59">
        <v>0</v>
      </c>
      <c r="I338" s="59">
        <v>0</v>
      </c>
      <c r="J338" s="59">
        <v>0</v>
      </c>
      <c r="K338" s="59">
        <v>932361.23</v>
      </c>
      <c r="L338" s="59">
        <v>21095.06</v>
      </c>
      <c r="M338" s="59">
        <v>19071</v>
      </c>
      <c r="N338" s="59">
        <v>434075.13</v>
      </c>
      <c r="O338" s="59">
        <v>0</v>
      </c>
      <c r="P338" s="59">
        <v>4128.32</v>
      </c>
      <c r="Q338" s="59">
        <v>290960</v>
      </c>
      <c r="R338" s="59">
        <v>1470967.68</v>
      </c>
      <c r="S338" s="59">
        <v>0</v>
      </c>
      <c r="T338" s="59">
        <v>15001.96</v>
      </c>
      <c r="U338" s="59">
        <v>232458.48</v>
      </c>
      <c r="V338" s="59">
        <v>0</v>
      </c>
      <c r="W338" s="59">
        <v>1280180.3</v>
      </c>
      <c r="X338" s="59">
        <v>2176</v>
      </c>
      <c r="Y338" s="59">
        <v>26802.5</v>
      </c>
      <c r="Z338" s="59">
        <v>0</v>
      </c>
      <c r="AA338" s="59">
        <v>0</v>
      </c>
      <c r="AB338" s="59">
        <v>62930</v>
      </c>
      <c r="AC338" s="59">
        <v>0</v>
      </c>
      <c r="AD338" s="59">
        <v>0</v>
      </c>
      <c r="AE338" s="59">
        <v>0</v>
      </c>
      <c r="AF338" s="59">
        <v>1138201.81</v>
      </c>
      <c r="AG338" s="59">
        <v>0</v>
      </c>
      <c r="AH338" s="59">
        <v>589360</v>
      </c>
      <c r="AI338" s="59">
        <v>0</v>
      </c>
      <c r="AJ338" s="59">
        <v>8225.2000000000007</v>
      </c>
      <c r="AK338" s="59">
        <v>182320</v>
      </c>
      <c r="AL338" s="59">
        <v>0</v>
      </c>
      <c r="AM338" s="59">
        <v>178080</v>
      </c>
      <c r="AN338" s="59">
        <v>50298.1</v>
      </c>
      <c r="AO338" s="59">
        <v>992</v>
      </c>
      <c r="AP338" s="59">
        <v>900</v>
      </c>
      <c r="AQ338" s="59">
        <v>313760</v>
      </c>
      <c r="AR338" s="59">
        <v>56699.75</v>
      </c>
      <c r="AS338" s="59">
        <v>0</v>
      </c>
      <c r="AT338" s="59">
        <v>0</v>
      </c>
      <c r="AU338" s="59">
        <v>0</v>
      </c>
      <c r="AV338" s="59">
        <v>200</v>
      </c>
      <c r="AW338" s="59">
        <v>0</v>
      </c>
      <c r="AX338" s="59">
        <v>1377.5</v>
      </c>
      <c r="AY338" s="59">
        <v>711692.1</v>
      </c>
      <c r="AZ338" s="59">
        <v>0</v>
      </c>
      <c r="BA338" s="59">
        <v>0</v>
      </c>
      <c r="BB338" s="59">
        <v>0</v>
      </c>
      <c r="BC338" s="59">
        <v>16956.29</v>
      </c>
      <c r="BD338" s="59">
        <v>0</v>
      </c>
      <c r="BE338" s="59">
        <v>354126.35</v>
      </c>
      <c r="BF338" s="59">
        <v>200000</v>
      </c>
      <c r="BG338" s="59">
        <v>1345.06</v>
      </c>
      <c r="BH338" s="59">
        <v>0</v>
      </c>
      <c r="BI338" s="59">
        <v>0</v>
      </c>
      <c r="BJ338" s="59">
        <v>122762.55</v>
      </c>
      <c r="BK338" s="59">
        <v>478550.36</v>
      </c>
      <c r="BL338" s="59">
        <v>0</v>
      </c>
      <c r="BM338" s="59">
        <v>0</v>
      </c>
      <c r="BN338" s="59">
        <v>0</v>
      </c>
      <c r="BO338" s="59">
        <v>0</v>
      </c>
      <c r="BP338" s="59">
        <v>0</v>
      </c>
      <c r="BQ338" s="59">
        <v>69456.289999999994</v>
      </c>
      <c r="BR338" s="59">
        <v>21000</v>
      </c>
      <c r="BS338" s="59">
        <v>1597.08</v>
      </c>
      <c r="BT338" s="59">
        <v>0</v>
      </c>
      <c r="BU338" s="59">
        <v>105755.84</v>
      </c>
      <c r="BV338" s="59">
        <v>133446</v>
      </c>
      <c r="BW338" s="59">
        <v>0</v>
      </c>
      <c r="BX338" s="59">
        <v>0</v>
      </c>
      <c r="BY338" s="59">
        <v>0</v>
      </c>
      <c r="BZ338" s="60">
        <v>252047341.15000001</v>
      </c>
    </row>
    <row r="339" spans="1:78" x14ac:dyDescent="0.2">
      <c r="A339" s="57" t="s">
        <v>43</v>
      </c>
      <c r="B339" s="57" t="s">
        <v>840</v>
      </c>
      <c r="C339" s="58" t="s">
        <v>895</v>
      </c>
      <c r="D339" s="57" t="s">
        <v>896</v>
      </c>
      <c r="E339" s="59">
        <v>0</v>
      </c>
      <c r="F339" s="59">
        <v>0</v>
      </c>
      <c r="G339" s="59">
        <v>230700</v>
      </c>
      <c r="H339" s="59">
        <v>346370</v>
      </c>
      <c r="I339" s="59">
        <v>373320</v>
      </c>
      <c r="J339" s="59">
        <v>0</v>
      </c>
      <c r="K339" s="59">
        <v>237610</v>
      </c>
      <c r="L339" s="59">
        <v>0</v>
      </c>
      <c r="M339" s="59">
        <v>199461</v>
      </c>
      <c r="N339" s="59">
        <v>0</v>
      </c>
      <c r="O339" s="59">
        <v>0</v>
      </c>
      <c r="P339" s="59">
        <v>0</v>
      </c>
      <c r="Q339" s="59">
        <v>0</v>
      </c>
      <c r="R339" s="59">
        <v>0</v>
      </c>
      <c r="S339" s="59">
        <v>0</v>
      </c>
      <c r="T339" s="59">
        <v>0</v>
      </c>
      <c r="U339" s="59">
        <v>0</v>
      </c>
      <c r="V339" s="59">
        <v>0</v>
      </c>
      <c r="W339" s="59">
        <v>0</v>
      </c>
      <c r="X339" s="59">
        <v>96680</v>
      </c>
      <c r="Y339" s="59">
        <v>0</v>
      </c>
      <c r="Z339" s="59">
        <v>0</v>
      </c>
      <c r="AA339" s="59">
        <v>0</v>
      </c>
      <c r="AB339" s="59">
        <v>0</v>
      </c>
      <c r="AC339" s="59">
        <v>0</v>
      </c>
      <c r="AD339" s="59">
        <v>0</v>
      </c>
      <c r="AE339" s="59">
        <v>0</v>
      </c>
      <c r="AF339" s="59">
        <v>66500</v>
      </c>
      <c r="AG339" s="59">
        <v>0</v>
      </c>
      <c r="AH339" s="59">
        <v>94780</v>
      </c>
      <c r="AI339" s="59">
        <v>0</v>
      </c>
      <c r="AJ339" s="59">
        <v>49050</v>
      </c>
      <c r="AK339" s="59">
        <v>5900</v>
      </c>
      <c r="AL339" s="59">
        <v>0</v>
      </c>
      <c r="AM339" s="59">
        <v>179120</v>
      </c>
      <c r="AN339" s="59">
        <v>49120</v>
      </c>
      <c r="AO339" s="59">
        <v>25260</v>
      </c>
      <c r="AP339" s="59">
        <v>0</v>
      </c>
      <c r="AQ339" s="59">
        <v>0</v>
      </c>
      <c r="AR339" s="59">
        <v>0</v>
      </c>
      <c r="AS339" s="59">
        <v>0</v>
      </c>
      <c r="AT339" s="59">
        <v>0</v>
      </c>
      <c r="AU339" s="59">
        <v>0</v>
      </c>
      <c r="AV339" s="59">
        <v>0</v>
      </c>
      <c r="AW339" s="59">
        <v>0</v>
      </c>
      <c r="AX339" s="59">
        <v>0</v>
      </c>
      <c r="AY339" s="59">
        <v>0</v>
      </c>
      <c r="AZ339" s="59">
        <v>0</v>
      </c>
      <c r="BA339" s="59">
        <v>0</v>
      </c>
      <c r="BB339" s="59">
        <v>0</v>
      </c>
      <c r="BC339" s="59">
        <v>0</v>
      </c>
      <c r="BD339" s="59">
        <v>0</v>
      </c>
      <c r="BE339" s="59">
        <v>0</v>
      </c>
      <c r="BF339" s="59">
        <v>364020</v>
      </c>
      <c r="BG339" s="59">
        <v>414035</v>
      </c>
      <c r="BH339" s="59">
        <v>0</v>
      </c>
      <c r="BI339" s="59">
        <v>0</v>
      </c>
      <c r="BJ339" s="59">
        <v>0</v>
      </c>
      <c r="BK339" s="59">
        <v>0</v>
      </c>
      <c r="BL339" s="59">
        <v>0</v>
      </c>
      <c r="BM339" s="59">
        <v>0</v>
      </c>
      <c r="BN339" s="59">
        <v>0</v>
      </c>
      <c r="BO339" s="59">
        <v>0</v>
      </c>
      <c r="BP339" s="59">
        <v>0</v>
      </c>
      <c r="BQ339" s="59">
        <v>330240</v>
      </c>
      <c r="BR339" s="59">
        <v>0</v>
      </c>
      <c r="BS339" s="59">
        <v>0</v>
      </c>
      <c r="BT339" s="59">
        <v>16700</v>
      </c>
      <c r="BU339" s="59">
        <v>177950</v>
      </c>
      <c r="BV339" s="59">
        <v>0</v>
      </c>
      <c r="BW339" s="59">
        <v>0</v>
      </c>
      <c r="BX339" s="59">
        <v>0</v>
      </c>
      <c r="BY339" s="59">
        <v>0</v>
      </c>
      <c r="BZ339" s="60">
        <v>99681971.870000005</v>
      </c>
    </row>
    <row r="340" spans="1:78" x14ac:dyDescent="0.2">
      <c r="A340" s="57" t="s">
        <v>43</v>
      </c>
      <c r="B340" s="57" t="s">
        <v>840</v>
      </c>
      <c r="C340" s="58" t="s">
        <v>897</v>
      </c>
      <c r="D340" s="57" t="s">
        <v>898</v>
      </c>
      <c r="E340" s="59">
        <v>126000</v>
      </c>
      <c r="F340" s="59">
        <v>0</v>
      </c>
      <c r="G340" s="59">
        <v>0</v>
      </c>
      <c r="H340" s="59">
        <v>0</v>
      </c>
      <c r="I340" s="59">
        <v>0</v>
      </c>
      <c r="J340" s="59">
        <v>0</v>
      </c>
      <c r="K340" s="59">
        <v>29730882.219999999</v>
      </c>
      <c r="L340" s="59">
        <v>0</v>
      </c>
      <c r="M340" s="59">
        <v>750</v>
      </c>
      <c r="N340" s="59">
        <v>0</v>
      </c>
      <c r="O340" s="59">
        <v>0</v>
      </c>
      <c r="P340" s="59">
        <v>0</v>
      </c>
      <c r="Q340" s="59">
        <v>110900</v>
      </c>
      <c r="R340" s="59">
        <v>0</v>
      </c>
      <c r="S340" s="59">
        <v>0</v>
      </c>
      <c r="T340" s="59">
        <v>30000</v>
      </c>
      <c r="U340" s="59">
        <v>0</v>
      </c>
      <c r="V340" s="59">
        <v>0</v>
      </c>
      <c r="W340" s="59">
        <v>0</v>
      </c>
      <c r="X340" s="59">
        <v>0</v>
      </c>
      <c r="Y340" s="59">
        <v>0</v>
      </c>
      <c r="Z340" s="59">
        <v>0</v>
      </c>
      <c r="AA340" s="59">
        <v>0</v>
      </c>
      <c r="AB340" s="59">
        <v>0</v>
      </c>
      <c r="AC340" s="59">
        <v>0</v>
      </c>
      <c r="AD340" s="59">
        <v>0</v>
      </c>
      <c r="AE340" s="59">
        <v>0</v>
      </c>
      <c r="AF340" s="59">
        <v>3831640.29</v>
      </c>
      <c r="AG340" s="59">
        <v>0</v>
      </c>
      <c r="AH340" s="59">
        <v>0</v>
      </c>
      <c r="AI340" s="59">
        <v>0</v>
      </c>
      <c r="AJ340" s="59">
        <v>0</v>
      </c>
      <c r="AK340" s="59">
        <v>0</v>
      </c>
      <c r="AL340" s="59">
        <v>0</v>
      </c>
      <c r="AM340" s="59">
        <v>0</v>
      </c>
      <c r="AN340" s="59">
        <v>0</v>
      </c>
      <c r="AO340" s="59">
        <v>0</v>
      </c>
      <c r="AP340" s="59">
        <v>0</v>
      </c>
      <c r="AQ340" s="59">
        <v>0</v>
      </c>
      <c r="AR340" s="59">
        <v>0</v>
      </c>
      <c r="AS340" s="59">
        <v>0</v>
      </c>
      <c r="AT340" s="59">
        <v>0</v>
      </c>
      <c r="AU340" s="59">
        <v>0</v>
      </c>
      <c r="AV340" s="59">
        <v>0</v>
      </c>
      <c r="AW340" s="59">
        <v>0</v>
      </c>
      <c r="AX340" s="59">
        <v>0</v>
      </c>
      <c r="AY340" s="59">
        <v>0</v>
      </c>
      <c r="AZ340" s="59">
        <v>0</v>
      </c>
      <c r="BA340" s="59">
        <v>0</v>
      </c>
      <c r="BB340" s="59">
        <v>0</v>
      </c>
      <c r="BC340" s="59">
        <v>0</v>
      </c>
      <c r="BD340" s="59">
        <v>0</v>
      </c>
      <c r="BE340" s="59">
        <v>0</v>
      </c>
      <c r="BF340" s="59">
        <v>0</v>
      </c>
      <c r="BG340" s="59">
        <v>0</v>
      </c>
      <c r="BH340" s="59">
        <v>0</v>
      </c>
      <c r="BI340" s="59">
        <v>0</v>
      </c>
      <c r="BJ340" s="59">
        <v>0</v>
      </c>
      <c r="BK340" s="59">
        <v>0</v>
      </c>
      <c r="BL340" s="59">
        <v>0</v>
      </c>
      <c r="BM340" s="59">
        <v>0</v>
      </c>
      <c r="BN340" s="59">
        <v>0</v>
      </c>
      <c r="BO340" s="59">
        <v>0</v>
      </c>
      <c r="BP340" s="59">
        <v>0</v>
      </c>
      <c r="BQ340" s="59">
        <v>0</v>
      </c>
      <c r="BR340" s="59">
        <v>0</v>
      </c>
      <c r="BS340" s="59">
        <v>0</v>
      </c>
      <c r="BT340" s="59">
        <v>0</v>
      </c>
      <c r="BU340" s="59">
        <v>0</v>
      </c>
      <c r="BV340" s="59">
        <v>0</v>
      </c>
      <c r="BW340" s="59">
        <v>0</v>
      </c>
      <c r="BX340" s="59">
        <v>0</v>
      </c>
      <c r="BY340" s="59">
        <v>0</v>
      </c>
      <c r="BZ340" s="60">
        <v>47655200</v>
      </c>
    </row>
    <row r="341" spans="1:78" x14ac:dyDescent="0.2">
      <c r="A341" s="57" t="s">
        <v>43</v>
      </c>
      <c r="B341" s="57" t="s">
        <v>840</v>
      </c>
      <c r="C341" s="58" t="s">
        <v>899</v>
      </c>
      <c r="D341" s="57" t="s">
        <v>900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  <c r="P341" s="59">
        <v>0</v>
      </c>
      <c r="Q341" s="59">
        <v>47900</v>
      </c>
      <c r="R341" s="59">
        <v>52500</v>
      </c>
      <c r="S341" s="59">
        <v>0</v>
      </c>
      <c r="T341" s="59">
        <v>0</v>
      </c>
      <c r="U341" s="59">
        <v>0</v>
      </c>
      <c r="V341" s="59">
        <v>0</v>
      </c>
      <c r="W341" s="59">
        <v>0</v>
      </c>
      <c r="X341" s="59">
        <v>0</v>
      </c>
      <c r="Y341" s="59">
        <v>0</v>
      </c>
      <c r="Z341" s="59">
        <v>0</v>
      </c>
      <c r="AA341" s="59">
        <v>0</v>
      </c>
      <c r="AB341" s="59">
        <v>0</v>
      </c>
      <c r="AC341" s="59">
        <v>0</v>
      </c>
      <c r="AD341" s="59">
        <v>0</v>
      </c>
      <c r="AE341" s="59">
        <v>0</v>
      </c>
      <c r="AF341" s="59">
        <v>0</v>
      </c>
      <c r="AG341" s="59">
        <v>0</v>
      </c>
      <c r="AH341" s="59">
        <v>0</v>
      </c>
      <c r="AI341" s="59">
        <v>0</v>
      </c>
      <c r="AJ341" s="59">
        <v>0</v>
      </c>
      <c r="AK341" s="59">
        <v>0</v>
      </c>
      <c r="AL341" s="59">
        <v>0</v>
      </c>
      <c r="AM341" s="59">
        <v>0</v>
      </c>
      <c r="AN341" s="59">
        <v>106560</v>
      </c>
      <c r="AO341" s="59">
        <v>0</v>
      </c>
      <c r="AP341" s="59">
        <v>0</v>
      </c>
      <c r="AQ341" s="59">
        <v>0</v>
      </c>
      <c r="AR341" s="59">
        <v>0</v>
      </c>
      <c r="AS341" s="59">
        <v>0</v>
      </c>
      <c r="AT341" s="59">
        <v>0</v>
      </c>
      <c r="AU341" s="59">
        <v>0</v>
      </c>
      <c r="AV341" s="59">
        <v>0</v>
      </c>
      <c r="AW341" s="59">
        <v>0</v>
      </c>
      <c r="AX341" s="59">
        <v>0</v>
      </c>
      <c r="AY341" s="59">
        <v>0</v>
      </c>
      <c r="AZ341" s="59">
        <v>0</v>
      </c>
      <c r="BA341" s="59">
        <v>0</v>
      </c>
      <c r="BB341" s="59">
        <v>0</v>
      </c>
      <c r="BC341" s="59">
        <v>0</v>
      </c>
      <c r="BD341" s="59">
        <v>0</v>
      </c>
      <c r="BE341" s="59">
        <v>0</v>
      </c>
      <c r="BF341" s="59">
        <v>0</v>
      </c>
      <c r="BG341" s="59">
        <v>0</v>
      </c>
      <c r="BH341" s="59">
        <v>0</v>
      </c>
      <c r="BI341" s="59">
        <v>0</v>
      </c>
      <c r="BJ341" s="59">
        <v>12608392.59</v>
      </c>
      <c r="BK341" s="59">
        <v>0</v>
      </c>
      <c r="BL341" s="59">
        <v>0</v>
      </c>
      <c r="BM341" s="59">
        <v>0</v>
      </c>
      <c r="BN341" s="59">
        <v>0</v>
      </c>
      <c r="BO341" s="59">
        <v>0</v>
      </c>
      <c r="BP341" s="59">
        <v>0</v>
      </c>
      <c r="BQ341" s="59">
        <v>0</v>
      </c>
      <c r="BR341" s="59">
        <v>0</v>
      </c>
      <c r="BS341" s="59">
        <v>0</v>
      </c>
      <c r="BT341" s="59">
        <v>0</v>
      </c>
      <c r="BU341" s="59">
        <v>0</v>
      </c>
      <c r="BV341" s="59">
        <v>0</v>
      </c>
      <c r="BW341" s="59">
        <v>0</v>
      </c>
      <c r="BX341" s="59">
        <v>0</v>
      </c>
      <c r="BY341" s="59">
        <v>0</v>
      </c>
      <c r="BZ341" s="60">
        <v>21820</v>
      </c>
    </row>
    <row r="342" spans="1:78" x14ac:dyDescent="0.2">
      <c r="A342" s="57" t="s">
        <v>43</v>
      </c>
      <c r="B342" s="57" t="s">
        <v>840</v>
      </c>
      <c r="C342" s="58" t="s">
        <v>901</v>
      </c>
      <c r="D342" s="57" t="s">
        <v>902</v>
      </c>
      <c r="E342" s="59">
        <v>1971220.22</v>
      </c>
      <c r="F342" s="59">
        <v>1989802.9</v>
      </c>
      <c r="G342" s="59">
        <v>389230.6</v>
      </c>
      <c r="H342" s="59">
        <v>64000</v>
      </c>
      <c r="I342" s="59">
        <v>391272.7</v>
      </c>
      <c r="J342" s="59">
        <v>37387.199999999997</v>
      </c>
      <c r="K342" s="59">
        <v>16009598.66</v>
      </c>
      <c r="L342" s="59">
        <v>29600</v>
      </c>
      <c r="M342" s="59">
        <v>82617</v>
      </c>
      <c r="N342" s="59">
        <v>211951</v>
      </c>
      <c r="O342" s="59">
        <v>2700</v>
      </c>
      <c r="P342" s="59">
        <v>595450.81000000006</v>
      </c>
      <c r="Q342" s="59">
        <v>88570.5</v>
      </c>
      <c r="R342" s="59">
        <v>15240</v>
      </c>
      <c r="S342" s="59">
        <v>214792.42</v>
      </c>
      <c r="T342" s="59">
        <v>33546.11</v>
      </c>
      <c r="U342" s="59">
        <v>72124.7</v>
      </c>
      <c r="V342" s="59">
        <v>96930</v>
      </c>
      <c r="W342" s="59">
        <v>6126767.6900000004</v>
      </c>
      <c r="X342" s="59">
        <v>192523.24</v>
      </c>
      <c r="Y342" s="59">
        <v>293256</v>
      </c>
      <c r="Z342" s="59">
        <v>97911.27</v>
      </c>
      <c r="AA342" s="59">
        <v>197632.6</v>
      </c>
      <c r="AB342" s="59">
        <v>47818.9</v>
      </c>
      <c r="AC342" s="59">
        <v>104976</v>
      </c>
      <c r="AD342" s="59">
        <v>60565</v>
      </c>
      <c r="AE342" s="59">
        <v>1081624.52</v>
      </c>
      <c r="AF342" s="59">
        <v>5516823.4199999999</v>
      </c>
      <c r="AG342" s="59">
        <v>124535</v>
      </c>
      <c r="AH342" s="59">
        <v>200</v>
      </c>
      <c r="AI342" s="59">
        <v>2100</v>
      </c>
      <c r="AJ342" s="59">
        <v>5400</v>
      </c>
      <c r="AK342" s="59">
        <v>364303.15</v>
      </c>
      <c r="AL342" s="59">
        <v>106467.46</v>
      </c>
      <c r="AM342" s="59">
        <v>262805.40000000002</v>
      </c>
      <c r="AN342" s="59">
        <v>116147</v>
      </c>
      <c r="AO342" s="59">
        <v>11500</v>
      </c>
      <c r="AP342" s="59">
        <v>24600</v>
      </c>
      <c r="AQ342" s="59">
        <v>28285</v>
      </c>
      <c r="AR342" s="59">
        <v>529704.93000000005</v>
      </c>
      <c r="AS342" s="59">
        <v>20423.03</v>
      </c>
      <c r="AT342" s="59">
        <v>0</v>
      </c>
      <c r="AU342" s="59">
        <v>80560.33</v>
      </c>
      <c r="AV342" s="59">
        <v>2915.9</v>
      </c>
      <c r="AW342" s="59">
        <v>0</v>
      </c>
      <c r="AX342" s="59">
        <v>3960</v>
      </c>
      <c r="AY342" s="59">
        <v>12311807.470000001</v>
      </c>
      <c r="AZ342" s="59">
        <v>3681542.82</v>
      </c>
      <c r="BA342" s="59">
        <v>233935.05</v>
      </c>
      <c r="BB342" s="59">
        <v>303955.14</v>
      </c>
      <c r="BC342" s="59">
        <v>127660</v>
      </c>
      <c r="BD342" s="59">
        <v>1086248.54</v>
      </c>
      <c r="BE342" s="59">
        <v>443902.29</v>
      </c>
      <c r="BF342" s="59">
        <v>358971.92</v>
      </c>
      <c r="BG342" s="59">
        <v>179705</v>
      </c>
      <c r="BH342" s="59">
        <v>25782</v>
      </c>
      <c r="BI342" s="59">
        <v>5294</v>
      </c>
      <c r="BJ342" s="59">
        <v>14250004.039999999</v>
      </c>
      <c r="BK342" s="59">
        <v>0</v>
      </c>
      <c r="BL342" s="59">
        <v>33145.5</v>
      </c>
      <c r="BM342" s="59">
        <v>750</v>
      </c>
      <c r="BN342" s="59">
        <v>61600</v>
      </c>
      <c r="BO342" s="59">
        <v>14000</v>
      </c>
      <c r="BP342" s="59">
        <v>89248</v>
      </c>
      <c r="BQ342" s="59">
        <v>4005903.07</v>
      </c>
      <c r="BR342" s="59">
        <v>6350</v>
      </c>
      <c r="BS342" s="59">
        <v>22369</v>
      </c>
      <c r="BT342" s="59">
        <v>949481.4</v>
      </c>
      <c r="BU342" s="59">
        <v>818479.94</v>
      </c>
      <c r="BV342" s="59">
        <v>330530.61</v>
      </c>
      <c r="BW342" s="59">
        <v>79820.72</v>
      </c>
      <c r="BX342" s="59">
        <v>46900</v>
      </c>
      <c r="BY342" s="59">
        <v>548546</v>
      </c>
      <c r="BZ342" s="60">
        <v>118511205.77000001</v>
      </c>
    </row>
    <row r="343" spans="1:78" x14ac:dyDescent="0.2">
      <c r="A343" s="57" t="s">
        <v>43</v>
      </c>
      <c r="B343" s="57" t="s">
        <v>840</v>
      </c>
      <c r="C343" s="58" t="s">
        <v>903</v>
      </c>
      <c r="D343" s="57" t="s">
        <v>904</v>
      </c>
      <c r="E343" s="59">
        <v>0</v>
      </c>
      <c r="F343" s="59">
        <v>0</v>
      </c>
      <c r="G343" s="59">
        <v>0</v>
      </c>
      <c r="H343" s="59">
        <v>14950</v>
      </c>
      <c r="I343" s="59">
        <v>0</v>
      </c>
      <c r="J343" s="59">
        <v>0</v>
      </c>
      <c r="K343" s="59">
        <v>0</v>
      </c>
      <c r="L343" s="59">
        <v>32666</v>
      </c>
      <c r="M343" s="59">
        <v>0</v>
      </c>
      <c r="N343" s="59">
        <v>54210</v>
      </c>
      <c r="O343" s="59">
        <v>156900</v>
      </c>
      <c r="P343" s="59">
        <v>19460</v>
      </c>
      <c r="Q343" s="59">
        <v>0</v>
      </c>
      <c r="R343" s="59">
        <v>25050</v>
      </c>
      <c r="S343" s="59">
        <v>0</v>
      </c>
      <c r="T343" s="59">
        <v>19820</v>
      </c>
      <c r="U343" s="59">
        <v>0</v>
      </c>
      <c r="V343" s="59">
        <v>0</v>
      </c>
      <c r="W343" s="59">
        <v>120150</v>
      </c>
      <c r="X343" s="59">
        <v>274220</v>
      </c>
      <c r="Y343" s="59">
        <v>23540</v>
      </c>
      <c r="Z343" s="59">
        <v>104311</v>
      </c>
      <c r="AA343" s="59">
        <v>41100</v>
      </c>
      <c r="AB343" s="59">
        <v>0</v>
      </c>
      <c r="AC343" s="59">
        <v>53470</v>
      </c>
      <c r="AD343" s="59">
        <v>22040</v>
      </c>
      <c r="AE343" s="59">
        <v>0</v>
      </c>
      <c r="AF343" s="59">
        <v>50850</v>
      </c>
      <c r="AG343" s="59">
        <v>39940</v>
      </c>
      <c r="AH343" s="59">
        <v>0</v>
      </c>
      <c r="AI343" s="59">
        <v>33080</v>
      </c>
      <c r="AJ343" s="59">
        <v>6570</v>
      </c>
      <c r="AK343" s="59">
        <v>0</v>
      </c>
      <c r="AL343" s="59">
        <v>0</v>
      </c>
      <c r="AM343" s="59">
        <v>26385</v>
      </c>
      <c r="AN343" s="59">
        <v>9600</v>
      </c>
      <c r="AO343" s="59">
        <v>26310</v>
      </c>
      <c r="AP343" s="59">
        <v>25320</v>
      </c>
      <c r="AQ343" s="59">
        <v>55470</v>
      </c>
      <c r="AR343" s="59">
        <v>132720</v>
      </c>
      <c r="AS343" s="59">
        <v>47850</v>
      </c>
      <c r="AT343" s="59">
        <v>77041</v>
      </c>
      <c r="AU343" s="59">
        <v>51868</v>
      </c>
      <c r="AV343" s="59">
        <v>0</v>
      </c>
      <c r="AW343" s="59">
        <v>10900</v>
      </c>
      <c r="AX343" s="59">
        <v>31417</v>
      </c>
      <c r="AY343" s="59">
        <v>0</v>
      </c>
      <c r="AZ343" s="59">
        <v>0</v>
      </c>
      <c r="BA343" s="59">
        <v>0</v>
      </c>
      <c r="BB343" s="59">
        <v>0</v>
      </c>
      <c r="BC343" s="59">
        <v>0</v>
      </c>
      <c r="BD343" s="59">
        <v>309110</v>
      </c>
      <c r="BE343" s="59">
        <v>0</v>
      </c>
      <c r="BF343" s="59">
        <v>0</v>
      </c>
      <c r="BG343" s="59">
        <v>12030</v>
      </c>
      <c r="BH343" s="59">
        <v>600</v>
      </c>
      <c r="BI343" s="59">
        <v>0</v>
      </c>
      <c r="BJ343" s="59">
        <v>0</v>
      </c>
      <c r="BK343" s="59">
        <v>0</v>
      </c>
      <c r="BL343" s="59">
        <v>0</v>
      </c>
      <c r="BM343" s="59">
        <v>2570</v>
      </c>
      <c r="BN343" s="59">
        <v>0</v>
      </c>
      <c r="BO343" s="59">
        <v>0</v>
      </c>
      <c r="BP343" s="59">
        <v>0</v>
      </c>
      <c r="BQ343" s="59">
        <v>25380</v>
      </c>
      <c r="BR343" s="59">
        <v>10830</v>
      </c>
      <c r="BS343" s="59">
        <v>9360</v>
      </c>
      <c r="BT343" s="59">
        <v>12710</v>
      </c>
      <c r="BU343" s="59">
        <v>4950</v>
      </c>
      <c r="BV343" s="59">
        <v>29980</v>
      </c>
      <c r="BW343" s="59">
        <v>11520</v>
      </c>
      <c r="BX343" s="59">
        <v>120</v>
      </c>
      <c r="BY343" s="59">
        <v>0</v>
      </c>
      <c r="BZ343" s="60">
        <v>726524575.70000005</v>
      </c>
    </row>
    <row r="344" spans="1:78" x14ac:dyDescent="0.2">
      <c r="A344" s="57" t="s">
        <v>43</v>
      </c>
      <c r="B344" s="57" t="s">
        <v>840</v>
      </c>
      <c r="C344" s="58" t="s">
        <v>905</v>
      </c>
      <c r="D344" s="57" t="s">
        <v>906</v>
      </c>
      <c r="E344" s="68">
        <v>0</v>
      </c>
      <c r="F344" s="68">
        <v>0</v>
      </c>
      <c r="G344" s="68">
        <v>0</v>
      </c>
      <c r="H344" s="68">
        <v>0</v>
      </c>
      <c r="I344" s="68">
        <v>0</v>
      </c>
      <c r="J344" s="68">
        <v>0</v>
      </c>
      <c r="K344" s="68">
        <v>0</v>
      </c>
      <c r="L344" s="68">
        <v>0</v>
      </c>
      <c r="M344" s="68">
        <v>0</v>
      </c>
      <c r="N344" s="68">
        <v>0</v>
      </c>
      <c r="O344" s="68">
        <v>0</v>
      </c>
      <c r="P344" s="68">
        <v>0</v>
      </c>
      <c r="Q344" s="68">
        <v>0</v>
      </c>
      <c r="R344" s="68">
        <v>0</v>
      </c>
      <c r="S344" s="68">
        <v>0</v>
      </c>
      <c r="T344" s="68">
        <v>0</v>
      </c>
      <c r="U344" s="68">
        <v>0</v>
      </c>
      <c r="V344" s="68">
        <v>0</v>
      </c>
      <c r="W344" s="68">
        <v>0</v>
      </c>
      <c r="X344" s="68">
        <v>0</v>
      </c>
      <c r="Y344" s="68">
        <v>0</v>
      </c>
      <c r="Z344" s="68">
        <v>0</v>
      </c>
      <c r="AA344" s="68">
        <v>0</v>
      </c>
      <c r="AB344" s="68">
        <v>0</v>
      </c>
      <c r="AC344" s="68">
        <v>0</v>
      </c>
      <c r="AD344" s="68">
        <v>0</v>
      </c>
      <c r="AE344" s="68">
        <v>0</v>
      </c>
      <c r="AF344" s="68">
        <v>0</v>
      </c>
      <c r="AG344" s="68">
        <v>0</v>
      </c>
      <c r="AH344" s="68">
        <v>0</v>
      </c>
      <c r="AI344" s="68">
        <v>0</v>
      </c>
      <c r="AJ344" s="68">
        <v>0</v>
      </c>
      <c r="AK344" s="68">
        <v>0</v>
      </c>
      <c r="AL344" s="68">
        <v>0</v>
      </c>
      <c r="AM344" s="68">
        <v>0</v>
      </c>
      <c r="AN344" s="68">
        <v>0</v>
      </c>
      <c r="AO344" s="68">
        <v>0</v>
      </c>
      <c r="AP344" s="68">
        <v>0</v>
      </c>
      <c r="AQ344" s="68">
        <v>0</v>
      </c>
      <c r="AR344" s="68">
        <v>0</v>
      </c>
      <c r="AS344" s="68">
        <v>0</v>
      </c>
      <c r="AT344" s="68">
        <v>0</v>
      </c>
      <c r="AU344" s="68">
        <v>0</v>
      </c>
      <c r="AV344" s="68">
        <v>0</v>
      </c>
      <c r="AW344" s="68">
        <v>0</v>
      </c>
      <c r="AX344" s="68">
        <v>0</v>
      </c>
      <c r="AY344" s="68">
        <v>0</v>
      </c>
      <c r="AZ344" s="68">
        <v>0</v>
      </c>
      <c r="BA344" s="68">
        <v>0</v>
      </c>
      <c r="BB344" s="68">
        <v>0</v>
      </c>
      <c r="BC344" s="68">
        <v>0</v>
      </c>
      <c r="BD344" s="68">
        <v>0</v>
      </c>
      <c r="BE344" s="68">
        <v>0</v>
      </c>
      <c r="BF344" s="68">
        <v>0</v>
      </c>
      <c r="BG344" s="68">
        <v>0</v>
      </c>
      <c r="BH344" s="68">
        <v>0</v>
      </c>
      <c r="BI344" s="68">
        <v>0</v>
      </c>
      <c r="BJ344" s="68">
        <v>0</v>
      </c>
      <c r="BK344" s="68">
        <v>0</v>
      </c>
      <c r="BL344" s="68">
        <v>0</v>
      </c>
      <c r="BM344" s="68">
        <v>0</v>
      </c>
      <c r="BN344" s="68">
        <v>0</v>
      </c>
      <c r="BO344" s="68">
        <v>0</v>
      </c>
      <c r="BP344" s="68">
        <v>0</v>
      </c>
      <c r="BQ344" s="68">
        <v>0</v>
      </c>
      <c r="BR344" s="68">
        <v>0</v>
      </c>
      <c r="BS344" s="68">
        <v>0</v>
      </c>
      <c r="BT344" s="68">
        <v>0</v>
      </c>
      <c r="BU344" s="68">
        <v>0</v>
      </c>
      <c r="BV344" s="68">
        <v>0</v>
      </c>
      <c r="BW344" s="68">
        <v>0</v>
      </c>
      <c r="BX344" s="68">
        <v>0</v>
      </c>
      <c r="BY344" s="68">
        <v>0</v>
      </c>
      <c r="BZ344" s="60"/>
    </row>
    <row r="345" spans="1:78" x14ac:dyDescent="0.2">
      <c r="A345" s="57" t="s">
        <v>43</v>
      </c>
      <c r="B345" s="57" t="s">
        <v>840</v>
      </c>
      <c r="C345" s="58" t="s">
        <v>907</v>
      </c>
      <c r="D345" s="57" t="s">
        <v>908</v>
      </c>
      <c r="E345" s="59">
        <v>0</v>
      </c>
      <c r="F345" s="59">
        <v>64815</v>
      </c>
      <c r="G345" s="59">
        <v>822700.43</v>
      </c>
      <c r="H345" s="59">
        <v>0</v>
      </c>
      <c r="I345" s="59">
        <v>66135.199999999997</v>
      </c>
      <c r="J345" s="59">
        <v>76372.31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  <c r="P345" s="59">
        <v>0</v>
      </c>
      <c r="Q345" s="59">
        <v>0</v>
      </c>
      <c r="R345" s="59">
        <v>0</v>
      </c>
      <c r="S345" s="59">
        <v>0</v>
      </c>
      <c r="T345" s="59">
        <v>0</v>
      </c>
      <c r="U345" s="59">
        <v>0</v>
      </c>
      <c r="V345" s="59">
        <v>0</v>
      </c>
      <c r="W345" s="59">
        <v>0</v>
      </c>
      <c r="X345" s="59">
        <v>0</v>
      </c>
      <c r="Y345" s="59">
        <v>0</v>
      </c>
      <c r="Z345" s="59">
        <v>0</v>
      </c>
      <c r="AA345" s="59">
        <v>0</v>
      </c>
      <c r="AB345" s="59">
        <v>0</v>
      </c>
      <c r="AC345" s="59">
        <v>0</v>
      </c>
      <c r="AD345" s="59">
        <v>0</v>
      </c>
      <c r="AE345" s="59">
        <v>14000</v>
      </c>
      <c r="AF345" s="59">
        <v>0</v>
      </c>
      <c r="AG345" s="59">
        <v>0</v>
      </c>
      <c r="AH345" s="59">
        <v>0</v>
      </c>
      <c r="AI345" s="59">
        <v>0</v>
      </c>
      <c r="AJ345" s="59">
        <v>0</v>
      </c>
      <c r="AK345" s="59">
        <v>0</v>
      </c>
      <c r="AL345" s="59">
        <v>0</v>
      </c>
      <c r="AM345" s="59">
        <v>0</v>
      </c>
      <c r="AN345" s="59">
        <v>0</v>
      </c>
      <c r="AO345" s="59">
        <v>0</v>
      </c>
      <c r="AP345" s="59">
        <v>0</v>
      </c>
      <c r="AQ345" s="59">
        <v>0</v>
      </c>
      <c r="AR345" s="59">
        <v>0</v>
      </c>
      <c r="AS345" s="59">
        <v>0</v>
      </c>
      <c r="AT345" s="59">
        <v>0</v>
      </c>
      <c r="AU345" s="59">
        <v>0</v>
      </c>
      <c r="AV345" s="59">
        <v>0</v>
      </c>
      <c r="AW345" s="59">
        <v>0</v>
      </c>
      <c r="AX345" s="59">
        <v>0</v>
      </c>
      <c r="AY345" s="59">
        <v>92200</v>
      </c>
      <c r="AZ345" s="59">
        <v>0</v>
      </c>
      <c r="BA345" s="59">
        <v>0</v>
      </c>
      <c r="BB345" s="59">
        <v>0</v>
      </c>
      <c r="BC345" s="59">
        <v>0</v>
      </c>
      <c r="BD345" s="59">
        <v>0</v>
      </c>
      <c r="BE345" s="59">
        <v>0</v>
      </c>
      <c r="BF345" s="59">
        <v>0</v>
      </c>
      <c r="BG345" s="59">
        <v>0</v>
      </c>
      <c r="BH345" s="59">
        <v>0</v>
      </c>
      <c r="BI345" s="59">
        <v>0</v>
      </c>
      <c r="BJ345" s="59">
        <v>0</v>
      </c>
      <c r="BK345" s="59">
        <v>0</v>
      </c>
      <c r="BL345" s="59">
        <v>0</v>
      </c>
      <c r="BM345" s="59">
        <v>0</v>
      </c>
      <c r="BN345" s="59">
        <v>0</v>
      </c>
      <c r="BO345" s="59">
        <v>0</v>
      </c>
      <c r="BP345" s="59">
        <v>0</v>
      </c>
      <c r="BQ345" s="59">
        <v>0</v>
      </c>
      <c r="BR345" s="59">
        <v>0</v>
      </c>
      <c r="BS345" s="59">
        <v>0</v>
      </c>
      <c r="BT345" s="59">
        <v>0</v>
      </c>
      <c r="BU345" s="59">
        <v>0</v>
      </c>
      <c r="BV345" s="59">
        <v>0</v>
      </c>
      <c r="BW345" s="59">
        <v>0</v>
      </c>
      <c r="BX345" s="59">
        <v>0</v>
      </c>
      <c r="BY345" s="59">
        <v>0</v>
      </c>
      <c r="BZ345" s="60">
        <v>361746.25</v>
      </c>
    </row>
    <row r="346" spans="1:78" x14ac:dyDescent="0.2">
      <c r="A346" s="57" t="s">
        <v>43</v>
      </c>
      <c r="B346" s="57" t="s">
        <v>840</v>
      </c>
      <c r="C346" s="58" t="s">
        <v>909</v>
      </c>
      <c r="D346" s="57" t="s">
        <v>910</v>
      </c>
      <c r="E346" s="59">
        <v>0</v>
      </c>
      <c r="F346" s="59">
        <v>0</v>
      </c>
      <c r="G346" s="59">
        <v>16741600</v>
      </c>
      <c r="H346" s="59">
        <v>0</v>
      </c>
      <c r="I346" s="59">
        <v>0</v>
      </c>
      <c r="J346" s="59">
        <v>0</v>
      </c>
      <c r="K346" s="59">
        <v>0</v>
      </c>
      <c r="L346" s="59">
        <v>5306939</v>
      </c>
      <c r="M346" s="59">
        <v>0</v>
      </c>
      <c r="N346" s="59">
        <v>4481400</v>
      </c>
      <c r="O346" s="59">
        <v>0</v>
      </c>
      <c r="P346" s="59">
        <v>0</v>
      </c>
      <c r="Q346" s="59">
        <v>0</v>
      </c>
      <c r="R346" s="59">
        <v>14819962</v>
      </c>
      <c r="S346" s="59">
        <v>0</v>
      </c>
      <c r="T346" s="59">
        <v>0</v>
      </c>
      <c r="U346" s="59">
        <v>0</v>
      </c>
      <c r="V346" s="59">
        <v>0</v>
      </c>
      <c r="W346" s="59">
        <v>0</v>
      </c>
      <c r="X346" s="59">
        <v>0</v>
      </c>
      <c r="Y346" s="59">
        <v>0</v>
      </c>
      <c r="Z346" s="59">
        <v>0</v>
      </c>
      <c r="AA346" s="59">
        <v>1227500</v>
      </c>
      <c r="AB346" s="59">
        <v>0</v>
      </c>
      <c r="AC346" s="59">
        <v>0</v>
      </c>
      <c r="AD346" s="59">
        <v>0</v>
      </c>
      <c r="AE346" s="59">
        <v>0</v>
      </c>
      <c r="AF346" s="59">
        <v>150000</v>
      </c>
      <c r="AG346" s="59">
        <v>0</v>
      </c>
      <c r="AH346" s="59">
        <v>0</v>
      </c>
      <c r="AI346" s="59">
        <v>0</v>
      </c>
      <c r="AJ346" s="59">
        <v>0</v>
      </c>
      <c r="AK346" s="59">
        <v>1374000</v>
      </c>
      <c r="AL346" s="59">
        <v>0</v>
      </c>
      <c r="AM346" s="59">
        <v>0</v>
      </c>
      <c r="AN346" s="59">
        <v>0</v>
      </c>
      <c r="AO346" s="59">
        <v>150000</v>
      </c>
      <c r="AP346" s="59">
        <v>0</v>
      </c>
      <c r="AQ346" s="59">
        <v>0</v>
      </c>
      <c r="AR346" s="59">
        <v>0</v>
      </c>
      <c r="AS346" s="59">
        <v>0</v>
      </c>
      <c r="AT346" s="59">
        <v>0</v>
      </c>
      <c r="AU346" s="59">
        <v>0</v>
      </c>
      <c r="AV346" s="59">
        <v>0</v>
      </c>
      <c r="AW346" s="59">
        <v>0</v>
      </c>
      <c r="AX346" s="59">
        <v>0</v>
      </c>
      <c r="AY346" s="59">
        <v>0</v>
      </c>
      <c r="AZ346" s="59">
        <v>0</v>
      </c>
      <c r="BA346" s="59">
        <v>2318600</v>
      </c>
      <c r="BB346" s="59">
        <v>0</v>
      </c>
      <c r="BC346" s="59">
        <v>0</v>
      </c>
      <c r="BD346" s="59">
        <v>0</v>
      </c>
      <c r="BE346" s="59">
        <v>0</v>
      </c>
      <c r="BF346" s="59">
        <v>784000</v>
      </c>
      <c r="BG346" s="59">
        <v>1100000</v>
      </c>
      <c r="BH346" s="59">
        <v>0</v>
      </c>
      <c r="BI346" s="59">
        <v>0</v>
      </c>
      <c r="BJ346" s="59">
        <v>0</v>
      </c>
      <c r="BK346" s="59">
        <v>0</v>
      </c>
      <c r="BL346" s="59">
        <v>2190000</v>
      </c>
      <c r="BM346" s="59">
        <v>0</v>
      </c>
      <c r="BN346" s="59">
        <v>0</v>
      </c>
      <c r="BO346" s="59">
        <v>0</v>
      </c>
      <c r="BP346" s="59">
        <v>0</v>
      </c>
      <c r="BQ346" s="59">
        <v>0</v>
      </c>
      <c r="BR346" s="59">
        <v>0</v>
      </c>
      <c r="BS346" s="59">
        <v>0</v>
      </c>
      <c r="BT346" s="59">
        <v>0</v>
      </c>
      <c r="BU346" s="59">
        <v>0</v>
      </c>
      <c r="BV346" s="59">
        <v>6034111.1299999999</v>
      </c>
      <c r="BW346" s="59">
        <v>0</v>
      </c>
      <c r="BX346" s="59">
        <v>0</v>
      </c>
      <c r="BY346" s="59">
        <v>0</v>
      </c>
      <c r="BZ346" s="60"/>
    </row>
    <row r="347" spans="1:78" x14ac:dyDescent="0.2">
      <c r="A347" s="57" t="s">
        <v>43</v>
      </c>
      <c r="B347" s="57" t="s">
        <v>840</v>
      </c>
      <c r="C347" s="58" t="s">
        <v>911</v>
      </c>
      <c r="D347" s="57" t="s">
        <v>912</v>
      </c>
      <c r="E347" s="59">
        <v>7905014.6900000004</v>
      </c>
      <c r="F347" s="59">
        <v>500000</v>
      </c>
      <c r="G347" s="59">
        <v>0</v>
      </c>
      <c r="H347" s="59">
        <v>0</v>
      </c>
      <c r="I347" s="59">
        <v>259920</v>
      </c>
      <c r="J347" s="59">
        <v>0</v>
      </c>
      <c r="K347" s="59">
        <v>3465600</v>
      </c>
      <c r="L347" s="59">
        <v>11150</v>
      </c>
      <c r="M347" s="59">
        <v>0</v>
      </c>
      <c r="N347" s="59">
        <v>0</v>
      </c>
      <c r="O347" s="59">
        <v>0</v>
      </c>
      <c r="P347" s="59">
        <v>0</v>
      </c>
      <c r="Q347" s="59">
        <v>0</v>
      </c>
      <c r="R347" s="59">
        <v>0</v>
      </c>
      <c r="S347" s="59">
        <v>0</v>
      </c>
      <c r="T347" s="59">
        <v>10625</v>
      </c>
      <c r="U347" s="59">
        <v>0</v>
      </c>
      <c r="V347" s="59">
        <v>0</v>
      </c>
      <c r="W347" s="59">
        <v>44790</v>
      </c>
      <c r="X347" s="59">
        <v>0</v>
      </c>
      <c r="Y347" s="59">
        <v>0</v>
      </c>
      <c r="Z347" s="59">
        <v>0</v>
      </c>
      <c r="AA347" s="59">
        <v>0</v>
      </c>
      <c r="AB347" s="59">
        <v>0</v>
      </c>
      <c r="AC347" s="59">
        <v>0</v>
      </c>
      <c r="AD347" s="59">
        <v>0</v>
      </c>
      <c r="AE347" s="59">
        <v>0</v>
      </c>
      <c r="AF347" s="59">
        <v>0</v>
      </c>
      <c r="AG347" s="59">
        <v>0</v>
      </c>
      <c r="AH347" s="59">
        <v>0</v>
      </c>
      <c r="AI347" s="59">
        <v>0</v>
      </c>
      <c r="AJ347" s="59">
        <v>0</v>
      </c>
      <c r="AK347" s="59">
        <v>0</v>
      </c>
      <c r="AL347" s="59">
        <v>0</v>
      </c>
      <c r="AM347" s="59">
        <v>0</v>
      </c>
      <c r="AN347" s="59">
        <v>0</v>
      </c>
      <c r="AO347" s="59">
        <v>0</v>
      </c>
      <c r="AP347" s="59">
        <v>0</v>
      </c>
      <c r="AQ347" s="59">
        <v>0</v>
      </c>
      <c r="AR347" s="59">
        <v>8900</v>
      </c>
      <c r="AS347" s="59">
        <v>0</v>
      </c>
      <c r="AT347" s="59">
        <v>0</v>
      </c>
      <c r="AU347" s="59">
        <v>0</v>
      </c>
      <c r="AV347" s="59">
        <v>0</v>
      </c>
      <c r="AW347" s="59">
        <v>138500</v>
      </c>
      <c r="AX347" s="59">
        <v>0</v>
      </c>
      <c r="AY347" s="59">
        <v>0</v>
      </c>
      <c r="AZ347" s="59">
        <v>0</v>
      </c>
      <c r="BA347" s="59">
        <v>0</v>
      </c>
      <c r="BB347" s="59">
        <v>0</v>
      </c>
      <c r="BC347" s="59">
        <v>0</v>
      </c>
      <c r="BD347" s="59">
        <v>0</v>
      </c>
      <c r="BE347" s="59">
        <v>0</v>
      </c>
      <c r="BF347" s="59">
        <v>59724.98</v>
      </c>
      <c r="BG347" s="59">
        <v>0</v>
      </c>
      <c r="BH347" s="59">
        <v>33225</v>
      </c>
      <c r="BI347" s="59">
        <v>0</v>
      </c>
      <c r="BJ347" s="59">
        <v>0</v>
      </c>
      <c r="BK347" s="59">
        <v>0</v>
      </c>
      <c r="BL347" s="59">
        <v>585829</v>
      </c>
      <c r="BM347" s="59">
        <v>802468</v>
      </c>
      <c r="BN347" s="59">
        <v>11600</v>
      </c>
      <c r="BO347" s="59">
        <v>0</v>
      </c>
      <c r="BP347" s="59">
        <v>0</v>
      </c>
      <c r="BQ347" s="59">
        <v>80825</v>
      </c>
      <c r="BR347" s="59">
        <v>0</v>
      </c>
      <c r="BS347" s="59">
        <v>0</v>
      </c>
      <c r="BT347" s="59">
        <v>0</v>
      </c>
      <c r="BU347" s="59">
        <v>0</v>
      </c>
      <c r="BV347" s="59">
        <v>0</v>
      </c>
      <c r="BW347" s="59">
        <v>0</v>
      </c>
      <c r="BX347" s="59">
        <v>0</v>
      </c>
      <c r="BY347" s="59">
        <v>0</v>
      </c>
      <c r="BZ347" s="60"/>
    </row>
    <row r="348" spans="1:78" x14ac:dyDescent="0.2">
      <c r="A348" s="57" t="s">
        <v>43</v>
      </c>
      <c r="B348" s="57" t="s">
        <v>840</v>
      </c>
      <c r="C348" s="58" t="s">
        <v>913</v>
      </c>
      <c r="D348" s="57" t="s">
        <v>914</v>
      </c>
      <c r="E348" s="59">
        <v>0</v>
      </c>
      <c r="F348" s="59">
        <v>0</v>
      </c>
      <c r="G348" s="59">
        <v>11018398.289999999</v>
      </c>
      <c r="H348" s="59">
        <v>5620400</v>
      </c>
      <c r="I348" s="59">
        <v>3964696.28</v>
      </c>
      <c r="J348" s="59">
        <v>2991454.83</v>
      </c>
      <c r="K348" s="59">
        <v>324933</v>
      </c>
      <c r="L348" s="59">
        <v>13741001</v>
      </c>
      <c r="M348" s="59">
        <v>2714573.9</v>
      </c>
      <c r="N348" s="59">
        <v>18802831.399999999</v>
      </c>
      <c r="O348" s="59">
        <v>2068777</v>
      </c>
      <c r="P348" s="59">
        <v>6460118.1799999997</v>
      </c>
      <c r="Q348" s="59">
        <v>18883581.52</v>
      </c>
      <c r="R348" s="59">
        <v>11335630.07</v>
      </c>
      <c r="S348" s="59">
        <v>2369310.84</v>
      </c>
      <c r="T348" s="59">
        <v>6002001</v>
      </c>
      <c r="U348" s="59">
        <v>102984</v>
      </c>
      <c r="V348" s="59">
        <v>1640252</v>
      </c>
      <c r="W348" s="59">
        <v>67048</v>
      </c>
      <c r="X348" s="59">
        <v>7821271.5099999998</v>
      </c>
      <c r="Y348" s="59">
        <v>2600309.59</v>
      </c>
      <c r="Z348" s="59">
        <v>0</v>
      </c>
      <c r="AA348" s="59">
        <v>2360682</v>
      </c>
      <c r="AB348" s="59">
        <v>0</v>
      </c>
      <c r="AC348" s="59">
        <v>1844368.99</v>
      </c>
      <c r="AD348" s="59">
        <v>0</v>
      </c>
      <c r="AE348" s="59">
        <v>0</v>
      </c>
      <c r="AF348" s="59">
        <v>136200</v>
      </c>
      <c r="AG348" s="59">
        <v>2843153.75</v>
      </c>
      <c r="AH348" s="59">
        <v>2347990.84</v>
      </c>
      <c r="AI348" s="59">
        <v>1837198.17</v>
      </c>
      <c r="AJ348" s="59">
        <v>2043196.17</v>
      </c>
      <c r="AK348" s="59">
        <v>2331152</v>
      </c>
      <c r="AL348" s="59">
        <v>1391993.67</v>
      </c>
      <c r="AM348" s="59">
        <v>2521308.91</v>
      </c>
      <c r="AN348" s="59">
        <v>4341991.9000000004</v>
      </c>
      <c r="AO348" s="59">
        <v>2643572.34</v>
      </c>
      <c r="AP348" s="59">
        <v>3003288</v>
      </c>
      <c r="AQ348" s="59">
        <v>2284765.34</v>
      </c>
      <c r="AR348" s="59">
        <v>315795</v>
      </c>
      <c r="AS348" s="59">
        <v>1092504</v>
      </c>
      <c r="AT348" s="59">
        <v>1780693.97</v>
      </c>
      <c r="AU348" s="59">
        <v>1757934</v>
      </c>
      <c r="AV348" s="59">
        <v>1582136</v>
      </c>
      <c r="AW348" s="59">
        <v>907735</v>
      </c>
      <c r="AX348" s="59">
        <v>981279.9</v>
      </c>
      <c r="AY348" s="59">
        <v>0</v>
      </c>
      <c r="AZ348" s="59">
        <v>2226128</v>
      </c>
      <c r="BA348" s="59">
        <v>3244117.29</v>
      </c>
      <c r="BB348" s="59">
        <v>5975462.5999999996</v>
      </c>
      <c r="BC348" s="59">
        <v>21600</v>
      </c>
      <c r="BD348" s="59">
        <v>12000</v>
      </c>
      <c r="BE348" s="59">
        <v>7339797.3099999996</v>
      </c>
      <c r="BF348" s="59">
        <v>21600</v>
      </c>
      <c r="BG348" s="59">
        <v>3540966.82</v>
      </c>
      <c r="BH348" s="59">
        <v>2578773</v>
      </c>
      <c r="BI348" s="59">
        <v>1359727</v>
      </c>
      <c r="BJ348" s="59">
        <v>0</v>
      </c>
      <c r="BK348" s="59">
        <v>7442275.6600000001</v>
      </c>
      <c r="BL348" s="59">
        <v>4712707</v>
      </c>
      <c r="BM348" s="59">
        <v>797733</v>
      </c>
      <c r="BN348" s="59">
        <v>3200606.93</v>
      </c>
      <c r="BO348" s="59">
        <v>2933452</v>
      </c>
      <c r="BP348" s="59">
        <v>3273471</v>
      </c>
      <c r="BQ348" s="59">
        <v>0</v>
      </c>
      <c r="BR348" s="59">
        <v>2296412</v>
      </c>
      <c r="BS348" s="59">
        <v>2699753.2</v>
      </c>
      <c r="BT348" s="59">
        <v>3217648</v>
      </c>
      <c r="BU348" s="59">
        <v>3853972.16</v>
      </c>
      <c r="BV348" s="59">
        <v>4874547</v>
      </c>
      <c r="BW348" s="59">
        <v>2971863</v>
      </c>
      <c r="BX348" s="59">
        <v>1525914</v>
      </c>
      <c r="BY348" s="59">
        <v>1630670</v>
      </c>
      <c r="BZ348" s="60">
        <v>1984053.96</v>
      </c>
    </row>
    <row r="349" spans="1:78" x14ac:dyDescent="0.2">
      <c r="A349" s="57" t="s">
        <v>43</v>
      </c>
      <c r="B349" s="57" t="s">
        <v>840</v>
      </c>
      <c r="C349" s="58" t="s">
        <v>915</v>
      </c>
      <c r="D349" s="57" t="s">
        <v>916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2877.48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0</v>
      </c>
      <c r="Q349" s="59">
        <v>0</v>
      </c>
      <c r="R349" s="59">
        <v>0</v>
      </c>
      <c r="S349" s="59">
        <v>0</v>
      </c>
      <c r="T349" s="59">
        <v>0</v>
      </c>
      <c r="U349" s="59">
        <v>0</v>
      </c>
      <c r="V349" s="59">
        <v>0</v>
      </c>
      <c r="W349" s="59">
        <v>0</v>
      </c>
      <c r="X349" s="59">
        <v>0</v>
      </c>
      <c r="Y349" s="59">
        <v>0</v>
      </c>
      <c r="Z349" s="59">
        <v>0</v>
      </c>
      <c r="AA349" s="59">
        <v>0</v>
      </c>
      <c r="AB349" s="59">
        <v>0</v>
      </c>
      <c r="AC349" s="59">
        <v>0</v>
      </c>
      <c r="AD349" s="59">
        <v>0</v>
      </c>
      <c r="AE349" s="59">
        <v>0</v>
      </c>
      <c r="AF349" s="59">
        <v>0</v>
      </c>
      <c r="AG349" s="59">
        <v>0</v>
      </c>
      <c r="AH349" s="59">
        <v>0</v>
      </c>
      <c r="AI349" s="59">
        <v>0</v>
      </c>
      <c r="AJ349" s="59">
        <v>0</v>
      </c>
      <c r="AK349" s="59">
        <v>0</v>
      </c>
      <c r="AL349" s="59">
        <v>0</v>
      </c>
      <c r="AM349" s="59">
        <v>0</v>
      </c>
      <c r="AN349" s="59">
        <v>0</v>
      </c>
      <c r="AO349" s="59">
        <v>0</v>
      </c>
      <c r="AP349" s="59">
        <v>0</v>
      </c>
      <c r="AQ349" s="59">
        <v>0</v>
      </c>
      <c r="AR349" s="59">
        <v>0</v>
      </c>
      <c r="AS349" s="59">
        <v>0</v>
      </c>
      <c r="AT349" s="59">
        <v>0</v>
      </c>
      <c r="AU349" s="59">
        <v>0</v>
      </c>
      <c r="AV349" s="59">
        <v>0</v>
      </c>
      <c r="AW349" s="59">
        <v>0</v>
      </c>
      <c r="AX349" s="59">
        <v>0</v>
      </c>
      <c r="AY349" s="59">
        <v>0</v>
      </c>
      <c r="AZ349" s="59">
        <v>0</v>
      </c>
      <c r="BA349" s="59">
        <v>0</v>
      </c>
      <c r="BB349" s="59">
        <v>0</v>
      </c>
      <c r="BC349" s="59">
        <v>0</v>
      </c>
      <c r="BD349" s="59">
        <v>0</v>
      </c>
      <c r="BE349" s="59">
        <v>0</v>
      </c>
      <c r="BF349" s="59">
        <v>0</v>
      </c>
      <c r="BG349" s="59">
        <v>0</v>
      </c>
      <c r="BH349" s="59">
        <v>0</v>
      </c>
      <c r="BI349" s="59">
        <v>0</v>
      </c>
      <c r="BJ349" s="59">
        <v>0</v>
      </c>
      <c r="BK349" s="59">
        <v>0</v>
      </c>
      <c r="BL349" s="59">
        <v>0</v>
      </c>
      <c r="BM349" s="59">
        <v>0</v>
      </c>
      <c r="BN349" s="59">
        <v>0</v>
      </c>
      <c r="BO349" s="59">
        <v>0</v>
      </c>
      <c r="BP349" s="59">
        <v>74520</v>
      </c>
      <c r="BQ349" s="59">
        <v>0</v>
      </c>
      <c r="BR349" s="59">
        <v>0</v>
      </c>
      <c r="BS349" s="59">
        <v>0</v>
      </c>
      <c r="BT349" s="59">
        <v>0</v>
      </c>
      <c r="BU349" s="59">
        <v>0</v>
      </c>
      <c r="BV349" s="59">
        <v>0</v>
      </c>
      <c r="BW349" s="59">
        <v>0</v>
      </c>
      <c r="BX349" s="59">
        <v>0</v>
      </c>
      <c r="BY349" s="59">
        <v>0</v>
      </c>
      <c r="BZ349" s="60">
        <v>5130347.32</v>
      </c>
    </row>
    <row r="350" spans="1:78" x14ac:dyDescent="0.2">
      <c r="A350" s="57" t="s">
        <v>43</v>
      </c>
      <c r="B350" s="57" t="s">
        <v>840</v>
      </c>
      <c r="C350" s="58" t="s">
        <v>917</v>
      </c>
      <c r="D350" s="57" t="s">
        <v>918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212735.6</v>
      </c>
      <c r="K350" s="59">
        <v>0</v>
      </c>
      <c r="L350" s="59">
        <v>0</v>
      </c>
      <c r="M350" s="59">
        <v>0</v>
      </c>
      <c r="N350" s="59">
        <v>0</v>
      </c>
      <c r="O350" s="59">
        <v>11556</v>
      </c>
      <c r="P350" s="59">
        <v>0</v>
      </c>
      <c r="Q350" s="59">
        <v>0</v>
      </c>
      <c r="R350" s="59">
        <v>0</v>
      </c>
      <c r="S350" s="59">
        <v>0</v>
      </c>
      <c r="T350" s="59">
        <v>0</v>
      </c>
      <c r="U350" s="59">
        <v>0</v>
      </c>
      <c r="V350" s="59">
        <v>0</v>
      </c>
      <c r="W350" s="59">
        <v>0</v>
      </c>
      <c r="X350" s="59">
        <v>0</v>
      </c>
      <c r="Y350" s="59">
        <v>0</v>
      </c>
      <c r="Z350" s="59">
        <v>0</v>
      </c>
      <c r="AA350" s="59">
        <v>0</v>
      </c>
      <c r="AB350" s="59">
        <v>0</v>
      </c>
      <c r="AC350" s="59">
        <v>0</v>
      </c>
      <c r="AD350" s="59">
        <v>0</v>
      </c>
      <c r="AE350" s="59">
        <v>0</v>
      </c>
      <c r="AF350" s="59">
        <v>0</v>
      </c>
      <c r="AG350" s="59">
        <v>0</v>
      </c>
      <c r="AH350" s="59">
        <v>0</v>
      </c>
      <c r="AI350" s="59">
        <v>0</v>
      </c>
      <c r="AJ350" s="59">
        <v>0</v>
      </c>
      <c r="AK350" s="59">
        <v>0</v>
      </c>
      <c r="AL350" s="59">
        <v>0</v>
      </c>
      <c r="AM350" s="59">
        <v>0</v>
      </c>
      <c r="AN350" s="59">
        <v>0</v>
      </c>
      <c r="AO350" s="59">
        <v>0</v>
      </c>
      <c r="AP350" s="59">
        <v>0</v>
      </c>
      <c r="AQ350" s="59">
        <v>0</v>
      </c>
      <c r="AR350" s="59">
        <v>0</v>
      </c>
      <c r="AS350" s="59">
        <v>0</v>
      </c>
      <c r="AT350" s="59">
        <v>0</v>
      </c>
      <c r="AU350" s="59">
        <v>0</v>
      </c>
      <c r="AV350" s="59">
        <v>0</v>
      </c>
      <c r="AW350" s="59">
        <v>0</v>
      </c>
      <c r="AX350" s="59">
        <v>0</v>
      </c>
      <c r="AY350" s="59">
        <v>0</v>
      </c>
      <c r="AZ350" s="59">
        <v>161129.9</v>
      </c>
      <c r="BA350" s="59">
        <v>322461.06</v>
      </c>
      <c r="BB350" s="59">
        <v>985671.29</v>
      </c>
      <c r="BC350" s="59">
        <v>0</v>
      </c>
      <c r="BD350" s="59">
        <v>0</v>
      </c>
      <c r="BE350" s="59">
        <v>73790.98</v>
      </c>
      <c r="BF350" s="59">
        <v>0</v>
      </c>
      <c r="BG350" s="59">
        <v>0</v>
      </c>
      <c r="BH350" s="59">
        <v>0</v>
      </c>
      <c r="BI350" s="59">
        <v>0</v>
      </c>
      <c r="BJ350" s="59">
        <v>71237.649999999994</v>
      </c>
      <c r="BK350" s="59">
        <v>0</v>
      </c>
      <c r="BL350" s="59">
        <v>0</v>
      </c>
      <c r="BM350" s="59">
        <v>0</v>
      </c>
      <c r="BN350" s="59">
        <v>0</v>
      </c>
      <c r="BO350" s="59">
        <v>35625</v>
      </c>
      <c r="BP350" s="59">
        <v>0</v>
      </c>
      <c r="BQ350" s="59">
        <v>0</v>
      </c>
      <c r="BR350" s="59">
        <v>0</v>
      </c>
      <c r="BS350" s="59">
        <v>0</v>
      </c>
      <c r="BT350" s="59">
        <v>0</v>
      </c>
      <c r="BU350" s="59">
        <v>0</v>
      </c>
      <c r="BV350" s="59">
        <v>0</v>
      </c>
      <c r="BW350" s="59">
        <v>0</v>
      </c>
      <c r="BX350" s="59">
        <v>0</v>
      </c>
      <c r="BY350" s="59">
        <v>0</v>
      </c>
      <c r="BZ350" s="60">
        <v>2664344.16</v>
      </c>
    </row>
    <row r="351" spans="1:78" x14ac:dyDescent="0.2">
      <c r="A351" s="57" t="s">
        <v>43</v>
      </c>
      <c r="B351" s="57" t="s">
        <v>840</v>
      </c>
      <c r="C351" s="58" t="s">
        <v>919</v>
      </c>
      <c r="D351" s="57" t="s">
        <v>920</v>
      </c>
      <c r="E351" s="59">
        <v>5640062.5</v>
      </c>
      <c r="F351" s="59">
        <v>848357</v>
      </c>
      <c r="G351" s="59">
        <v>2179256</v>
      </c>
      <c r="H351" s="59">
        <v>817796</v>
      </c>
      <c r="I351" s="59">
        <v>940959.83</v>
      </c>
      <c r="J351" s="59">
        <v>1002510</v>
      </c>
      <c r="K351" s="59">
        <v>3064187.5</v>
      </c>
      <c r="L351" s="59">
        <v>801470.5</v>
      </c>
      <c r="M351" s="59">
        <v>496865.5</v>
      </c>
      <c r="N351" s="59">
        <v>3505838.5</v>
      </c>
      <c r="O351" s="59">
        <v>697042.5</v>
      </c>
      <c r="P351" s="59">
        <v>1053354.5</v>
      </c>
      <c r="Q351" s="59">
        <v>867686</v>
      </c>
      <c r="R351" s="59">
        <v>2126553</v>
      </c>
      <c r="S351" s="59">
        <v>591320</v>
      </c>
      <c r="T351" s="59">
        <v>549967</v>
      </c>
      <c r="U351" s="59">
        <v>174022.5</v>
      </c>
      <c r="V351" s="59">
        <v>82456.5</v>
      </c>
      <c r="W351" s="59">
        <v>0</v>
      </c>
      <c r="X351" s="59">
        <v>1228898.5</v>
      </c>
      <c r="Y351" s="59">
        <v>658593.5</v>
      </c>
      <c r="Z351" s="59">
        <v>1230502.5</v>
      </c>
      <c r="AA351" s="59">
        <v>176487.5</v>
      </c>
      <c r="AB351" s="59">
        <v>190000</v>
      </c>
      <c r="AC351" s="59">
        <v>116126.68</v>
      </c>
      <c r="AD351" s="59">
        <v>0</v>
      </c>
      <c r="AE351" s="59">
        <v>5950</v>
      </c>
      <c r="AF351" s="59">
        <v>1280468.75</v>
      </c>
      <c r="AG351" s="59">
        <v>345233.71</v>
      </c>
      <c r="AH351" s="59">
        <v>199834.5</v>
      </c>
      <c r="AI351" s="59">
        <v>94466</v>
      </c>
      <c r="AJ351" s="59">
        <v>155278</v>
      </c>
      <c r="AK351" s="59">
        <v>335287.5</v>
      </c>
      <c r="AL351" s="59">
        <v>86473.25</v>
      </c>
      <c r="AM351" s="59">
        <v>95171.75</v>
      </c>
      <c r="AN351" s="59">
        <v>305445</v>
      </c>
      <c r="AO351" s="59">
        <v>60704.5</v>
      </c>
      <c r="AP351" s="59">
        <v>250446</v>
      </c>
      <c r="AQ351" s="59">
        <v>183208</v>
      </c>
      <c r="AR351" s="59">
        <v>630637.5</v>
      </c>
      <c r="AS351" s="59">
        <v>915651</v>
      </c>
      <c r="AT351" s="59">
        <v>345230.75</v>
      </c>
      <c r="AU351" s="59">
        <v>199051.75</v>
      </c>
      <c r="AV351" s="59">
        <v>283693.7</v>
      </c>
      <c r="AW351" s="59">
        <v>9045</v>
      </c>
      <c r="AX351" s="59">
        <v>586796.5</v>
      </c>
      <c r="AY351" s="59">
        <v>77347.009999999995</v>
      </c>
      <c r="AZ351" s="59">
        <v>476359</v>
      </c>
      <c r="BA351" s="59">
        <v>901979.71</v>
      </c>
      <c r="BB351" s="59">
        <v>2347325.62</v>
      </c>
      <c r="BC351" s="59">
        <v>285000</v>
      </c>
      <c r="BD351" s="59">
        <v>3665249.17</v>
      </c>
      <c r="BE351" s="59">
        <v>1335516</v>
      </c>
      <c r="BF351" s="59">
        <v>2247032.5699999998</v>
      </c>
      <c r="BG351" s="59">
        <v>739259</v>
      </c>
      <c r="BH351" s="59">
        <v>137827</v>
      </c>
      <c r="BI351" s="59">
        <v>219488</v>
      </c>
      <c r="BJ351" s="59">
        <v>1860910</v>
      </c>
      <c r="BK351" s="59">
        <v>520848</v>
      </c>
      <c r="BL351" s="59">
        <v>651691.04</v>
      </c>
      <c r="BM351" s="59">
        <v>88104</v>
      </c>
      <c r="BN351" s="59">
        <v>363448.5</v>
      </c>
      <c r="BO351" s="59">
        <v>1442531.5</v>
      </c>
      <c r="BP351" s="59">
        <v>372448.75</v>
      </c>
      <c r="BQ351" s="59">
        <v>0</v>
      </c>
      <c r="BR351" s="59">
        <v>135238.5</v>
      </c>
      <c r="BS351" s="59">
        <v>282620.5</v>
      </c>
      <c r="BT351" s="59">
        <v>528685</v>
      </c>
      <c r="BU351" s="59">
        <v>530274</v>
      </c>
      <c r="BV351" s="59">
        <v>2692153.49</v>
      </c>
      <c r="BW351" s="59">
        <v>181046</v>
      </c>
      <c r="BX351" s="59">
        <v>25391</v>
      </c>
      <c r="BY351" s="59">
        <v>305841</v>
      </c>
      <c r="BZ351" s="60">
        <v>270730</v>
      </c>
    </row>
    <row r="352" spans="1:78" x14ac:dyDescent="0.2">
      <c r="A352" s="57" t="s">
        <v>43</v>
      </c>
      <c r="B352" s="57" t="s">
        <v>840</v>
      </c>
      <c r="C352" s="58" t="s">
        <v>921</v>
      </c>
      <c r="D352" s="57" t="s">
        <v>922</v>
      </c>
      <c r="E352" s="59">
        <v>0</v>
      </c>
      <c r="F352" s="59">
        <v>0</v>
      </c>
      <c r="G352" s="59">
        <v>0</v>
      </c>
      <c r="H352" s="59">
        <v>511109</v>
      </c>
      <c r="I352" s="59">
        <v>365027</v>
      </c>
      <c r="J352" s="59">
        <v>487598.5</v>
      </c>
      <c r="K352" s="59">
        <v>2543540</v>
      </c>
      <c r="L352" s="59">
        <v>0</v>
      </c>
      <c r="M352" s="59">
        <v>64190</v>
      </c>
      <c r="N352" s="59">
        <v>1120080</v>
      </c>
      <c r="O352" s="59">
        <v>39660</v>
      </c>
      <c r="P352" s="59">
        <v>337630</v>
      </c>
      <c r="Q352" s="59">
        <v>0</v>
      </c>
      <c r="R352" s="59">
        <v>1016310</v>
      </c>
      <c r="S352" s="59">
        <v>104330</v>
      </c>
      <c r="T352" s="59">
        <v>443420</v>
      </c>
      <c r="U352" s="59">
        <v>0</v>
      </c>
      <c r="V352" s="59">
        <v>197460</v>
      </c>
      <c r="W352" s="59">
        <v>2498860</v>
      </c>
      <c r="X352" s="59">
        <v>737310</v>
      </c>
      <c r="Y352" s="59">
        <v>519930</v>
      </c>
      <c r="Z352" s="59">
        <v>888120</v>
      </c>
      <c r="AA352" s="59">
        <v>334700</v>
      </c>
      <c r="AB352" s="59">
        <v>0</v>
      </c>
      <c r="AC352" s="59">
        <v>543143</v>
      </c>
      <c r="AD352" s="59">
        <v>272083</v>
      </c>
      <c r="AE352" s="59">
        <v>0</v>
      </c>
      <c r="AF352" s="59">
        <v>1626450</v>
      </c>
      <c r="AG352" s="59">
        <v>601278</v>
      </c>
      <c r="AH352" s="59">
        <v>327768</v>
      </c>
      <c r="AI352" s="59">
        <v>187760</v>
      </c>
      <c r="AJ352" s="59">
        <v>279870</v>
      </c>
      <c r="AK352" s="59">
        <v>220030</v>
      </c>
      <c r="AL352" s="59">
        <v>331776</v>
      </c>
      <c r="AM352" s="59">
        <v>308820</v>
      </c>
      <c r="AN352" s="59">
        <v>416453</v>
      </c>
      <c r="AO352" s="59">
        <v>228720</v>
      </c>
      <c r="AP352" s="59">
        <v>415200</v>
      </c>
      <c r="AQ352" s="59">
        <v>425400</v>
      </c>
      <c r="AR352" s="59">
        <v>1063340</v>
      </c>
      <c r="AS352" s="59">
        <v>146750</v>
      </c>
      <c r="AT352" s="59">
        <v>250119</v>
      </c>
      <c r="AU352" s="59">
        <v>751745</v>
      </c>
      <c r="AV352" s="59">
        <v>0</v>
      </c>
      <c r="AW352" s="59">
        <v>114955</v>
      </c>
      <c r="AX352" s="59">
        <v>191969</v>
      </c>
      <c r="AY352" s="59">
        <v>0</v>
      </c>
      <c r="AZ352" s="59">
        <v>288370</v>
      </c>
      <c r="BA352" s="59">
        <v>0</v>
      </c>
      <c r="BB352" s="59">
        <v>0</v>
      </c>
      <c r="BC352" s="59">
        <v>333502</v>
      </c>
      <c r="BD352" s="59">
        <v>0</v>
      </c>
      <c r="BE352" s="59">
        <v>472440</v>
      </c>
      <c r="BF352" s="59">
        <v>442253</v>
      </c>
      <c r="BG352" s="59">
        <v>310877</v>
      </c>
      <c r="BH352" s="59">
        <v>154655</v>
      </c>
      <c r="BI352" s="59">
        <v>76890</v>
      </c>
      <c r="BJ352" s="59">
        <v>0</v>
      </c>
      <c r="BK352" s="59">
        <v>708258</v>
      </c>
      <c r="BL352" s="59">
        <v>262780</v>
      </c>
      <c r="BM352" s="59">
        <v>250902</v>
      </c>
      <c r="BN352" s="59">
        <v>0</v>
      </c>
      <c r="BO352" s="59">
        <v>355020</v>
      </c>
      <c r="BP352" s="59">
        <v>0</v>
      </c>
      <c r="BQ352" s="59">
        <v>741978</v>
      </c>
      <c r="BR352" s="59">
        <v>194210</v>
      </c>
      <c r="BS352" s="59">
        <v>215300</v>
      </c>
      <c r="BT352" s="59">
        <v>316040</v>
      </c>
      <c r="BU352" s="59">
        <v>278820</v>
      </c>
      <c r="BV352" s="59">
        <v>558133</v>
      </c>
      <c r="BW352" s="59">
        <v>311135</v>
      </c>
      <c r="BX352" s="59">
        <v>178480</v>
      </c>
      <c r="BY352" s="59">
        <v>214383</v>
      </c>
      <c r="BZ352" s="60">
        <v>1464699</v>
      </c>
    </row>
    <row r="353" spans="1:78" x14ac:dyDescent="0.2">
      <c r="A353" s="57" t="s">
        <v>43</v>
      </c>
      <c r="B353" s="57" t="s">
        <v>923</v>
      </c>
      <c r="C353" s="58" t="s">
        <v>924</v>
      </c>
      <c r="D353" s="57" t="s">
        <v>925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16464000</v>
      </c>
      <c r="L353" s="59">
        <v>0</v>
      </c>
      <c r="M353" s="59">
        <v>0</v>
      </c>
      <c r="N353" s="59">
        <v>0</v>
      </c>
      <c r="O353" s="59">
        <v>0</v>
      </c>
      <c r="P353" s="59">
        <v>0</v>
      </c>
      <c r="Q353" s="59">
        <v>0</v>
      </c>
      <c r="R353" s="59">
        <v>0</v>
      </c>
      <c r="S353" s="59">
        <v>0</v>
      </c>
      <c r="T353" s="59">
        <v>0</v>
      </c>
      <c r="U353" s="59">
        <v>0</v>
      </c>
      <c r="V353" s="59">
        <v>0</v>
      </c>
      <c r="W353" s="59">
        <v>0</v>
      </c>
      <c r="X353" s="59">
        <v>0</v>
      </c>
      <c r="Y353" s="59">
        <v>0</v>
      </c>
      <c r="Z353" s="59">
        <v>0</v>
      </c>
      <c r="AA353" s="59">
        <v>0</v>
      </c>
      <c r="AB353" s="59">
        <v>0</v>
      </c>
      <c r="AC353" s="59">
        <v>0</v>
      </c>
      <c r="AD353" s="59">
        <v>0</v>
      </c>
      <c r="AE353" s="59">
        <v>0</v>
      </c>
      <c r="AF353" s="59">
        <v>16023000</v>
      </c>
      <c r="AG353" s="59">
        <v>0</v>
      </c>
      <c r="AH353" s="59">
        <v>0</v>
      </c>
      <c r="AI353" s="59">
        <v>0</v>
      </c>
      <c r="AJ353" s="59">
        <v>0</v>
      </c>
      <c r="AK353" s="59">
        <v>0</v>
      </c>
      <c r="AL353" s="59">
        <v>0</v>
      </c>
      <c r="AM353" s="59">
        <v>0</v>
      </c>
      <c r="AN353" s="59">
        <v>0</v>
      </c>
      <c r="AO353" s="59">
        <v>0</v>
      </c>
      <c r="AP353" s="59">
        <v>0</v>
      </c>
      <c r="AQ353" s="59">
        <v>0</v>
      </c>
      <c r="AR353" s="59">
        <v>0</v>
      </c>
      <c r="AS353" s="59">
        <v>0</v>
      </c>
      <c r="AT353" s="59">
        <v>0</v>
      </c>
      <c r="AU353" s="59">
        <v>0</v>
      </c>
      <c r="AV353" s="59">
        <v>0</v>
      </c>
      <c r="AW353" s="59">
        <v>0</v>
      </c>
      <c r="AX353" s="59">
        <v>0</v>
      </c>
      <c r="AY353" s="59">
        <v>0</v>
      </c>
      <c r="AZ353" s="59">
        <v>0</v>
      </c>
      <c r="BA353" s="59">
        <v>0</v>
      </c>
      <c r="BB353" s="59">
        <v>0</v>
      </c>
      <c r="BC353" s="59">
        <v>0</v>
      </c>
      <c r="BD353" s="59">
        <v>0</v>
      </c>
      <c r="BE353" s="59">
        <v>0</v>
      </c>
      <c r="BF353" s="59">
        <v>0</v>
      </c>
      <c r="BG353" s="59">
        <v>0</v>
      </c>
      <c r="BH353" s="59">
        <v>0</v>
      </c>
      <c r="BI353" s="59">
        <v>0</v>
      </c>
      <c r="BJ353" s="59">
        <v>193515.83</v>
      </c>
      <c r="BK353" s="59">
        <v>0</v>
      </c>
      <c r="BL353" s="59">
        <v>0</v>
      </c>
      <c r="BM353" s="59">
        <v>0</v>
      </c>
      <c r="BN353" s="59">
        <v>0</v>
      </c>
      <c r="BO353" s="59">
        <v>0</v>
      </c>
      <c r="BP353" s="59">
        <v>0</v>
      </c>
      <c r="BQ353" s="59">
        <v>0</v>
      </c>
      <c r="BR353" s="59">
        <v>0</v>
      </c>
      <c r="BS353" s="59">
        <v>0</v>
      </c>
      <c r="BT353" s="59">
        <v>0</v>
      </c>
      <c r="BU353" s="59">
        <v>0</v>
      </c>
      <c r="BV353" s="59">
        <v>0</v>
      </c>
      <c r="BW353" s="59">
        <v>0</v>
      </c>
      <c r="BX353" s="59">
        <v>0</v>
      </c>
      <c r="BY353" s="59">
        <v>0</v>
      </c>
      <c r="BZ353" s="60">
        <v>12356612.33</v>
      </c>
    </row>
    <row r="354" spans="1:78" x14ac:dyDescent="0.2">
      <c r="A354" s="57" t="s">
        <v>43</v>
      </c>
      <c r="B354" s="57" t="s">
        <v>923</v>
      </c>
      <c r="C354" s="58" t="s">
        <v>926</v>
      </c>
      <c r="D354" s="57" t="s">
        <v>927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853334510.42999995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0</v>
      </c>
      <c r="AB354" s="59">
        <v>0</v>
      </c>
      <c r="AC354" s="59">
        <v>0</v>
      </c>
      <c r="AD354" s="59">
        <v>0</v>
      </c>
      <c r="AE354" s="59">
        <v>0</v>
      </c>
      <c r="AF354" s="59">
        <v>54548613.600000001</v>
      </c>
      <c r="AG354" s="59">
        <v>0</v>
      </c>
      <c r="AH354" s="59">
        <v>0</v>
      </c>
      <c r="AI354" s="59">
        <v>0</v>
      </c>
      <c r="AJ354" s="59">
        <v>0</v>
      </c>
      <c r="AK354" s="59">
        <v>0</v>
      </c>
      <c r="AL354" s="59">
        <v>0</v>
      </c>
      <c r="AM354" s="59">
        <v>0</v>
      </c>
      <c r="AN354" s="59">
        <v>0</v>
      </c>
      <c r="AO354" s="59">
        <v>0</v>
      </c>
      <c r="AP354" s="59">
        <v>0</v>
      </c>
      <c r="AQ354" s="59">
        <v>0</v>
      </c>
      <c r="AR354" s="59">
        <v>17689959.960000001</v>
      </c>
      <c r="AS354" s="59">
        <v>0</v>
      </c>
      <c r="AT354" s="59">
        <v>0</v>
      </c>
      <c r="AU354" s="59">
        <v>0</v>
      </c>
      <c r="AV354" s="59">
        <v>0</v>
      </c>
      <c r="AW354" s="59">
        <v>0</v>
      </c>
      <c r="AX354" s="59">
        <v>0</v>
      </c>
      <c r="AY354" s="59">
        <v>499540556.24000001</v>
      </c>
      <c r="AZ354" s="59">
        <v>0</v>
      </c>
      <c r="BA354" s="59">
        <v>0</v>
      </c>
      <c r="BB354" s="59">
        <v>0</v>
      </c>
      <c r="BC354" s="59">
        <v>0</v>
      </c>
      <c r="BD354" s="59">
        <v>0</v>
      </c>
      <c r="BE354" s="59">
        <v>0</v>
      </c>
      <c r="BF354" s="59">
        <v>0</v>
      </c>
      <c r="BG354" s="59">
        <v>0</v>
      </c>
      <c r="BH354" s="59">
        <v>0</v>
      </c>
      <c r="BI354" s="59">
        <v>0</v>
      </c>
      <c r="BJ354" s="59">
        <v>383179283.19</v>
      </c>
      <c r="BK354" s="59">
        <v>0</v>
      </c>
      <c r="BL354" s="59">
        <v>0</v>
      </c>
      <c r="BM354" s="59">
        <v>0</v>
      </c>
      <c r="BN354" s="59">
        <v>0</v>
      </c>
      <c r="BO354" s="59">
        <v>0</v>
      </c>
      <c r="BP354" s="59">
        <v>0</v>
      </c>
      <c r="BQ354" s="59">
        <v>0</v>
      </c>
      <c r="BR354" s="59">
        <v>0</v>
      </c>
      <c r="BS354" s="59">
        <v>0</v>
      </c>
      <c r="BT354" s="59">
        <v>0</v>
      </c>
      <c r="BU354" s="59">
        <v>0</v>
      </c>
      <c r="BV354" s="59">
        <v>0</v>
      </c>
      <c r="BW354" s="59">
        <v>0</v>
      </c>
      <c r="BX354" s="59">
        <v>0</v>
      </c>
      <c r="BY354" s="59">
        <v>0</v>
      </c>
      <c r="BZ354" s="60">
        <v>167024</v>
      </c>
    </row>
    <row r="355" spans="1:78" x14ac:dyDescent="0.2">
      <c r="A355" s="57" t="s">
        <v>43</v>
      </c>
      <c r="B355" s="57" t="s">
        <v>923</v>
      </c>
      <c r="C355" s="58" t="s">
        <v>928</v>
      </c>
      <c r="D355" s="57" t="s">
        <v>929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  <c r="P355" s="59">
        <v>0</v>
      </c>
      <c r="Q355" s="59">
        <v>0</v>
      </c>
      <c r="R355" s="59">
        <v>0</v>
      </c>
      <c r="S355" s="59">
        <v>0</v>
      </c>
      <c r="T355" s="59">
        <v>0</v>
      </c>
      <c r="U355" s="59">
        <v>0</v>
      </c>
      <c r="V355" s="59">
        <v>0</v>
      </c>
      <c r="W355" s="59">
        <v>0</v>
      </c>
      <c r="X355" s="59">
        <v>0</v>
      </c>
      <c r="Y355" s="59">
        <v>0</v>
      </c>
      <c r="Z355" s="59">
        <v>0</v>
      </c>
      <c r="AA355" s="59">
        <v>0</v>
      </c>
      <c r="AB355" s="59">
        <v>0</v>
      </c>
      <c r="AC355" s="59">
        <v>0</v>
      </c>
      <c r="AD355" s="59">
        <v>0</v>
      </c>
      <c r="AE355" s="59">
        <v>0</v>
      </c>
      <c r="AF355" s="59">
        <v>85143232.409999996</v>
      </c>
      <c r="AG355" s="59">
        <v>0</v>
      </c>
      <c r="AH355" s="59">
        <v>0</v>
      </c>
      <c r="AI355" s="59">
        <v>0</v>
      </c>
      <c r="AJ355" s="59">
        <v>0</v>
      </c>
      <c r="AK355" s="59">
        <v>0</v>
      </c>
      <c r="AL355" s="59">
        <v>0</v>
      </c>
      <c r="AM355" s="59">
        <v>0</v>
      </c>
      <c r="AN355" s="59">
        <v>0</v>
      </c>
      <c r="AO355" s="59">
        <v>0</v>
      </c>
      <c r="AP355" s="59">
        <v>0</v>
      </c>
      <c r="AQ355" s="59">
        <v>0</v>
      </c>
      <c r="AR355" s="59">
        <v>0</v>
      </c>
      <c r="AS355" s="59">
        <v>0</v>
      </c>
      <c r="AT355" s="59">
        <v>0</v>
      </c>
      <c r="AU355" s="59">
        <v>0</v>
      </c>
      <c r="AV355" s="59">
        <v>0</v>
      </c>
      <c r="AW355" s="59">
        <v>0</v>
      </c>
      <c r="AX355" s="59">
        <v>0</v>
      </c>
      <c r="AY355" s="59">
        <v>0</v>
      </c>
      <c r="AZ355" s="59">
        <v>0</v>
      </c>
      <c r="BA355" s="59">
        <v>0</v>
      </c>
      <c r="BB355" s="59">
        <v>0</v>
      </c>
      <c r="BC355" s="59">
        <v>0</v>
      </c>
      <c r="BD355" s="59">
        <v>0</v>
      </c>
      <c r="BE355" s="59">
        <v>0</v>
      </c>
      <c r="BF355" s="59">
        <v>0</v>
      </c>
      <c r="BG355" s="59">
        <v>0</v>
      </c>
      <c r="BH355" s="59">
        <v>0</v>
      </c>
      <c r="BI355" s="59">
        <v>0</v>
      </c>
      <c r="BJ355" s="59">
        <v>382007961.66000003</v>
      </c>
      <c r="BK355" s="59">
        <v>0</v>
      </c>
      <c r="BL355" s="59">
        <v>0</v>
      </c>
      <c r="BM355" s="59">
        <v>0</v>
      </c>
      <c r="BN355" s="59">
        <v>0</v>
      </c>
      <c r="BO355" s="59">
        <v>0</v>
      </c>
      <c r="BP355" s="59">
        <v>0</v>
      </c>
      <c r="BQ355" s="59">
        <v>0</v>
      </c>
      <c r="BR355" s="59">
        <v>0</v>
      </c>
      <c r="BS355" s="59">
        <v>0</v>
      </c>
      <c r="BT355" s="59">
        <v>0</v>
      </c>
      <c r="BU355" s="59">
        <v>0</v>
      </c>
      <c r="BV355" s="59">
        <v>0</v>
      </c>
      <c r="BW355" s="59">
        <v>0</v>
      </c>
      <c r="BX355" s="59">
        <v>0</v>
      </c>
      <c r="BY355" s="59">
        <v>0</v>
      </c>
      <c r="BZ355" s="60">
        <v>43504610.249999993</v>
      </c>
    </row>
    <row r="356" spans="1:78" x14ac:dyDescent="0.2">
      <c r="A356" s="57" t="s">
        <v>43</v>
      </c>
      <c r="B356" s="57" t="s">
        <v>923</v>
      </c>
      <c r="C356" s="58" t="s">
        <v>930</v>
      </c>
      <c r="D356" s="57" t="s">
        <v>931</v>
      </c>
      <c r="E356" s="68">
        <v>0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8">
        <v>0</v>
      </c>
      <c r="L356" s="68">
        <v>0</v>
      </c>
      <c r="M356" s="68">
        <v>0</v>
      </c>
      <c r="N356" s="68">
        <v>0</v>
      </c>
      <c r="O356" s="68">
        <v>0</v>
      </c>
      <c r="P356" s="68">
        <v>0</v>
      </c>
      <c r="Q356" s="68">
        <v>0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68">
        <v>0</v>
      </c>
      <c r="AD356" s="68">
        <v>0</v>
      </c>
      <c r="AE356" s="68">
        <v>0</v>
      </c>
      <c r="AF356" s="68">
        <v>0</v>
      </c>
      <c r="AG356" s="68">
        <v>0</v>
      </c>
      <c r="AH356" s="68">
        <v>0</v>
      </c>
      <c r="AI356" s="68">
        <v>0</v>
      </c>
      <c r="AJ356" s="68">
        <v>0</v>
      </c>
      <c r="AK356" s="68">
        <v>0</v>
      </c>
      <c r="AL356" s="68">
        <v>0</v>
      </c>
      <c r="AM356" s="68">
        <v>0</v>
      </c>
      <c r="AN356" s="68">
        <v>0</v>
      </c>
      <c r="AO356" s="68">
        <v>0</v>
      </c>
      <c r="AP356" s="68">
        <v>0</v>
      </c>
      <c r="AQ356" s="68">
        <v>0</v>
      </c>
      <c r="AR356" s="68">
        <v>0</v>
      </c>
      <c r="AS356" s="68">
        <v>0</v>
      </c>
      <c r="AT356" s="68">
        <v>0</v>
      </c>
      <c r="AU356" s="68">
        <v>0</v>
      </c>
      <c r="AV356" s="68">
        <v>0</v>
      </c>
      <c r="AW356" s="68">
        <v>0</v>
      </c>
      <c r="AX356" s="68">
        <v>0</v>
      </c>
      <c r="AY356" s="68">
        <v>0</v>
      </c>
      <c r="AZ356" s="68">
        <v>0</v>
      </c>
      <c r="BA356" s="68">
        <v>0</v>
      </c>
      <c r="BB356" s="68">
        <v>0</v>
      </c>
      <c r="BC356" s="68">
        <v>0</v>
      </c>
      <c r="BD356" s="68">
        <v>0</v>
      </c>
      <c r="BE356" s="68">
        <v>0</v>
      </c>
      <c r="BF356" s="68">
        <v>0</v>
      </c>
      <c r="BG356" s="68">
        <v>0</v>
      </c>
      <c r="BH356" s="68">
        <v>0</v>
      </c>
      <c r="BI356" s="68">
        <v>0</v>
      </c>
      <c r="BJ356" s="68">
        <v>0</v>
      </c>
      <c r="BK356" s="68">
        <v>0</v>
      </c>
      <c r="BL356" s="68">
        <v>0</v>
      </c>
      <c r="BM356" s="68">
        <v>0</v>
      </c>
      <c r="BN356" s="68">
        <v>0</v>
      </c>
      <c r="BO356" s="68">
        <v>0</v>
      </c>
      <c r="BP356" s="68">
        <v>0</v>
      </c>
      <c r="BQ356" s="68">
        <v>0</v>
      </c>
      <c r="BR356" s="68">
        <v>0</v>
      </c>
      <c r="BS356" s="68">
        <v>0</v>
      </c>
      <c r="BT356" s="68">
        <v>0</v>
      </c>
      <c r="BU356" s="68">
        <v>0</v>
      </c>
      <c r="BV356" s="68">
        <v>0</v>
      </c>
      <c r="BW356" s="68">
        <v>0</v>
      </c>
      <c r="BX356" s="68">
        <v>0</v>
      </c>
      <c r="BY356" s="68">
        <v>0</v>
      </c>
      <c r="BZ356" s="60">
        <v>2417111.5</v>
      </c>
    </row>
    <row r="357" spans="1:78" x14ac:dyDescent="0.2">
      <c r="A357" s="57" t="s">
        <v>43</v>
      </c>
      <c r="B357" s="57" t="s">
        <v>923</v>
      </c>
      <c r="C357" s="58" t="s">
        <v>932</v>
      </c>
      <c r="D357" s="57" t="s">
        <v>933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  <c r="P357" s="59">
        <v>0</v>
      </c>
      <c r="Q357" s="59">
        <v>0</v>
      </c>
      <c r="R357" s="59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0</v>
      </c>
      <c r="AA357" s="59">
        <v>0</v>
      </c>
      <c r="AB357" s="59">
        <v>0</v>
      </c>
      <c r="AC357" s="59">
        <v>0</v>
      </c>
      <c r="AD357" s="59">
        <v>0</v>
      </c>
      <c r="AE357" s="59">
        <v>0</v>
      </c>
      <c r="AF357" s="59">
        <v>0</v>
      </c>
      <c r="AG357" s="59">
        <v>0</v>
      </c>
      <c r="AH357" s="59">
        <v>0</v>
      </c>
      <c r="AI357" s="59">
        <v>0</v>
      </c>
      <c r="AJ357" s="59">
        <v>0</v>
      </c>
      <c r="AK357" s="59">
        <v>0</v>
      </c>
      <c r="AL357" s="59">
        <v>0</v>
      </c>
      <c r="AM357" s="59">
        <v>0</v>
      </c>
      <c r="AN357" s="59">
        <v>0</v>
      </c>
      <c r="AO357" s="59">
        <v>0</v>
      </c>
      <c r="AP357" s="59">
        <v>0</v>
      </c>
      <c r="AQ357" s="59">
        <v>0</v>
      </c>
      <c r="AR357" s="59">
        <v>0</v>
      </c>
      <c r="AS357" s="59">
        <v>0</v>
      </c>
      <c r="AT357" s="59">
        <v>0</v>
      </c>
      <c r="AU357" s="59">
        <v>0</v>
      </c>
      <c r="AV357" s="59">
        <v>0</v>
      </c>
      <c r="AW357" s="59">
        <v>0</v>
      </c>
      <c r="AX357" s="59">
        <v>0</v>
      </c>
      <c r="AY357" s="59">
        <v>0</v>
      </c>
      <c r="AZ357" s="59">
        <v>0</v>
      </c>
      <c r="BA357" s="59">
        <v>0</v>
      </c>
      <c r="BB357" s="59">
        <v>0</v>
      </c>
      <c r="BC357" s="59">
        <v>0</v>
      </c>
      <c r="BD357" s="59">
        <v>0</v>
      </c>
      <c r="BE357" s="59">
        <v>0</v>
      </c>
      <c r="BF357" s="59">
        <v>0</v>
      </c>
      <c r="BG357" s="59">
        <v>0</v>
      </c>
      <c r="BH357" s="59">
        <v>0</v>
      </c>
      <c r="BI357" s="59">
        <v>0</v>
      </c>
      <c r="BJ357" s="59">
        <v>414</v>
      </c>
      <c r="BK357" s="59">
        <v>0</v>
      </c>
      <c r="BL357" s="59">
        <v>0</v>
      </c>
      <c r="BM357" s="59">
        <v>0</v>
      </c>
      <c r="BN357" s="59">
        <v>0</v>
      </c>
      <c r="BO357" s="59">
        <v>0</v>
      </c>
      <c r="BP357" s="59">
        <v>0</v>
      </c>
      <c r="BQ357" s="59">
        <v>0</v>
      </c>
      <c r="BR357" s="59">
        <v>0</v>
      </c>
      <c r="BS357" s="59">
        <v>0</v>
      </c>
      <c r="BT357" s="59">
        <v>0</v>
      </c>
      <c r="BU357" s="59">
        <v>0</v>
      </c>
      <c r="BV357" s="59">
        <v>0</v>
      </c>
      <c r="BW357" s="59">
        <v>0</v>
      </c>
      <c r="BX357" s="59">
        <v>0</v>
      </c>
      <c r="BY357" s="59">
        <v>0</v>
      </c>
      <c r="BZ357" s="60"/>
    </row>
    <row r="358" spans="1:78" x14ac:dyDescent="0.2">
      <c r="A358" s="57" t="s">
        <v>43</v>
      </c>
      <c r="B358" s="57" t="s">
        <v>923</v>
      </c>
      <c r="C358" s="58" t="s">
        <v>934</v>
      </c>
      <c r="D358" s="57" t="s">
        <v>935</v>
      </c>
      <c r="E358" s="68">
        <v>0</v>
      </c>
      <c r="F358" s="68">
        <v>0</v>
      </c>
      <c r="G358" s="68">
        <v>0</v>
      </c>
      <c r="H358" s="68">
        <v>0</v>
      </c>
      <c r="I358" s="68">
        <v>0</v>
      </c>
      <c r="J358" s="68">
        <v>0</v>
      </c>
      <c r="K358" s="68">
        <v>0</v>
      </c>
      <c r="L358" s="68">
        <v>0</v>
      </c>
      <c r="M358" s="68">
        <v>0</v>
      </c>
      <c r="N358" s="68">
        <v>0</v>
      </c>
      <c r="O358" s="68">
        <v>0</v>
      </c>
      <c r="P358" s="68">
        <v>0</v>
      </c>
      <c r="Q358" s="68">
        <v>0</v>
      </c>
      <c r="R358" s="68">
        <v>0</v>
      </c>
      <c r="S358" s="68">
        <v>0</v>
      </c>
      <c r="T358" s="68">
        <v>0</v>
      </c>
      <c r="U358" s="68">
        <v>0</v>
      </c>
      <c r="V358" s="68">
        <v>0</v>
      </c>
      <c r="W358" s="68">
        <v>0</v>
      </c>
      <c r="X358" s="68">
        <v>0</v>
      </c>
      <c r="Y358" s="68">
        <v>0</v>
      </c>
      <c r="Z358" s="68">
        <v>0</v>
      </c>
      <c r="AA358" s="68">
        <v>0</v>
      </c>
      <c r="AB358" s="68">
        <v>0</v>
      </c>
      <c r="AC358" s="68">
        <v>0</v>
      </c>
      <c r="AD358" s="68">
        <v>0</v>
      </c>
      <c r="AE358" s="68">
        <v>0</v>
      </c>
      <c r="AF358" s="68">
        <v>0</v>
      </c>
      <c r="AG358" s="68">
        <v>0</v>
      </c>
      <c r="AH358" s="68">
        <v>0</v>
      </c>
      <c r="AI358" s="68">
        <v>0</v>
      </c>
      <c r="AJ358" s="68">
        <v>0</v>
      </c>
      <c r="AK358" s="68">
        <v>0</v>
      </c>
      <c r="AL358" s="68">
        <v>0</v>
      </c>
      <c r="AM358" s="68">
        <v>0</v>
      </c>
      <c r="AN358" s="68">
        <v>0</v>
      </c>
      <c r="AO358" s="68">
        <v>0</v>
      </c>
      <c r="AP358" s="68">
        <v>0</v>
      </c>
      <c r="AQ358" s="68">
        <v>0</v>
      </c>
      <c r="AR358" s="68">
        <v>0</v>
      </c>
      <c r="AS358" s="68">
        <v>0</v>
      </c>
      <c r="AT358" s="68">
        <v>0</v>
      </c>
      <c r="AU358" s="68">
        <v>0</v>
      </c>
      <c r="AV358" s="68">
        <v>0</v>
      </c>
      <c r="AW358" s="68">
        <v>0</v>
      </c>
      <c r="AX358" s="68">
        <v>0</v>
      </c>
      <c r="AY358" s="68">
        <v>0</v>
      </c>
      <c r="AZ358" s="68">
        <v>0</v>
      </c>
      <c r="BA358" s="68">
        <v>0</v>
      </c>
      <c r="BB358" s="68">
        <v>0</v>
      </c>
      <c r="BC358" s="68">
        <v>0</v>
      </c>
      <c r="BD358" s="68">
        <v>0</v>
      </c>
      <c r="BE358" s="68">
        <v>0</v>
      </c>
      <c r="BF358" s="68">
        <v>0</v>
      </c>
      <c r="BG358" s="68">
        <v>0</v>
      </c>
      <c r="BH358" s="68">
        <v>0</v>
      </c>
      <c r="BI358" s="68">
        <v>0</v>
      </c>
      <c r="BJ358" s="68">
        <v>0</v>
      </c>
      <c r="BK358" s="68">
        <v>0</v>
      </c>
      <c r="BL358" s="68">
        <v>0</v>
      </c>
      <c r="BM358" s="68">
        <v>0</v>
      </c>
      <c r="BN358" s="68">
        <v>0</v>
      </c>
      <c r="BO358" s="68">
        <v>0</v>
      </c>
      <c r="BP358" s="68">
        <v>0</v>
      </c>
      <c r="BQ358" s="68">
        <v>0</v>
      </c>
      <c r="BR358" s="68">
        <v>0</v>
      </c>
      <c r="BS358" s="68">
        <v>0</v>
      </c>
      <c r="BT358" s="68">
        <v>0</v>
      </c>
      <c r="BU358" s="68">
        <v>0</v>
      </c>
      <c r="BV358" s="68">
        <v>0</v>
      </c>
      <c r="BW358" s="68">
        <v>0</v>
      </c>
      <c r="BX358" s="68">
        <v>0</v>
      </c>
      <c r="BY358" s="68">
        <v>0</v>
      </c>
      <c r="BZ358" s="60">
        <v>1734990</v>
      </c>
    </row>
    <row r="359" spans="1:78" x14ac:dyDescent="0.2">
      <c r="A359" s="57" t="s">
        <v>43</v>
      </c>
      <c r="B359" s="57" t="s">
        <v>923</v>
      </c>
      <c r="C359" s="58" t="s">
        <v>936</v>
      </c>
      <c r="D359" s="57" t="s">
        <v>937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  <c r="P359" s="59">
        <v>0</v>
      </c>
      <c r="Q359" s="59">
        <v>0</v>
      </c>
      <c r="R359" s="59">
        <v>0</v>
      </c>
      <c r="S359" s="59">
        <v>0</v>
      </c>
      <c r="T359" s="59">
        <v>0</v>
      </c>
      <c r="U359" s="59">
        <v>0</v>
      </c>
      <c r="V359" s="59">
        <v>0</v>
      </c>
      <c r="W359" s="59">
        <v>301</v>
      </c>
      <c r="X359" s="59">
        <v>63900</v>
      </c>
      <c r="Y359" s="59">
        <v>0</v>
      </c>
      <c r="Z359" s="59">
        <v>590269.4</v>
      </c>
      <c r="AA359" s="59">
        <v>0</v>
      </c>
      <c r="AB359" s="59">
        <v>0</v>
      </c>
      <c r="AC359" s="59">
        <v>0</v>
      </c>
      <c r="AD359" s="59">
        <v>0</v>
      </c>
      <c r="AE359" s="59">
        <v>0</v>
      </c>
      <c r="AF359" s="59">
        <v>668103.36</v>
      </c>
      <c r="AG359" s="59">
        <v>0</v>
      </c>
      <c r="AH359" s="59">
        <v>0</v>
      </c>
      <c r="AI359" s="59">
        <v>0</v>
      </c>
      <c r="AJ359" s="59">
        <v>0</v>
      </c>
      <c r="AK359" s="59">
        <v>0</v>
      </c>
      <c r="AL359" s="59">
        <v>0</v>
      </c>
      <c r="AM359" s="59">
        <v>0</v>
      </c>
      <c r="AN359" s="59">
        <v>0</v>
      </c>
      <c r="AO359" s="59">
        <v>0</v>
      </c>
      <c r="AP359" s="59">
        <v>0</v>
      </c>
      <c r="AQ359" s="59">
        <v>0</v>
      </c>
      <c r="AR359" s="59">
        <v>0</v>
      </c>
      <c r="AS359" s="59">
        <v>0</v>
      </c>
      <c r="AT359" s="59">
        <v>0</v>
      </c>
      <c r="AU359" s="59">
        <v>0</v>
      </c>
      <c r="AV359" s="59">
        <v>0</v>
      </c>
      <c r="AW359" s="59">
        <v>0</v>
      </c>
      <c r="AX359" s="59">
        <v>0</v>
      </c>
      <c r="AY359" s="59">
        <v>0</v>
      </c>
      <c r="AZ359" s="59">
        <v>0</v>
      </c>
      <c r="BA359" s="59">
        <v>0</v>
      </c>
      <c r="BB359" s="59">
        <v>0</v>
      </c>
      <c r="BC359" s="59">
        <v>0</v>
      </c>
      <c r="BD359" s="59">
        <v>0</v>
      </c>
      <c r="BE359" s="59">
        <v>0</v>
      </c>
      <c r="BF359" s="59">
        <v>0</v>
      </c>
      <c r="BG359" s="59">
        <v>0</v>
      </c>
      <c r="BH359" s="59">
        <v>0</v>
      </c>
      <c r="BI359" s="59">
        <v>0</v>
      </c>
      <c r="BJ359" s="59">
        <v>43008.73</v>
      </c>
      <c r="BK359" s="59">
        <v>0</v>
      </c>
      <c r="BL359" s="59">
        <v>0</v>
      </c>
      <c r="BM359" s="59">
        <v>0</v>
      </c>
      <c r="BN359" s="59">
        <v>0</v>
      </c>
      <c r="BO359" s="59">
        <v>0</v>
      </c>
      <c r="BP359" s="59">
        <v>0</v>
      </c>
      <c r="BQ359" s="59">
        <v>0</v>
      </c>
      <c r="BR359" s="59">
        <v>0</v>
      </c>
      <c r="BS359" s="59">
        <v>0</v>
      </c>
      <c r="BT359" s="59">
        <v>0</v>
      </c>
      <c r="BU359" s="59">
        <v>0</v>
      </c>
      <c r="BV359" s="59">
        <v>0</v>
      </c>
      <c r="BW359" s="59">
        <v>0</v>
      </c>
      <c r="BX359" s="59">
        <v>0</v>
      </c>
      <c r="BY359" s="59">
        <v>0</v>
      </c>
      <c r="BZ359" s="60">
        <v>1600996</v>
      </c>
    </row>
    <row r="360" spans="1:78" x14ac:dyDescent="0.2">
      <c r="A360" s="57" t="s">
        <v>43</v>
      </c>
      <c r="B360" s="57" t="s">
        <v>938</v>
      </c>
      <c r="C360" s="58" t="s">
        <v>939</v>
      </c>
      <c r="D360" s="57" t="s">
        <v>940</v>
      </c>
      <c r="E360" s="59">
        <v>18827885.68</v>
      </c>
      <c r="F360" s="59">
        <v>8628127.0199999996</v>
      </c>
      <c r="G360" s="59">
        <v>8193810.0800000001</v>
      </c>
      <c r="H360" s="59">
        <v>3391395.31</v>
      </c>
      <c r="I360" s="59">
        <v>3593304.82</v>
      </c>
      <c r="J360" s="59">
        <v>1770414.83</v>
      </c>
      <c r="K360" s="59">
        <v>23328897.079999998</v>
      </c>
      <c r="L360" s="59">
        <v>9601578.5600000005</v>
      </c>
      <c r="M360" s="59">
        <v>3120266.59</v>
      </c>
      <c r="N360" s="59">
        <v>12585013.24</v>
      </c>
      <c r="O360" s="59">
        <v>1237007.8700000001</v>
      </c>
      <c r="P360" s="59">
        <v>4129273.72</v>
      </c>
      <c r="Q360" s="59">
        <v>10771623.060000001</v>
      </c>
      <c r="R360" s="59">
        <v>10285600.609999999</v>
      </c>
      <c r="S360" s="59">
        <v>817748.26</v>
      </c>
      <c r="T360" s="59">
        <v>4698077.4400000004</v>
      </c>
      <c r="U360" s="59">
        <v>2575324.73</v>
      </c>
      <c r="V360" s="59">
        <v>1953617.83</v>
      </c>
      <c r="W360" s="59">
        <v>16025128.15</v>
      </c>
      <c r="X360" s="59">
        <v>3405023.15</v>
      </c>
      <c r="Y360" s="59">
        <v>4713035.88</v>
      </c>
      <c r="Z360" s="59">
        <v>4748920</v>
      </c>
      <c r="AA360" s="59">
        <v>2125605.5</v>
      </c>
      <c r="AB360" s="59">
        <v>0</v>
      </c>
      <c r="AC360" s="59">
        <v>3449403.65</v>
      </c>
      <c r="AD360" s="59">
        <v>1676774.41</v>
      </c>
      <c r="AE360" s="59">
        <v>2963812.25</v>
      </c>
      <c r="AF360" s="59">
        <v>20301683.289999999</v>
      </c>
      <c r="AG360" s="59">
        <v>1453848.82</v>
      </c>
      <c r="AH360" s="59">
        <v>1120922.56</v>
      </c>
      <c r="AI360" s="59">
        <v>700000</v>
      </c>
      <c r="AJ360" s="59">
        <v>550000</v>
      </c>
      <c r="AK360" s="59">
        <v>3347841.48</v>
      </c>
      <c r="AL360" s="59">
        <v>2753000</v>
      </c>
      <c r="AM360" s="59">
        <v>2289720.04</v>
      </c>
      <c r="AN360" s="59">
        <v>5059384.3</v>
      </c>
      <c r="AO360" s="59">
        <v>2257120.64</v>
      </c>
      <c r="AP360" s="59">
        <v>3083277.64</v>
      </c>
      <c r="AQ360" s="59">
        <v>2273388.9700000002</v>
      </c>
      <c r="AR360" s="59">
        <v>7462799.7999999998</v>
      </c>
      <c r="AS360" s="59">
        <v>3653743.85</v>
      </c>
      <c r="AT360" s="59">
        <v>2095501.63</v>
      </c>
      <c r="AU360" s="59">
        <v>2399374.69</v>
      </c>
      <c r="AV360" s="59">
        <v>1211598.06</v>
      </c>
      <c r="AW360" s="59">
        <v>98729.37</v>
      </c>
      <c r="AX360" s="59">
        <v>558931.75</v>
      </c>
      <c r="AY360" s="59">
        <v>14214707.800000001</v>
      </c>
      <c r="AZ360" s="59">
        <v>3401427.79</v>
      </c>
      <c r="BA360" s="59">
        <v>4214475.8499999996</v>
      </c>
      <c r="BB360" s="59">
        <v>4732536.2300000004</v>
      </c>
      <c r="BC360" s="59">
        <v>5523442.8300000001</v>
      </c>
      <c r="BD360" s="59">
        <v>1594665.29</v>
      </c>
      <c r="BE360" s="59">
        <v>6324037.4199999999</v>
      </c>
      <c r="BF360" s="59">
        <v>5283019.7300000004</v>
      </c>
      <c r="BG360" s="59">
        <v>1700000</v>
      </c>
      <c r="BH360" s="59">
        <v>670216.42000000004</v>
      </c>
      <c r="BI360" s="59">
        <v>513130.68</v>
      </c>
      <c r="BJ360" s="59">
        <v>10796600</v>
      </c>
      <c r="BK360" s="59">
        <v>4674552.09</v>
      </c>
      <c r="BL360" s="59">
        <v>1569749.88</v>
      </c>
      <c r="BM360" s="59">
        <v>1712563.24</v>
      </c>
      <c r="BN360" s="59">
        <v>1471648.6</v>
      </c>
      <c r="BO360" s="59">
        <v>3494009.09</v>
      </c>
      <c r="BP360" s="59">
        <v>1012000</v>
      </c>
      <c r="BQ360" s="59">
        <v>14359908.42</v>
      </c>
      <c r="BR360" s="59">
        <v>2211076.7400000002</v>
      </c>
      <c r="BS360" s="59">
        <v>0</v>
      </c>
      <c r="BT360" s="59">
        <v>4542708.7699999996</v>
      </c>
      <c r="BU360" s="59">
        <v>4740023.43</v>
      </c>
      <c r="BV360" s="59">
        <v>5464182.8200000003</v>
      </c>
      <c r="BW360" s="59">
        <v>2059868.22</v>
      </c>
      <c r="BX360" s="59">
        <v>3113194.09</v>
      </c>
      <c r="BY360" s="59">
        <v>1447212.68</v>
      </c>
      <c r="BZ360" s="60">
        <v>5493658.0199999996</v>
      </c>
    </row>
    <row r="361" spans="1:78" x14ac:dyDescent="0.2">
      <c r="A361" s="57" t="s">
        <v>43</v>
      </c>
      <c r="B361" s="57" t="s">
        <v>938</v>
      </c>
      <c r="C361" s="58" t="s">
        <v>941</v>
      </c>
      <c r="D361" s="57" t="s">
        <v>942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40240000</v>
      </c>
      <c r="L361" s="59">
        <v>0</v>
      </c>
      <c r="M361" s="59">
        <v>0</v>
      </c>
      <c r="N361" s="59">
        <v>0</v>
      </c>
      <c r="O361" s="59">
        <v>0</v>
      </c>
      <c r="P361" s="59">
        <v>2200000</v>
      </c>
      <c r="Q361" s="59">
        <v>0</v>
      </c>
      <c r="R361" s="59">
        <v>0</v>
      </c>
      <c r="S361" s="59">
        <v>0</v>
      </c>
      <c r="T361" s="59">
        <v>0</v>
      </c>
      <c r="U361" s="59">
        <v>0</v>
      </c>
      <c r="V361" s="59">
        <v>0</v>
      </c>
      <c r="W361" s="59">
        <v>0</v>
      </c>
      <c r="X361" s="59">
        <v>0</v>
      </c>
      <c r="Y361" s="59">
        <v>0</v>
      </c>
      <c r="Z361" s="59">
        <v>0</v>
      </c>
      <c r="AA361" s="59">
        <v>0</v>
      </c>
      <c r="AB361" s="59">
        <v>0</v>
      </c>
      <c r="AC361" s="59">
        <v>0</v>
      </c>
      <c r="AD361" s="59">
        <v>0</v>
      </c>
      <c r="AE361" s="59">
        <v>0</v>
      </c>
      <c r="AF361" s="59">
        <v>0</v>
      </c>
      <c r="AG361" s="59">
        <v>0</v>
      </c>
      <c r="AH361" s="59">
        <v>0</v>
      </c>
      <c r="AI361" s="59">
        <v>0</v>
      </c>
      <c r="AJ361" s="59">
        <v>0</v>
      </c>
      <c r="AK361" s="59">
        <v>0</v>
      </c>
      <c r="AL361" s="59">
        <v>0</v>
      </c>
      <c r="AM361" s="59">
        <v>0</v>
      </c>
      <c r="AN361" s="59">
        <v>2939401.87</v>
      </c>
      <c r="AO361" s="59">
        <v>0</v>
      </c>
      <c r="AP361" s="59">
        <v>0</v>
      </c>
      <c r="AQ361" s="59">
        <v>0</v>
      </c>
      <c r="AR361" s="59">
        <v>0</v>
      </c>
      <c r="AS361" s="59">
        <v>14700</v>
      </c>
      <c r="AT361" s="59">
        <v>0</v>
      </c>
      <c r="AU361" s="59">
        <v>0</v>
      </c>
      <c r="AV361" s="59">
        <v>0</v>
      </c>
      <c r="AW361" s="59">
        <v>0</v>
      </c>
      <c r="AX361" s="59">
        <v>0</v>
      </c>
      <c r="AY361" s="59">
        <v>0</v>
      </c>
      <c r="AZ361" s="59">
        <v>0</v>
      </c>
      <c r="BA361" s="59">
        <v>0</v>
      </c>
      <c r="BB361" s="59">
        <v>0</v>
      </c>
      <c r="BC361" s="59">
        <v>0</v>
      </c>
      <c r="BD361" s="59">
        <v>0</v>
      </c>
      <c r="BE361" s="59">
        <v>0</v>
      </c>
      <c r="BF361" s="59">
        <v>0</v>
      </c>
      <c r="BG361" s="59">
        <v>0</v>
      </c>
      <c r="BH361" s="59">
        <v>0</v>
      </c>
      <c r="BI361" s="59">
        <v>0</v>
      </c>
      <c r="BJ361" s="59">
        <v>0</v>
      </c>
      <c r="BK361" s="59">
        <v>0</v>
      </c>
      <c r="BL361" s="59">
        <v>0</v>
      </c>
      <c r="BM361" s="59">
        <v>0</v>
      </c>
      <c r="BN361" s="59">
        <v>0</v>
      </c>
      <c r="BO361" s="59">
        <v>0</v>
      </c>
      <c r="BP361" s="59">
        <v>0</v>
      </c>
      <c r="BQ361" s="59">
        <v>0</v>
      </c>
      <c r="BR361" s="59">
        <v>0</v>
      </c>
      <c r="BS361" s="59">
        <v>0</v>
      </c>
      <c r="BT361" s="59">
        <v>0</v>
      </c>
      <c r="BU361" s="59">
        <v>0</v>
      </c>
      <c r="BV361" s="59">
        <v>0</v>
      </c>
      <c r="BW361" s="59">
        <v>0</v>
      </c>
      <c r="BX361" s="59">
        <v>0</v>
      </c>
      <c r="BY361" s="59">
        <v>0</v>
      </c>
      <c r="BZ361" s="60">
        <v>184422355.34</v>
      </c>
    </row>
    <row r="362" spans="1:78" x14ac:dyDescent="0.2">
      <c r="A362" s="57" t="s">
        <v>43</v>
      </c>
      <c r="B362" s="57" t="s">
        <v>938</v>
      </c>
      <c r="C362" s="58" t="s">
        <v>943</v>
      </c>
      <c r="D362" s="57" t="s">
        <v>944</v>
      </c>
      <c r="E362" s="59">
        <v>1623300</v>
      </c>
      <c r="F362" s="59">
        <v>1509924.78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9009120</v>
      </c>
      <c r="O362" s="59">
        <v>0</v>
      </c>
      <c r="P362" s="59">
        <v>160000</v>
      </c>
      <c r="Q362" s="59">
        <v>979500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4490000</v>
      </c>
      <c r="X362" s="59">
        <v>0</v>
      </c>
      <c r="Y362" s="59">
        <v>0</v>
      </c>
      <c r="Z362" s="59">
        <v>0</v>
      </c>
      <c r="AA362" s="59">
        <v>0</v>
      </c>
      <c r="AB362" s="59">
        <v>0</v>
      </c>
      <c r="AC362" s="59">
        <v>0</v>
      </c>
      <c r="AD362" s="59">
        <v>0</v>
      </c>
      <c r="AE362" s="59">
        <v>0</v>
      </c>
      <c r="AF362" s="59">
        <v>0</v>
      </c>
      <c r="AG362" s="59">
        <v>0</v>
      </c>
      <c r="AH362" s="59">
        <v>0</v>
      </c>
      <c r="AI362" s="59">
        <v>0</v>
      </c>
      <c r="AJ362" s="59">
        <v>0</v>
      </c>
      <c r="AK362" s="59">
        <v>0</v>
      </c>
      <c r="AL362" s="59">
        <v>0</v>
      </c>
      <c r="AM362" s="59">
        <v>0</v>
      </c>
      <c r="AN362" s="59">
        <v>150000</v>
      </c>
      <c r="AO362" s="59">
        <v>0</v>
      </c>
      <c r="AP362" s="59">
        <v>0</v>
      </c>
      <c r="AQ362" s="59">
        <v>0</v>
      </c>
      <c r="AR362" s="59">
        <v>0</v>
      </c>
      <c r="AS362" s="59">
        <v>0</v>
      </c>
      <c r="AT362" s="59">
        <v>0</v>
      </c>
      <c r="AU362" s="59">
        <v>0</v>
      </c>
      <c r="AV362" s="59">
        <v>0</v>
      </c>
      <c r="AW362" s="59">
        <v>0</v>
      </c>
      <c r="AX362" s="59">
        <v>0</v>
      </c>
      <c r="AY362" s="59">
        <v>0</v>
      </c>
      <c r="AZ362" s="59">
        <v>0</v>
      </c>
      <c r="BA362" s="59">
        <v>0</v>
      </c>
      <c r="BB362" s="59">
        <v>0</v>
      </c>
      <c r="BC362" s="59">
        <v>0</v>
      </c>
      <c r="BD362" s="59">
        <v>0</v>
      </c>
      <c r="BE362" s="59">
        <v>0</v>
      </c>
      <c r="BF362" s="59">
        <v>0</v>
      </c>
      <c r="BG362" s="59">
        <v>0</v>
      </c>
      <c r="BH362" s="59">
        <v>0</v>
      </c>
      <c r="BI362" s="59">
        <v>0</v>
      </c>
      <c r="BJ362" s="59">
        <v>0</v>
      </c>
      <c r="BK362" s="59">
        <v>0</v>
      </c>
      <c r="BL362" s="59">
        <v>0</v>
      </c>
      <c r="BM362" s="59">
        <v>0</v>
      </c>
      <c r="BN362" s="59">
        <v>0</v>
      </c>
      <c r="BO362" s="59">
        <v>1210343</v>
      </c>
      <c r="BP362" s="59">
        <v>0</v>
      </c>
      <c r="BQ362" s="59">
        <v>0</v>
      </c>
      <c r="BR362" s="59">
        <v>100000</v>
      </c>
      <c r="BS362" s="59">
        <v>0</v>
      </c>
      <c r="BT362" s="59">
        <v>0</v>
      </c>
      <c r="BU362" s="59">
        <v>89641.15</v>
      </c>
      <c r="BV362" s="59">
        <v>2829000</v>
      </c>
      <c r="BW362" s="59">
        <v>0</v>
      </c>
      <c r="BX362" s="59">
        <v>0</v>
      </c>
      <c r="BY362" s="59">
        <v>0</v>
      </c>
      <c r="BZ362" s="60">
        <v>76090748.25</v>
      </c>
    </row>
    <row r="363" spans="1:78" x14ac:dyDescent="0.2">
      <c r="A363" s="57" t="s">
        <v>43</v>
      </c>
      <c r="B363" s="57" t="s">
        <v>938</v>
      </c>
      <c r="C363" s="58" t="s">
        <v>945</v>
      </c>
      <c r="D363" s="57" t="s">
        <v>946</v>
      </c>
      <c r="E363" s="59">
        <v>8868540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1459200</v>
      </c>
      <c r="L363" s="59">
        <v>0</v>
      </c>
      <c r="M363" s="59">
        <v>0</v>
      </c>
      <c r="N363" s="59">
        <v>0</v>
      </c>
      <c r="O363" s="59">
        <v>0</v>
      </c>
      <c r="P363" s="59">
        <v>3388000</v>
      </c>
      <c r="Q363" s="59">
        <v>0</v>
      </c>
      <c r="R363" s="59">
        <v>0</v>
      </c>
      <c r="S363" s="59">
        <v>0</v>
      </c>
      <c r="T363" s="59">
        <v>0</v>
      </c>
      <c r="U363" s="59">
        <v>125000</v>
      </c>
      <c r="V363" s="59">
        <v>0</v>
      </c>
      <c r="W363" s="59">
        <v>0</v>
      </c>
      <c r="X363" s="59">
        <v>0</v>
      </c>
      <c r="Y363" s="59">
        <v>0</v>
      </c>
      <c r="Z363" s="59">
        <v>0</v>
      </c>
      <c r="AA363" s="59">
        <v>0</v>
      </c>
      <c r="AB363" s="59">
        <v>0</v>
      </c>
      <c r="AC363" s="59">
        <v>0</v>
      </c>
      <c r="AD363" s="59">
        <v>0</v>
      </c>
      <c r="AE363" s="59">
        <v>0</v>
      </c>
      <c r="AF363" s="59">
        <v>22059500</v>
      </c>
      <c r="AG363" s="59">
        <v>0</v>
      </c>
      <c r="AH363" s="59">
        <v>0</v>
      </c>
      <c r="AI363" s="59">
        <v>0</v>
      </c>
      <c r="AJ363" s="59">
        <v>0</v>
      </c>
      <c r="AK363" s="59">
        <v>0</v>
      </c>
      <c r="AL363" s="59">
        <v>8300103</v>
      </c>
      <c r="AM363" s="59">
        <v>0</v>
      </c>
      <c r="AN363" s="59">
        <v>0</v>
      </c>
      <c r="AO363" s="59">
        <v>0</v>
      </c>
      <c r="AP363" s="59">
        <v>0</v>
      </c>
      <c r="AQ363" s="59">
        <v>250000</v>
      </c>
      <c r="AR363" s="59">
        <v>77849327</v>
      </c>
      <c r="AS363" s="59">
        <v>0</v>
      </c>
      <c r="AT363" s="59">
        <v>0</v>
      </c>
      <c r="AU363" s="59">
        <v>0</v>
      </c>
      <c r="AV363" s="59">
        <v>0</v>
      </c>
      <c r="AW363" s="59">
        <v>0</v>
      </c>
      <c r="AX363" s="59">
        <v>0</v>
      </c>
      <c r="AY363" s="59">
        <v>5842400</v>
      </c>
      <c r="AZ363" s="59">
        <v>762900</v>
      </c>
      <c r="BA363" s="59">
        <v>0</v>
      </c>
      <c r="BB363" s="59">
        <v>0</v>
      </c>
      <c r="BC363" s="59">
        <v>0</v>
      </c>
      <c r="BD363" s="59">
        <v>0</v>
      </c>
      <c r="BE363" s="59">
        <v>0</v>
      </c>
      <c r="BF363" s="59">
        <v>0</v>
      </c>
      <c r="BG363" s="59">
        <v>0</v>
      </c>
      <c r="BH363" s="59">
        <v>0</v>
      </c>
      <c r="BI363" s="59">
        <v>0</v>
      </c>
      <c r="BJ363" s="59">
        <v>82701745</v>
      </c>
      <c r="BK363" s="59">
        <v>0</v>
      </c>
      <c r="BL363" s="59">
        <v>0</v>
      </c>
      <c r="BM363" s="59">
        <v>0</v>
      </c>
      <c r="BN363" s="59">
        <v>0</v>
      </c>
      <c r="BO363" s="59">
        <v>0</v>
      </c>
      <c r="BP363" s="59">
        <v>0</v>
      </c>
      <c r="BQ363" s="59">
        <v>52649095.640000001</v>
      </c>
      <c r="BR363" s="59">
        <v>0</v>
      </c>
      <c r="BS363" s="59">
        <v>0</v>
      </c>
      <c r="BT363" s="59">
        <v>0</v>
      </c>
      <c r="BU363" s="59">
        <v>0</v>
      </c>
      <c r="BV363" s="59">
        <v>0</v>
      </c>
      <c r="BW363" s="59">
        <v>0</v>
      </c>
      <c r="BX363" s="59">
        <v>0</v>
      </c>
      <c r="BY363" s="59">
        <v>0</v>
      </c>
      <c r="BZ363" s="60">
        <v>97531.040000000008</v>
      </c>
    </row>
    <row r="364" spans="1:78" x14ac:dyDescent="0.2">
      <c r="A364" s="57" t="s">
        <v>43</v>
      </c>
      <c r="B364" s="57" t="s">
        <v>938</v>
      </c>
      <c r="C364" s="58" t="s">
        <v>947</v>
      </c>
      <c r="D364" s="57" t="s">
        <v>948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  <c r="AB364" s="59">
        <v>0</v>
      </c>
      <c r="AC364" s="59">
        <v>0</v>
      </c>
      <c r="AD364" s="59">
        <v>0</v>
      </c>
      <c r="AE364" s="59">
        <v>0</v>
      </c>
      <c r="AF364" s="59">
        <v>0</v>
      </c>
      <c r="AG364" s="59">
        <v>343000</v>
      </c>
      <c r="AH364" s="59">
        <v>0</v>
      </c>
      <c r="AI364" s="59">
        <v>6172360</v>
      </c>
      <c r="AJ364" s="59">
        <v>0</v>
      </c>
      <c r="AK364" s="59">
        <v>0</v>
      </c>
      <c r="AL364" s="59">
        <v>0</v>
      </c>
      <c r="AM364" s="59">
        <v>7373000</v>
      </c>
      <c r="AN364" s="59">
        <v>1660000</v>
      </c>
      <c r="AO364" s="59">
        <v>0</v>
      </c>
      <c r="AP364" s="59">
        <v>593000</v>
      </c>
      <c r="AQ364" s="59">
        <v>0</v>
      </c>
      <c r="AR364" s="59">
        <v>0</v>
      </c>
      <c r="AS364" s="59">
        <v>0</v>
      </c>
      <c r="AT364" s="59">
        <v>0</v>
      </c>
      <c r="AU364" s="59">
        <v>0</v>
      </c>
      <c r="AV364" s="59">
        <v>0</v>
      </c>
      <c r="AW364" s="59">
        <v>0</v>
      </c>
      <c r="AX364" s="59">
        <v>0</v>
      </c>
      <c r="AY364" s="59">
        <v>0</v>
      </c>
      <c r="AZ364" s="59">
        <v>0</v>
      </c>
      <c r="BA364" s="59">
        <v>0</v>
      </c>
      <c r="BB364" s="59">
        <v>0</v>
      </c>
      <c r="BC364" s="59">
        <v>0</v>
      </c>
      <c r="BD364" s="59">
        <v>0</v>
      </c>
      <c r="BE364" s="59">
        <v>13665500</v>
      </c>
      <c r="BF364" s="59">
        <v>0</v>
      </c>
      <c r="BG364" s="59">
        <v>0</v>
      </c>
      <c r="BH364" s="59">
        <v>1848850</v>
      </c>
      <c r="BI364" s="59">
        <v>0</v>
      </c>
      <c r="BJ364" s="59">
        <v>0</v>
      </c>
      <c r="BK364" s="59">
        <v>0</v>
      </c>
      <c r="BL364" s="59">
        <v>0</v>
      </c>
      <c r="BM364" s="59">
        <v>0</v>
      </c>
      <c r="BN364" s="59">
        <v>777000</v>
      </c>
      <c r="BO364" s="59">
        <v>0</v>
      </c>
      <c r="BP364" s="59">
        <v>0</v>
      </c>
      <c r="BQ364" s="59">
        <v>0</v>
      </c>
      <c r="BR364" s="59">
        <v>0</v>
      </c>
      <c r="BS364" s="59">
        <v>0</v>
      </c>
      <c r="BT364" s="59">
        <v>0</v>
      </c>
      <c r="BU364" s="59">
        <v>0</v>
      </c>
      <c r="BV364" s="59">
        <v>0</v>
      </c>
      <c r="BW364" s="59">
        <v>0</v>
      </c>
      <c r="BX364" s="59">
        <v>0</v>
      </c>
      <c r="BY364" s="59">
        <v>0</v>
      </c>
      <c r="BZ364" s="60">
        <v>299932.65999999997</v>
      </c>
    </row>
    <row r="365" spans="1:78" x14ac:dyDescent="0.2">
      <c r="A365" s="57" t="s">
        <v>43</v>
      </c>
      <c r="B365" s="57" t="s">
        <v>409</v>
      </c>
      <c r="C365" s="58" t="s">
        <v>949</v>
      </c>
      <c r="D365" s="57" t="s">
        <v>950</v>
      </c>
      <c r="E365" s="68">
        <v>0</v>
      </c>
      <c r="F365" s="68">
        <v>0</v>
      </c>
      <c r="G365" s="68">
        <v>0</v>
      </c>
      <c r="H365" s="68">
        <v>0</v>
      </c>
      <c r="I365" s="68">
        <v>0</v>
      </c>
      <c r="J365" s="68">
        <v>0</v>
      </c>
      <c r="K365" s="68">
        <v>0</v>
      </c>
      <c r="L365" s="68">
        <v>0</v>
      </c>
      <c r="M365" s="68">
        <v>0</v>
      </c>
      <c r="N365" s="68">
        <v>0</v>
      </c>
      <c r="O365" s="68">
        <v>0</v>
      </c>
      <c r="P365" s="68">
        <v>0</v>
      </c>
      <c r="Q365" s="68">
        <v>0</v>
      </c>
      <c r="R365" s="68">
        <v>0</v>
      </c>
      <c r="S365" s="68">
        <v>0</v>
      </c>
      <c r="T365" s="68">
        <v>0</v>
      </c>
      <c r="U365" s="68">
        <v>0</v>
      </c>
      <c r="V365" s="68">
        <v>0</v>
      </c>
      <c r="W365" s="68">
        <v>0</v>
      </c>
      <c r="X365" s="68">
        <v>0</v>
      </c>
      <c r="Y365" s="68">
        <v>0</v>
      </c>
      <c r="Z365" s="68">
        <v>0</v>
      </c>
      <c r="AA365" s="68">
        <v>0</v>
      </c>
      <c r="AB365" s="68">
        <v>0</v>
      </c>
      <c r="AC365" s="68">
        <v>0</v>
      </c>
      <c r="AD365" s="68">
        <v>0</v>
      </c>
      <c r="AE365" s="68">
        <v>0</v>
      </c>
      <c r="AF365" s="68">
        <v>0</v>
      </c>
      <c r="AG365" s="68">
        <v>0</v>
      </c>
      <c r="AH365" s="68">
        <v>0</v>
      </c>
      <c r="AI365" s="68">
        <v>0</v>
      </c>
      <c r="AJ365" s="68">
        <v>0</v>
      </c>
      <c r="AK365" s="68">
        <v>0</v>
      </c>
      <c r="AL365" s="68">
        <v>0</v>
      </c>
      <c r="AM365" s="68">
        <v>0</v>
      </c>
      <c r="AN365" s="68">
        <v>0</v>
      </c>
      <c r="AO365" s="68">
        <v>0</v>
      </c>
      <c r="AP365" s="68">
        <v>0</v>
      </c>
      <c r="AQ365" s="68">
        <v>0</v>
      </c>
      <c r="AR365" s="68">
        <v>0</v>
      </c>
      <c r="AS365" s="68">
        <v>0</v>
      </c>
      <c r="AT365" s="68">
        <v>0</v>
      </c>
      <c r="AU365" s="68">
        <v>0</v>
      </c>
      <c r="AV365" s="68">
        <v>0</v>
      </c>
      <c r="AW365" s="68">
        <v>0</v>
      </c>
      <c r="AX365" s="68">
        <v>0</v>
      </c>
      <c r="AY365" s="68">
        <v>0</v>
      </c>
      <c r="AZ365" s="68">
        <v>0</v>
      </c>
      <c r="BA365" s="68">
        <v>0</v>
      </c>
      <c r="BB365" s="68">
        <v>0</v>
      </c>
      <c r="BC365" s="68">
        <v>0</v>
      </c>
      <c r="BD365" s="68">
        <v>0</v>
      </c>
      <c r="BE365" s="68">
        <v>0</v>
      </c>
      <c r="BF365" s="68">
        <v>0</v>
      </c>
      <c r="BG365" s="68">
        <v>0</v>
      </c>
      <c r="BH365" s="68">
        <v>0</v>
      </c>
      <c r="BI365" s="68">
        <v>0</v>
      </c>
      <c r="BJ365" s="68">
        <v>0</v>
      </c>
      <c r="BK365" s="68">
        <v>0</v>
      </c>
      <c r="BL365" s="68">
        <v>0</v>
      </c>
      <c r="BM365" s="68">
        <v>0</v>
      </c>
      <c r="BN365" s="68">
        <v>0</v>
      </c>
      <c r="BO365" s="68">
        <v>0</v>
      </c>
      <c r="BP365" s="68">
        <v>0</v>
      </c>
      <c r="BQ365" s="68">
        <v>0</v>
      </c>
      <c r="BR365" s="68">
        <v>0</v>
      </c>
      <c r="BS365" s="68">
        <v>0</v>
      </c>
      <c r="BT365" s="68">
        <v>0</v>
      </c>
      <c r="BU365" s="68">
        <v>0</v>
      </c>
      <c r="BV365" s="68">
        <v>0</v>
      </c>
      <c r="BW365" s="68">
        <v>0</v>
      </c>
      <c r="BX365" s="68">
        <v>0</v>
      </c>
      <c r="BY365" s="68">
        <v>0</v>
      </c>
      <c r="BZ365" s="60">
        <v>15449667.85</v>
      </c>
    </row>
    <row r="366" spans="1:78" x14ac:dyDescent="0.2">
      <c r="A366" s="57" t="s">
        <v>43</v>
      </c>
      <c r="B366" s="57" t="s">
        <v>409</v>
      </c>
      <c r="C366" s="58" t="s">
        <v>951</v>
      </c>
      <c r="D366" s="57" t="s">
        <v>952</v>
      </c>
      <c r="E366" s="59">
        <v>69651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413214.99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88173.6</v>
      </c>
      <c r="X366" s="59">
        <v>0</v>
      </c>
      <c r="Y366" s="59">
        <v>0</v>
      </c>
      <c r="Z366" s="59">
        <v>0</v>
      </c>
      <c r="AA366" s="59">
        <v>0</v>
      </c>
      <c r="AB366" s="59">
        <v>0</v>
      </c>
      <c r="AC366" s="59">
        <v>0</v>
      </c>
      <c r="AD366" s="59">
        <v>0</v>
      </c>
      <c r="AE366" s="59">
        <v>0</v>
      </c>
      <c r="AF366" s="59">
        <v>64966.44</v>
      </c>
      <c r="AG366" s="59">
        <v>0</v>
      </c>
      <c r="AH366" s="59">
        <v>0</v>
      </c>
      <c r="AI366" s="59">
        <v>0</v>
      </c>
      <c r="AJ366" s="59">
        <v>0</v>
      </c>
      <c r="AK366" s="59">
        <v>0</v>
      </c>
      <c r="AL366" s="59">
        <v>0</v>
      </c>
      <c r="AM366" s="59">
        <v>0</v>
      </c>
      <c r="AN366" s="59">
        <v>0</v>
      </c>
      <c r="AO366" s="59">
        <v>0</v>
      </c>
      <c r="AP366" s="59">
        <v>0</v>
      </c>
      <c r="AQ366" s="59">
        <v>0</v>
      </c>
      <c r="AR366" s="59">
        <v>75090</v>
      </c>
      <c r="AS366" s="59">
        <v>0</v>
      </c>
      <c r="AT366" s="59">
        <v>0</v>
      </c>
      <c r="AU366" s="59">
        <v>0</v>
      </c>
      <c r="AV366" s="59">
        <v>0</v>
      </c>
      <c r="AW366" s="59">
        <v>0</v>
      </c>
      <c r="AX366" s="59">
        <v>0</v>
      </c>
      <c r="AY366" s="59">
        <v>0</v>
      </c>
      <c r="AZ366" s="59">
        <v>0</v>
      </c>
      <c r="BA366" s="59">
        <v>0</v>
      </c>
      <c r="BB366" s="59">
        <v>0</v>
      </c>
      <c r="BC366" s="59">
        <v>0</v>
      </c>
      <c r="BD366" s="59">
        <v>0</v>
      </c>
      <c r="BE366" s="59">
        <v>0</v>
      </c>
      <c r="BF366" s="59">
        <v>0</v>
      </c>
      <c r="BG366" s="59">
        <v>0</v>
      </c>
      <c r="BH366" s="59">
        <v>0</v>
      </c>
      <c r="BI366" s="59">
        <v>0</v>
      </c>
      <c r="BJ366" s="59">
        <v>47475</v>
      </c>
      <c r="BK366" s="59">
        <v>0</v>
      </c>
      <c r="BL366" s="59">
        <v>0</v>
      </c>
      <c r="BM366" s="59">
        <v>0</v>
      </c>
      <c r="BN366" s="59">
        <v>0</v>
      </c>
      <c r="BO366" s="59">
        <v>0</v>
      </c>
      <c r="BP366" s="59">
        <v>0</v>
      </c>
      <c r="BQ366" s="59">
        <v>0</v>
      </c>
      <c r="BR366" s="59">
        <v>0</v>
      </c>
      <c r="BS366" s="59">
        <v>0</v>
      </c>
      <c r="BT366" s="59">
        <v>0</v>
      </c>
      <c r="BU366" s="59">
        <v>0</v>
      </c>
      <c r="BV366" s="59">
        <v>0</v>
      </c>
      <c r="BW366" s="59">
        <v>0</v>
      </c>
      <c r="BX366" s="59">
        <v>0</v>
      </c>
      <c r="BY366" s="59">
        <v>0</v>
      </c>
      <c r="BZ366" s="60">
        <v>19322196.5</v>
      </c>
    </row>
    <row r="367" spans="1:78" x14ac:dyDescent="0.2">
      <c r="A367" s="57" t="s">
        <v>43</v>
      </c>
      <c r="B367" s="57" t="s">
        <v>409</v>
      </c>
      <c r="C367" s="58" t="s">
        <v>953</v>
      </c>
      <c r="D367" s="57" t="s">
        <v>954</v>
      </c>
      <c r="E367" s="68">
        <v>0</v>
      </c>
      <c r="F367" s="68">
        <v>0</v>
      </c>
      <c r="G367" s="68">
        <v>0</v>
      </c>
      <c r="H367" s="68">
        <v>0</v>
      </c>
      <c r="I367" s="68">
        <v>0</v>
      </c>
      <c r="J367" s="68">
        <v>0</v>
      </c>
      <c r="K367" s="68">
        <v>0</v>
      </c>
      <c r="L367" s="68">
        <v>0</v>
      </c>
      <c r="M367" s="68">
        <v>0</v>
      </c>
      <c r="N367" s="68">
        <v>0</v>
      </c>
      <c r="O367" s="68">
        <v>0</v>
      </c>
      <c r="P367" s="68">
        <v>0</v>
      </c>
      <c r="Q367" s="68">
        <v>0</v>
      </c>
      <c r="R367" s="68">
        <v>0</v>
      </c>
      <c r="S367" s="68">
        <v>0</v>
      </c>
      <c r="T367" s="68">
        <v>0</v>
      </c>
      <c r="U367" s="68">
        <v>0</v>
      </c>
      <c r="V367" s="68">
        <v>0</v>
      </c>
      <c r="W367" s="68">
        <v>0</v>
      </c>
      <c r="X367" s="68">
        <v>0</v>
      </c>
      <c r="Y367" s="68">
        <v>0</v>
      </c>
      <c r="Z367" s="68">
        <v>0</v>
      </c>
      <c r="AA367" s="68">
        <v>0</v>
      </c>
      <c r="AB367" s="68">
        <v>0</v>
      </c>
      <c r="AC367" s="68">
        <v>0</v>
      </c>
      <c r="AD367" s="68">
        <v>0</v>
      </c>
      <c r="AE367" s="68">
        <v>0</v>
      </c>
      <c r="AF367" s="68">
        <v>0</v>
      </c>
      <c r="AG367" s="68">
        <v>0</v>
      </c>
      <c r="AH367" s="68">
        <v>0</v>
      </c>
      <c r="AI367" s="68">
        <v>0</v>
      </c>
      <c r="AJ367" s="68">
        <v>0</v>
      </c>
      <c r="AK367" s="68">
        <v>0</v>
      </c>
      <c r="AL367" s="68">
        <v>0</v>
      </c>
      <c r="AM367" s="68">
        <v>0</v>
      </c>
      <c r="AN367" s="68">
        <v>0</v>
      </c>
      <c r="AO367" s="68">
        <v>0</v>
      </c>
      <c r="AP367" s="68">
        <v>0</v>
      </c>
      <c r="AQ367" s="68">
        <v>0</v>
      </c>
      <c r="AR367" s="68">
        <v>0</v>
      </c>
      <c r="AS367" s="68">
        <v>0</v>
      </c>
      <c r="AT367" s="68">
        <v>0</v>
      </c>
      <c r="AU367" s="68">
        <v>0</v>
      </c>
      <c r="AV367" s="68">
        <v>0</v>
      </c>
      <c r="AW367" s="68">
        <v>0</v>
      </c>
      <c r="AX367" s="68">
        <v>0</v>
      </c>
      <c r="AY367" s="68">
        <v>0</v>
      </c>
      <c r="AZ367" s="68">
        <v>0</v>
      </c>
      <c r="BA367" s="68">
        <v>0</v>
      </c>
      <c r="BB367" s="68">
        <v>0</v>
      </c>
      <c r="BC367" s="68">
        <v>0</v>
      </c>
      <c r="BD367" s="68">
        <v>0</v>
      </c>
      <c r="BE367" s="68">
        <v>0</v>
      </c>
      <c r="BF367" s="68">
        <v>0</v>
      </c>
      <c r="BG367" s="68">
        <v>0</v>
      </c>
      <c r="BH367" s="68">
        <v>0</v>
      </c>
      <c r="BI367" s="68">
        <v>0</v>
      </c>
      <c r="BJ367" s="68">
        <v>0</v>
      </c>
      <c r="BK367" s="68">
        <v>0</v>
      </c>
      <c r="BL367" s="68">
        <v>0</v>
      </c>
      <c r="BM367" s="68">
        <v>0</v>
      </c>
      <c r="BN367" s="68">
        <v>0</v>
      </c>
      <c r="BO367" s="68">
        <v>0</v>
      </c>
      <c r="BP367" s="68">
        <v>0</v>
      </c>
      <c r="BQ367" s="68">
        <v>0</v>
      </c>
      <c r="BR367" s="68">
        <v>0</v>
      </c>
      <c r="BS367" s="68">
        <v>0</v>
      </c>
      <c r="BT367" s="68">
        <v>0</v>
      </c>
      <c r="BU367" s="68">
        <v>0</v>
      </c>
      <c r="BV367" s="68">
        <v>0</v>
      </c>
      <c r="BW367" s="68">
        <v>0</v>
      </c>
      <c r="BX367" s="68">
        <v>0</v>
      </c>
      <c r="BY367" s="68">
        <v>0</v>
      </c>
      <c r="BZ367" s="60">
        <v>445548.6</v>
      </c>
    </row>
    <row r="368" spans="1:78" x14ac:dyDescent="0.2">
      <c r="A368" s="57" t="s">
        <v>43</v>
      </c>
      <c r="B368" s="57" t="s">
        <v>409</v>
      </c>
      <c r="C368" s="58" t="s">
        <v>955</v>
      </c>
      <c r="D368" s="57" t="s">
        <v>433</v>
      </c>
      <c r="E368" s="59">
        <v>115737.5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350960</v>
      </c>
      <c r="L368" s="59">
        <v>0</v>
      </c>
      <c r="M368" s="59">
        <v>0</v>
      </c>
      <c r="N368" s="59">
        <v>0</v>
      </c>
      <c r="O368" s="59">
        <v>33950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378250</v>
      </c>
      <c r="X368" s="59">
        <v>102560</v>
      </c>
      <c r="Y368" s="59">
        <v>0</v>
      </c>
      <c r="Z368" s="59">
        <v>0</v>
      </c>
      <c r="AA368" s="59">
        <v>0</v>
      </c>
      <c r="AB368" s="59">
        <v>0</v>
      </c>
      <c r="AC368" s="59">
        <v>0</v>
      </c>
      <c r="AD368" s="59">
        <v>0</v>
      </c>
      <c r="AE368" s="59">
        <v>0</v>
      </c>
      <c r="AF368" s="59">
        <v>189000</v>
      </c>
      <c r="AG368" s="59">
        <v>307450.25</v>
      </c>
      <c r="AH368" s="59">
        <v>0</v>
      </c>
      <c r="AI368" s="59">
        <v>0</v>
      </c>
      <c r="AJ368" s="59">
        <v>0</v>
      </c>
      <c r="AK368" s="59">
        <v>0</v>
      </c>
      <c r="AL368" s="59">
        <v>64723.25</v>
      </c>
      <c r="AM368" s="59">
        <v>0</v>
      </c>
      <c r="AN368" s="59">
        <v>0</v>
      </c>
      <c r="AO368" s="59">
        <v>0</v>
      </c>
      <c r="AP368" s="59">
        <v>0</v>
      </c>
      <c r="AQ368" s="59">
        <v>0</v>
      </c>
      <c r="AR368" s="59">
        <v>282475</v>
      </c>
      <c r="AS368" s="59">
        <v>0</v>
      </c>
      <c r="AT368" s="59">
        <v>0</v>
      </c>
      <c r="AU368" s="59">
        <v>0</v>
      </c>
      <c r="AV368" s="59">
        <v>0</v>
      </c>
      <c r="AW368" s="59">
        <v>0</v>
      </c>
      <c r="AX368" s="59">
        <v>0</v>
      </c>
      <c r="AY368" s="59">
        <v>124017.5</v>
      </c>
      <c r="AZ368" s="59">
        <v>0</v>
      </c>
      <c r="BA368" s="59">
        <v>0</v>
      </c>
      <c r="BB368" s="59">
        <v>0</v>
      </c>
      <c r="BC368" s="59">
        <v>0</v>
      </c>
      <c r="BD368" s="59">
        <v>174889</v>
      </c>
      <c r="BE368" s="59">
        <v>0</v>
      </c>
      <c r="BF368" s="59">
        <v>108398.25</v>
      </c>
      <c r="BG368" s="59">
        <v>71648</v>
      </c>
      <c r="BH368" s="59">
        <v>0</v>
      </c>
      <c r="BI368" s="59">
        <v>0</v>
      </c>
      <c r="BJ368" s="59">
        <v>96060</v>
      </c>
      <c r="BK368" s="59">
        <v>0</v>
      </c>
      <c r="BL368" s="59">
        <v>10371.75</v>
      </c>
      <c r="BM368" s="59">
        <v>0</v>
      </c>
      <c r="BN368" s="59">
        <v>132840.25</v>
      </c>
      <c r="BO368" s="59">
        <v>0</v>
      </c>
      <c r="BP368" s="59">
        <v>0</v>
      </c>
      <c r="BQ368" s="59">
        <v>46000</v>
      </c>
      <c r="BR368" s="59">
        <v>0</v>
      </c>
      <c r="BS368" s="59">
        <v>0</v>
      </c>
      <c r="BT368" s="59">
        <v>0</v>
      </c>
      <c r="BU368" s="59">
        <v>0</v>
      </c>
      <c r="BV368" s="59">
        <v>0</v>
      </c>
      <c r="BW368" s="59">
        <v>0</v>
      </c>
      <c r="BX368" s="59">
        <v>0</v>
      </c>
      <c r="BY368" s="59">
        <v>0</v>
      </c>
      <c r="BZ368" s="60">
        <v>1968558.5</v>
      </c>
    </row>
    <row r="369" spans="1:78" x14ac:dyDescent="0.2">
      <c r="A369" s="57" t="s">
        <v>43</v>
      </c>
      <c r="B369" s="57" t="s">
        <v>409</v>
      </c>
      <c r="C369" s="58" t="s">
        <v>956</v>
      </c>
      <c r="D369" s="57" t="s">
        <v>957</v>
      </c>
      <c r="E369" s="59">
        <v>77981.8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1116347.5</v>
      </c>
      <c r="L369" s="59">
        <v>0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3700</v>
      </c>
      <c r="U369" s="59">
        <v>0</v>
      </c>
      <c r="V369" s="59">
        <v>45915</v>
      </c>
      <c r="W369" s="59">
        <v>45660.75</v>
      </c>
      <c r="X369" s="59">
        <v>0</v>
      </c>
      <c r="Y369" s="59">
        <v>0</v>
      </c>
      <c r="Z369" s="59">
        <v>45590</v>
      </c>
      <c r="AA369" s="59">
        <v>0</v>
      </c>
      <c r="AB369" s="59">
        <v>0</v>
      </c>
      <c r="AC369" s="59">
        <v>0</v>
      </c>
      <c r="AD369" s="59">
        <v>1110</v>
      </c>
      <c r="AE369" s="59">
        <v>0</v>
      </c>
      <c r="AF369" s="59">
        <v>154838</v>
      </c>
      <c r="AG369" s="59">
        <v>0</v>
      </c>
      <c r="AH369" s="59">
        <v>0</v>
      </c>
      <c r="AI369" s="59">
        <v>0</v>
      </c>
      <c r="AJ369" s="59">
        <v>0</v>
      </c>
      <c r="AK369" s="59">
        <v>0</v>
      </c>
      <c r="AL369" s="59">
        <v>0</v>
      </c>
      <c r="AM369" s="59">
        <v>0</v>
      </c>
      <c r="AN369" s="59">
        <v>0</v>
      </c>
      <c r="AO369" s="59">
        <v>0</v>
      </c>
      <c r="AP369" s="59">
        <v>0</v>
      </c>
      <c r="AQ369" s="59">
        <v>0</v>
      </c>
      <c r="AR369" s="59">
        <v>68083</v>
      </c>
      <c r="AS369" s="59">
        <v>0</v>
      </c>
      <c r="AT369" s="59">
        <v>0</v>
      </c>
      <c r="AU369" s="59">
        <v>0</v>
      </c>
      <c r="AV369" s="59">
        <v>0</v>
      </c>
      <c r="AW369" s="59">
        <v>0</v>
      </c>
      <c r="AX369" s="59">
        <v>0</v>
      </c>
      <c r="AY369" s="59">
        <v>141881</v>
      </c>
      <c r="AZ369" s="59">
        <v>0</v>
      </c>
      <c r="BA369" s="59">
        <v>0</v>
      </c>
      <c r="BB369" s="59">
        <v>0</v>
      </c>
      <c r="BC369" s="59">
        <v>0</v>
      </c>
      <c r="BD369" s="59">
        <v>0</v>
      </c>
      <c r="BE369" s="59">
        <v>0</v>
      </c>
      <c r="BF369" s="59">
        <v>0</v>
      </c>
      <c r="BG369" s="59">
        <v>34071</v>
      </c>
      <c r="BH369" s="59">
        <v>0</v>
      </c>
      <c r="BI369" s="59">
        <v>0</v>
      </c>
      <c r="BJ369" s="59">
        <v>153219</v>
      </c>
      <c r="BK369" s="59">
        <v>19022</v>
      </c>
      <c r="BL369" s="59">
        <v>50290.5</v>
      </c>
      <c r="BM369" s="59">
        <v>0</v>
      </c>
      <c r="BN369" s="59">
        <v>0</v>
      </c>
      <c r="BO369" s="59">
        <v>0</v>
      </c>
      <c r="BP369" s="59">
        <v>0</v>
      </c>
      <c r="BQ369" s="59">
        <v>2800</v>
      </c>
      <c r="BR369" s="59">
        <v>0</v>
      </c>
      <c r="BS369" s="59">
        <v>0</v>
      </c>
      <c r="BT369" s="59">
        <v>0</v>
      </c>
      <c r="BU369" s="59">
        <v>0</v>
      </c>
      <c r="BV369" s="59">
        <v>0</v>
      </c>
      <c r="BW369" s="59">
        <v>0</v>
      </c>
      <c r="BX369" s="59">
        <v>0</v>
      </c>
      <c r="BY369" s="59">
        <v>0</v>
      </c>
      <c r="BZ369" s="60">
        <v>2797470.45</v>
      </c>
    </row>
    <row r="370" spans="1:78" x14ac:dyDescent="0.2">
      <c r="A370" s="57" t="s">
        <v>43</v>
      </c>
      <c r="B370" s="57" t="s">
        <v>409</v>
      </c>
      <c r="C370" s="58" t="s">
        <v>958</v>
      </c>
      <c r="D370" s="57" t="s">
        <v>959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25600</v>
      </c>
      <c r="X370" s="59">
        <v>0</v>
      </c>
      <c r="Y370" s="59">
        <v>0</v>
      </c>
      <c r="Z370" s="59">
        <v>0</v>
      </c>
      <c r="AA370" s="59">
        <v>0</v>
      </c>
      <c r="AB370" s="59">
        <v>0</v>
      </c>
      <c r="AC370" s="59">
        <v>0</v>
      </c>
      <c r="AD370" s="59">
        <v>0</v>
      </c>
      <c r="AE370" s="59">
        <v>0</v>
      </c>
      <c r="AF370" s="59">
        <v>0</v>
      </c>
      <c r="AG370" s="59">
        <v>0</v>
      </c>
      <c r="AH370" s="59">
        <v>0</v>
      </c>
      <c r="AI370" s="59">
        <v>0</v>
      </c>
      <c r="AJ370" s="59">
        <v>0</v>
      </c>
      <c r="AK370" s="59">
        <v>0</v>
      </c>
      <c r="AL370" s="59">
        <v>0</v>
      </c>
      <c r="AM370" s="59">
        <v>0</v>
      </c>
      <c r="AN370" s="59">
        <v>0</v>
      </c>
      <c r="AO370" s="59">
        <v>0</v>
      </c>
      <c r="AP370" s="59">
        <v>0</v>
      </c>
      <c r="AQ370" s="59">
        <v>0</v>
      </c>
      <c r="AR370" s="59">
        <v>0</v>
      </c>
      <c r="AS370" s="59">
        <v>0</v>
      </c>
      <c r="AT370" s="59">
        <v>0</v>
      </c>
      <c r="AU370" s="59">
        <v>0</v>
      </c>
      <c r="AV370" s="59">
        <v>0</v>
      </c>
      <c r="AW370" s="59">
        <v>0</v>
      </c>
      <c r="AX370" s="59">
        <v>0</v>
      </c>
      <c r="AY370" s="59">
        <v>0</v>
      </c>
      <c r="AZ370" s="59">
        <v>0</v>
      </c>
      <c r="BA370" s="59">
        <v>0</v>
      </c>
      <c r="BB370" s="59">
        <v>0</v>
      </c>
      <c r="BC370" s="59">
        <v>0</v>
      </c>
      <c r="BD370" s="59">
        <v>0</v>
      </c>
      <c r="BE370" s="59">
        <v>0</v>
      </c>
      <c r="BF370" s="59">
        <v>0</v>
      </c>
      <c r="BG370" s="59">
        <v>2264</v>
      </c>
      <c r="BH370" s="59">
        <v>0</v>
      </c>
      <c r="BI370" s="59">
        <v>0</v>
      </c>
      <c r="BJ370" s="59">
        <v>0</v>
      </c>
      <c r="BK370" s="59">
        <v>0</v>
      </c>
      <c r="BL370" s="59">
        <v>0</v>
      </c>
      <c r="BM370" s="59">
        <v>0</v>
      </c>
      <c r="BN370" s="59">
        <v>0</v>
      </c>
      <c r="BO370" s="59">
        <v>0</v>
      </c>
      <c r="BP370" s="59">
        <v>0</v>
      </c>
      <c r="BQ370" s="59">
        <v>0</v>
      </c>
      <c r="BR370" s="59">
        <v>0</v>
      </c>
      <c r="BS370" s="59">
        <v>0</v>
      </c>
      <c r="BT370" s="59">
        <v>0</v>
      </c>
      <c r="BU370" s="59">
        <v>0</v>
      </c>
      <c r="BV370" s="59">
        <v>0</v>
      </c>
      <c r="BW370" s="59">
        <v>0</v>
      </c>
      <c r="BX370" s="59">
        <v>0</v>
      </c>
      <c r="BY370" s="59">
        <v>0</v>
      </c>
      <c r="BZ370" s="60">
        <v>58139.5</v>
      </c>
    </row>
    <row r="371" spans="1:78" x14ac:dyDescent="0.2">
      <c r="A371" s="57" t="s">
        <v>43</v>
      </c>
      <c r="B371" s="57" t="s">
        <v>409</v>
      </c>
      <c r="C371" s="58" t="s">
        <v>960</v>
      </c>
      <c r="D371" s="57" t="s">
        <v>961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0</v>
      </c>
      <c r="U371" s="59">
        <v>0</v>
      </c>
      <c r="V371" s="59">
        <v>0</v>
      </c>
      <c r="W371" s="59">
        <v>44550</v>
      </c>
      <c r="X371" s="59">
        <v>0</v>
      </c>
      <c r="Y371" s="59">
        <v>0</v>
      </c>
      <c r="Z371" s="59">
        <v>0</v>
      </c>
      <c r="AA371" s="59">
        <v>0</v>
      </c>
      <c r="AB371" s="59">
        <v>0</v>
      </c>
      <c r="AC371" s="59">
        <v>0</v>
      </c>
      <c r="AD371" s="59">
        <v>0</v>
      </c>
      <c r="AE371" s="59">
        <v>0</v>
      </c>
      <c r="AF371" s="59">
        <v>0</v>
      </c>
      <c r="AG371" s="59">
        <v>0</v>
      </c>
      <c r="AH371" s="59">
        <v>0</v>
      </c>
      <c r="AI371" s="59">
        <v>0</v>
      </c>
      <c r="AJ371" s="59">
        <v>0</v>
      </c>
      <c r="AK371" s="59">
        <v>0</v>
      </c>
      <c r="AL371" s="59">
        <v>0</v>
      </c>
      <c r="AM371" s="59">
        <v>0</v>
      </c>
      <c r="AN371" s="59">
        <v>0</v>
      </c>
      <c r="AO371" s="59">
        <v>0</v>
      </c>
      <c r="AP371" s="59">
        <v>0</v>
      </c>
      <c r="AQ371" s="59">
        <v>0</v>
      </c>
      <c r="AR371" s="59">
        <v>0</v>
      </c>
      <c r="AS371" s="59">
        <v>0</v>
      </c>
      <c r="AT371" s="59">
        <v>0</v>
      </c>
      <c r="AU371" s="59">
        <v>0</v>
      </c>
      <c r="AV371" s="59">
        <v>0</v>
      </c>
      <c r="AW371" s="59">
        <v>0</v>
      </c>
      <c r="AX371" s="59">
        <v>0</v>
      </c>
      <c r="AY371" s="59">
        <v>0</v>
      </c>
      <c r="AZ371" s="59">
        <v>0</v>
      </c>
      <c r="BA371" s="59">
        <v>0</v>
      </c>
      <c r="BB371" s="59">
        <v>0</v>
      </c>
      <c r="BC371" s="59">
        <v>0</v>
      </c>
      <c r="BD371" s="59">
        <v>0</v>
      </c>
      <c r="BE371" s="59">
        <v>0</v>
      </c>
      <c r="BF371" s="59">
        <v>0</v>
      </c>
      <c r="BG371" s="59">
        <v>0</v>
      </c>
      <c r="BH371" s="59">
        <v>0</v>
      </c>
      <c r="BI371" s="59">
        <v>0</v>
      </c>
      <c r="BJ371" s="59">
        <v>0</v>
      </c>
      <c r="BK371" s="59">
        <v>0</v>
      </c>
      <c r="BL371" s="59">
        <v>0</v>
      </c>
      <c r="BM371" s="59">
        <v>0</v>
      </c>
      <c r="BN371" s="59">
        <v>0</v>
      </c>
      <c r="BO371" s="59">
        <v>0</v>
      </c>
      <c r="BP371" s="59">
        <v>0</v>
      </c>
      <c r="BQ371" s="59">
        <v>0</v>
      </c>
      <c r="BR371" s="59">
        <v>0</v>
      </c>
      <c r="BS371" s="59">
        <v>0</v>
      </c>
      <c r="BT371" s="59">
        <v>0</v>
      </c>
      <c r="BU371" s="59">
        <v>0</v>
      </c>
      <c r="BV371" s="59">
        <v>0</v>
      </c>
      <c r="BW371" s="59">
        <v>0</v>
      </c>
      <c r="BX371" s="59">
        <v>0</v>
      </c>
      <c r="BY371" s="59">
        <v>0</v>
      </c>
      <c r="BZ371" s="60"/>
    </row>
    <row r="372" spans="1:78" x14ac:dyDescent="0.2">
      <c r="A372" s="57" t="s">
        <v>43</v>
      </c>
      <c r="B372" s="57" t="s">
        <v>409</v>
      </c>
      <c r="C372" s="58" t="s">
        <v>962</v>
      </c>
      <c r="D372" s="57" t="s">
        <v>963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158182.79999999999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  <c r="AB372" s="59">
        <v>0</v>
      </c>
      <c r="AC372" s="59">
        <v>0</v>
      </c>
      <c r="AD372" s="59">
        <v>0</v>
      </c>
      <c r="AE372" s="59">
        <v>0</v>
      </c>
      <c r="AF372" s="59">
        <v>9995</v>
      </c>
      <c r="AG372" s="59">
        <v>0</v>
      </c>
      <c r="AH372" s="59">
        <v>0</v>
      </c>
      <c r="AI372" s="59">
        <v>0</v>
      </c>
      <c r="AJ372" s="59">
        <v>0</v>
      </c>
      <c r="AK372" s="59">
        <v>0</v>
      </c>
      <c r="AL372" s="59">
        <v>0</v>
      </c>
      <c r="AM372" s="59">
        <v>0</v>
      </c>
      <c r="AN372" s="59">
        <v>0</v>
      </c>
      <c r="AO372" s="59">
        <v>0</v>
      </c>
      <c r="AP372" s="59">
        <v>0</v>
      </c>
      <c r="AQ372" s="59">
        <v>0</v>
      </c>
      <c r="AR372" s="59">
        <v>11000</v>
      </c>
      <c r="AS372" s="59">
        <v>0</v>
      </c>
      <c r="AT372" s="59">
        <v>0</v>
      </c>
      <c r="AU372" s="59">
        <v>0</v>
      </c>
      <c r="AV372" s="59">
        <v>0</v>
      </c>
      <c r="AW372" s="59">
        <v>0</v>
      </c>
      <c r="AX372" s="59">
        <v>0</v>
      </c>
      <c r="AY372" s="59">
        <v>35653</v>
      </c>
      <c r="AZ372" s="59">
        <v>0</v>
      </c>
      <c r="BA372" s="59">
        <v>0</v>
      </c>
      <c r="BB372" s="59">
        <v>0</v>
      </c>
      <c r="BC372" s="59">
        <v>0</v>
      </c>
      <c r="BD372" s="59">
        <v>0</v>
      </c>
      <c r="BE372" s="59">
        <v>0</v>
      </c>
      <c r="BF372" s="59">
        <v>0</v>
      </c>
      <c r="BG372" s="59">
        <v>0</v>
      </c>
      <c r="BH372" s="59">
        <v>0</v>
      </c>
      <c r="BI372" s="59">
        <v>0</v>
      </c>
      <c r="BJ372" s="59">
        <v>0</v>
      </c>
      <c r="BK372" s="59">
        <v>0</v>
      </c>
      <c r="BL372" s="59">
        <v>0</v>
      </c>
      <c r="BM372" s="59">
        <v>0</v>
      </c>
      <c r="BN372" s="59">
        <v>0</v>
      </c>
      <c r="BO372" s="59">
        <v>0</v>
      </c>
      <c r="BP372" s="59">
        <v>0</v>
      </c>
      <c r="BQ372" s="59">
        <v>0</v>
      </c>
      <c r="BR372" s="59">
        <v>0</v>
      </c>
      <c r="BS372" s="59">
        <v>0</v>
      </c>
      <c r="BT372" s="59">
        <v>0</v>
      </c>
      <c r="BU372" s="59">
        <v>0</v>
      </c>
      <c r="BV372" s="59">
        <v>0</v>
      </c>
      <c r="BW372" s="59">
        <v>0</v>
      </c>
      <c r="BX372" s="59">
        <v>0</v>
      </c>
      <c r="BY372" s="59">
        <v>0</v>
      </c>
      <c r="BZ372" s="60">
        <v>82758.55</v>
      </c>
    </row>
    <row r="373" spans="1:78" x14ac:dyDescent="0.2">
      <c r="A373" s="57" t="s">
        <v>43</v>
      </c>
      <c r="B373" s="57" t="s">
        <v>964</v>
      </c>
      <c r="C373" s="58" t="s">
        <v>965</v>
      </c>
      <c r="D373" s="57" t="s">
        <v>966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 s="59">
        <v>0</v>
      </c>
      <c r="R373" s="59">
        <v>949.74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59">
        <v>0</v>
      </c>
      <c r="AB373" s="59">
        <v>0</v>
      </c>
      <c r="AC373" s="59">
        <v>0</v>
      </c>
      <c r="AD373" s="59">
        <v>0</v>
      </c>
      <c r="AE373" s="59">
        <v>0</v>
      </c>
      <c r="AF373" s="59">
        <v>0</v>
      </c>
      <c r="AG373" s="59">
        <v>0</v>
      </c>
      <c r="AH373" s="59">
        <v>0</v>
      </c>
      <c r="AI373" s="59">
        <v>0</v>
      </c>
      <c r="AJ373" s="59">
        <v>0</v>
      </c>
      <c r="AK373" s="59">
        <v>0</v>
      </c>
      <c r="AL373" s="59">
        <v>0</v>
      </c>
      <c r="AM373" s="59">
        <v>0</v>
      </c>
      <c r="AN373" s="59">
        <v>0</v>
      </c>
      <c r="AO373" s="59">
        <v>0</v>
      </c>
      <c r="AP373" s="59">
        <v>0</v>
      </c>
      <c r="AQ373" s="59">
        <v>0</v>
      </c>
      <c r="AR373" s="59">
        <v>0</v>
      </c>
      <c r="AS373" s="59">
        <v>0</v>
      </c>
      <c r="AT373" s="59">
        <v>0</v>
      </c>
      <c r="AU373" s="59">
        <v>0</v>
      </c>
      <c r="AV373" s="59">
        <v>0</v>
      </c>
      <c r="AW373" s="59">
        <v>0</v>
      </c>
      <c r="AX373" s="59">
        <v>0</v>
      </c>
      <c r="AY373" s="59">
        <v>0</v>
      </c>
      <c r="AZ373" s="59">
        <v>0</v>
      </c>
      <c r="BA373" s="59">
        <v>0</v>
      </c>
      <c r="BB373" s="59">
        <v>0</v>
      </c>
      <c r="BC373" s="59">
        <v>0</v>
      </c>
      <c r="BD373" s="59">
        <v>0</v>
      </c>
      <c r="BE373" s="59">
        <v>0</v>
      </c>
      <c r="BF373" s="59">
        <v>0</v>
      </c>
      <c r="BG373" s="59">
        <v>0</v>
      </c>
      <c r="BH373" s="59">
        <v>0</v>
      </c>
      <c r="BI373" s="59">
        <v>0</v>
      </c>
      <c r="BJ373" s="59">
        <v>0</v>
      </c>
      <c r="BK373" s="59">
        <v>0</v>
      </c>
      <c r="BL373" s="59">
        <v>0</v>
      </c>
      <c r="BM373" s="59">
        <v>0</v>
      </c>
      <c r="BN373" s="59">
        <v>0</v>
      </c>
      <c r="BO373" s="59">
        <v>0</v>
      </c>
      <c r="BP373" s="59">
        <v>0</v>
      </c>
      <c r="BQ373" s="59">
        <v>0</v>
      </c>
      <c r="BR373" s="59">
        <v>0</v>
      </c>
      <c r="BS373" s="59">
        <v>0</v>
      </c>
      <c r="BT373" s="59">
        <v>0</v>
      </c>
      <c r="BU373" s="59">
        <v>0</v>
      </c>
      <c r="BV373" s="59">
        <v>0</v>
      </c>
      <c r="BW373" s="59">
        <v>0</v>
      </c>
      <c r="BX373" s="59">
        <v>0</v>
      </c>
      <c r="BY373" s="59">
        <v>0</v>
      </c>
      <c r="BZ373" s="60">
        <v>808413.02</v>
      </c>
    </row>
    <row r="374" spans="1:78" x14ac:dyDescent="0.2">
      <c r="A374" s="57" t="s">
        <v>43</v>
      </c>
      <c r="B374" s="57" t="s">
        <v>964</v>
      </c>
      <c r="C374" s="58" t="s">
        <v>967</v>
      </c>
      <c r="D374" s="57" t="s">
        <v>968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  <c r="AB374" s="59">
        <v>0</v>
      </c>
      <c r="AC374" s="59">
        <v>0</v>
      </c>
      <c r="AD374" s="59">
        <v>0</v>
      </c>
      <c r="AE374" s="59">
        <v>0</v>
      </c>
      <c r="AF374" s="59">
        <v>0</v>
      </c>
      <c r="AG374" s="59">
        <v>0</v>
      </c>
      <c r="AH374" s="59">
        <v>0</v>
      </c>
      <c r="AI374" s="59">
        <v>0</v>
      </c>
      <c r="AJ374" s="59">
        <v>0</v>
      </c>
      <c r="AK374" s="59">
        <v>0</v>
      </c>
      <c r="AL374" s="59">
        <v>0</v>
      </c>
      <c r="AM374" s="59">
        <v>0</v>
      </c>
      <c r="AN374" s="59">
        <v>0</v>
      </c>
      <c r="AO374" s="59">
        <v>0</v>
      </c>
      <c r="AP374" s="59">
        <v>0</v>
      </c>
      <c r="AQ374" s="59">
        <v>0</v>
      </c>
      <c r="AR374" s="59">
        <v>0</v>
      </c>
      <c r="AS374" s="59">
        <v>0</v>
      </c>
      <c r="AT374" s="59">
        <v>0</v>
      </c>
      <c r="AU374" s="59">
        <v>0</v>
      </c>
      <c r="AV374" s="59">
        <v>0</v>
      </c>
      <c r="AW374" s="59">
        <v>0</v>
      </c>
      <c r="AX374" s="59">
        <v>0</v>
      </c>
      <c r="AY374" s="59">
        <v>0</v>
      </c>
      <c r="AZ374" s="59">
        <v>0</v>
      </c>
      <c r="BA374" s="59">
        <v>0</v>
      </c>
      <c r="BB374" s="59">
        <v>0</v>
      </c>
      <c r="BC374" s="59">
        <v>0</v>
      </c>
      <c r="BD374" s="59">
        <v>0</v>
      </c>
      <c r="BE374" s="59">
        <v>0</v>
      </c>
      <c r="BF374" s="59">
        <v>0</v>
      </c>
      <c r="BG374" s="59">
        <v>0</v>
      </c>
      <c r="BH374" s="59">
        <v>0</v>
      </c>
      <c r="BI374" s="59">
        <v>0</v>
      </c>
      <c r="BJ374" s="59">
        <v>0</v>
      </c>
      <c r="BK374" s="59">
        <v>0</v>
      </c>
      <c r="BL374" s="59">
        <v>0</v>
      </c>
      <c r="BM374" s="59">
        <v>0</v>
      </c>
      <c r="BN374" s="59">
        <v>0</v>
      </c>
      <c r="BO374" s="59">
        <v>0</v>
      </c>
      <c r="BP374" s="59">
        <v>0</v>
      </c>
      <c r="BQ374" s="59">
        <v>0</v>
      </c>
      <c r="BR374" s="59">
        <v>0</v>
      </c>
      <c r="BS374" s="59">
        <v>0</v>
      </c>
      <c r="BT374" s="59">
        <v>0</v>
      </c>
      <c r="BU374" s="59">
        <v>0</v>
      </c>
      <c r="BV374" s="59">
        <v>0</v>
      </c>
      <c r="BW374" s="59">
        <v>0</v>
      </c>
      <c r="BX374" s="59">
        <v>0</v>
      </c>
      <c r="BY374" s="59">
        <v>0</v>
      </c>
      <c r="BZ374" s="60">
        <v>19453504.259999998</v>
      </c>
    </row>
    <row r="375" spans="1:78" x14ac:dyDescent="0.2">
      <c r="A375" s="57" t="s">
        <v>43</v>
      </c>
      <c r="B375" s="57" t="s">
        <v>964</v>
      </c>
      <c r="C375" s="58" t="s">
        <v>969</v>
      </c>
      <c r="D375" s="57" t="s">
        <v>970</v>
      </c>
      <c r="E375" s="68">
        <v>0</v>
      </c>
      <c r="F375" s="68">
        <v>0</v>
      </c>
      <c r="G375" s="68">
        <v>0</v>
      </c>
      <c r="H375" s="68">
        <v>0</v>
      </c>
      <c r="I375" s="68">
        <v>0</v>
      </c>
      <c r="J375" s="68">
        <v>0</v>
      </c>
      <c r="K375" s="68">
        <v>0</v>
      </c>
      <c r="L375" s="68">
        <v>0</v>
      </c>
      <c r="M375" s="68">
        <v>0</v>
      </c>
      <c r="N375" s="68">
        <v>0</v>
      </c>
      <c r="O375" s="68">
        <v>0</v>
      </c>
      <c r="P375" s="68">
        <v>0</v>
      </c>
      <c r="Q375" s="68">
        <v>0</v>
      </c>
      <c r="R375" s="68">
        <v>0</v>
      </c>
      <c r="S375" s="68">
        <v>0</v>
      </c>
      <c r="T375" s="68">
        <v>0</v>
      </c>
      <c r="U375" s="68">
        <v>0</v>
      </c>
      <c r="V375" s="68">
        <v>0</v>
      </c>
      <c r="W375" s="68">
        <v>0</v>
      </c>
      <c r="X375" s="68">
        <v>0</v>
      </c>
      <c r="Y375" s="68">
        <v>0</v>
      </c>
      <c r="Z375" s="68">
        <v>0</v>
      </c>
      <c r="AA375" s="68">
        <v>0</v>
      </c>
      <c r="AB375" s="68">
        <v>0</v>
      </c>
      <c r="AC375" s="68">
        <v>0</v>
      </c>
      <c r="AD375" s="68">
        <v>0</v>
      </c>
      <c r="AE375" s="68">
        <v>0</v>
      </c>
      <c r="AF375" s="68">
        <v>0</v>
      </c>
      <c r="AG375" s="68">
        <v>0</v>
      </c>
      <c r="AH375" s="68">
        <v>0</v>
      </c>
      <c r="AI375" s="68">
        <v>0</v>
      </c>
      <c r="AJ375" s="68">
        <v>0</v>
      </c>
      <c r="AK375" s="68">
        <v>0</v>
      </c>
      <c r="AL375" s="68">
        <v>0</v>
      </c>
      <c r="AM375" s="68">
        <v>0</v>
      </c>
      <c r="AN375" s="68">
        <v>0</v>
      </c>
      <c r="AO375" s="68">
        <v>0</v>
      </c>
      <c r="AP375" s="68">
        <v>0</v>
      </c>
      <c r="AQ375" s="68">
        <v>0</v>
      </c>
      <c r="AR375" s="68">
        <v>0</v>
      </c>
      <c r="AS375" s="68">
        <v>0</v>
      </c>
      <c r="AT375" s="68">
        <v>0</v>
      </c>
      <c r="AU375" s="68">
        <v>0</v>
      </c>
      <c r="AV375" s="68">
        <v>0</v>
      </c>
      <c r="AW375" s="68">
        <v>0</v>
      </c>
      <c r="AX375" s="68">
        <v>0</v>
      </c>
      <c r="AY375" s="68">
        <v>0</v>
      </c>
      <c r="AZ375" s="68">
        <v>0</v>
      </c>
      <c r="BA375" s="68">
        <v>0</v>
      </c>
      <c r="BB375" s="68">
        <v>0</v>
      </c>
      <c r="BC375" s="68">
        <v>0</v>
      </c>
      <c r="BD375" s="68">
        <v>0</v>
      </c>
      <c r="BE375" s="68">
        <v>0</v>
      </c>
      <c r="BF375" s="68">
        <v>0</v>
      </c>
      <c r="BG375" s="68">
        <v>0</v>
      </c>
      <c r="BH375" s="68">
        <v>0</v>
      </c>
      <c r="BI375" s="68">
        <v>0</v>
      </c>
      <c r="BJ375" s="68">
        <v>0</v>
      </c>
      <c r="BK375" s="68">
        <v>0</v>
      </c>
      <c r="BL375" s="68">
        <v>0</v>
      </c>
      <c r="BM375" s="68">
        <v>0</v>
      </c>
      <c r="BN375" s="68">
        <v>0</v>
      </c>
      <c r="BO375" s="68">
        <v>0</v>
      </c>
      <c r="BP375" s="68">
        <v>0</v>
      </c>
      <c r="BQ375" s="68">
        <v>0</v>
      </c>
      <c r="BR375" s="68">
        <v>0</v>
      </c>
      <c r="BS375" s="68">
        <v>0</v>
      </c>
      <c r="BT375" s="68">
        <v>0</v>
      </c>
      <c r="BU375" s="68">
        <v>0</v>
      </c>
      <c r="BV375" s="68">
        <v>0</v>
      </c>
      <c r="BW375" s="68">
        <v>0</v>
      </c>
      <c r="BX375" s="68">
        <v>0</v>
      </c>
      <c r="BY375" s="68">
        <v>0</v>
      </c>
      <c r="BZ375" s="60">
        <v>219575464.84999999</v>
      </c>
    </row>
    <row r="376" spans="1:78" x14ac:dyDescent="0.2">
      <c r="A376" s="57" t="s">
        <v>43</v>
      </c>
      <c r="B376" s="57" t="s">
        <v>964</v>
      </c>
      <c r="C376" s="58" t="s">
        <v>971</v>
      </c>
      <c r="D376" s="57" t="s">
        <v>972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264527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0</v>
      </c>
      <c r="Y376" s="59">
        <v>26376.75</v>
      </c>
      <c r="Z376" s="59">
        <v>0</v>
      </c>
      <c r="AA376" s="59">
        <v>0</v>
      </c>
      <c r="AB376" s="59">
        <v>0</v>
      </c>
      <c r="AC376" s="59">
        <v>0</v>
      </c>
      <c r="AD376" s="59">
        <v>0</v>
      </c>
      <c r="AE376" s="59">
        <v>0</v>
      </c>
      <c r="AF376" s="59">
        <v>0</v>
      </c>
      <c r="AG376" s="59">
        <v>0</v>
      </c>
      <c r="AH376" s="59">
        <v>0</v>
      </c>
      <c r="AI376" s="59">
        <v>0</v>
      </c>
      <c r="AJ376" s="59">
        <v>0</v>
      </c>
      <c r="AK376" s="59">
        <v>0</v>
      </c>
      <c r="AL376" s="59">
        <v>0</v>
      </c>
      <c r="AM376" s="59">
        <v>0</v>
      </c>
      <c r="AN376" s="59">
        <v>0</v>
      </c>
      <c r="AO376" s="59">
        <v>0</v>
      </c>
      <c r="AP376" s="59">
        <v>0</v>
      </c>
      <c r="AQ376" s="59">
        <v>0</v>
      </c>
      <c r="AR376" s="59">
        <v>0</v>
      </c>
      <c r="AS376" s="59">
        <v>0</v>
      </c>
      <c r="AT376" s="59">
        <v>0</v>
      </c>
      <c r="AU376" s="59">
        <v>0</v>
      </c>
      <c r="AV376" s="59">
        <v>0</v>
      </c>
      <c r="AW376" s="59">
        <v>0</v>
      </c>
      <c r="AX376" s="59">
        <v>0</v>
      </c>
      <c r="AY376" s="59">
        <v>0</v>
      </c>
      <c r="AZ376" s="59">
        <v>0</v>
      </c>
      <c r="BA376" s="59">
        <v>0</v>
      </c>
      <c r="BB376" s="59">
        <v>0</v>
      </c>
      <c r="BC376" s="59">
        <v>0</v>
      </c>
      <c r="BD376" s="59">
        <v>0</v>
      </c>
      <c r="BE376" s="59">
        <v>621814.43000000005</v>
      </c>
      <c r="BF376" s="59">
        <v>0</v>
      </c>
      <c r="BG376" s="59">
        <v>0</v>
      </c>
      <c r="BH376" s="59">
        <v>0</v>
      </c>
      <c r="BI376" s="59">
        <v>0</v>
      </c>
      <c r="BJ376" s="59">
        <v>0</v>
      </c>
      <c r="BK376" s="59">
        <v>0</v>
      </c>
      <c r="BL376" s="59">
        <v>0</v>
      </c>
      <c r="BM376" s="59">
        <v>3500</v>
      </c>
      <c r="BN376" s="59">
        <v>0</v>
      </c>
      <c r="BO376" s="59">
        <v>0</v>
      </c>
      <c r="BP376" s="59">
        <v>0</v>
      </c>
      <c r="BQ376" s="59">
        <v>0</v>
      </c>
      <c r="BR376" s="59">
        <v>0</v>
      </c>
      <c r="BS376" s="59">
        <v>0</v>
      </c>
      <c r="BT376" s="59">
        <v>0</v>
      </c>
      <c r="BU376" s="59">
        <v>0</v>
      </c>
      <c r="BV376" s="59">
        <v>0</v>
      </c>
      <c r="BW376" s="59">
        <v>0</v>
      </c>
      <c r="BX376" s="59">
        <v>0</v>
      </c>
      <c r="BY376" s="59">
        <v>0</v>
      </c>
      <c r="BZ376" s="60">
        <v>110155595.43000001</v>
      </c>
    </row>
    <row r="377" spans="1:78" x14ac:dyDescent="0.2">
      <c r="A377" s="57" t="s">
        <v>43</v>
      </c>
      <c r="B377" s="57" t="s">
        <v>964</v>
      </c>
      <c r="C377" s="58" t="s">
        <v>973</v>
      </c>
      <c r="D377" s="57" t="s">
        <v>974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  <c r="P377" s="59">
        <v>151547</v>
      </c>
      <c r="Q377" s="59">
        <v>0</v>
      </c>
      <c r="R377" s="59">
        <v>0</v>
      </c>
      <c r="S377" s="59">
        <v>0</v>
      </c>
      <c r="T377" s="59">
        <v>0</v>
      </c>
      <c r="U377" s="59">
        <v>0</v>
      </c>
      <c r="V377" s="59">
        <v>0</v>
      </c>
      <c r="W377" s="59">
        <v>0</v>
      </c>
      <c r="X377" s="59">
        <v>0</v>
      </c>
      <c r="Y377" s="59">
        <v>0</v>
      </c>
      <c r="Z377" s="59">
        <v>0</v>
      </c>
      <c r="AA377" s="59">
        <v>0</v>
      </c>
      <c r="AB377" s="59">
        <v>0</v>
      </c>
      <c r="AC377" s="59">
        <v>0</v>
      </c>
      <c r="AD377" s="59">
        <v>0</v>
      </c>
      <c r="AE377" s="59">
        <v>0</v>
      </c>
      <c r="AF377" s="59">
        <v>0</v>
      </c>
      <c r="AG377" s="59">
        <v>0</v>
      </c>
      <c r="AH377" s="59">
        <v>0</v>
      </c>
      <c r="AI377" s="59">
        <v>0</v>
      </c>
      <c r="AJ377" s="59">
        <v>0</v>
      </c>
      <c r="AK377" s="59">
        <v>0</v>
      </c>
      <c r="AL377" s="59">
        <v>0</v>
      </c>
      <c r="AM377" s="59">
        <v>0</v>
      </c>
      <c r="AN377" s="59">
        <v>0</v>
      </c>
      <c r="AO377" s="59">
        <v>0</v>
      </c>
      <c r="AP377" s="59">
        <v>0</v>
      </c>
      <c r="AQ377" s="59">
        <v>0</v>
      </c>
      <c r="AR377" s="59">
        <v>0</v>
      </c>
      <c r="AS377" s="59">
        <v>0</v>
      </c>
      <c r="AT377" s="59">
        <v>0</v>
      </c>
      <c r="AU377" s="59">
        <v>0</v>
      </c>
      <c r="AV377" s="59">
        <v>0</v>
      </c>
      <c r="AW377" s="59">
        <v>0</v>
      </c>
      <c r="AX377" s="59">
        <v>0</v>
      </c>
      <c r="AY377" s="59">
        <v>0</v>
      </c>
      <c r="AZ377" s="59">
        <v>0</v>
      </c>
      <c r="BA377" s="59">
        <v>0</v>
      </c>
      <c r="BB377" s="59">
        <v>0</v>
      </c>
      <c r="BC377" s="59">
        <v>0</v>
      </c>
      <c r="BD377" s="59">
        <v>0</v>
      </c>
      <c r="BE377" s="59">
        <v>793356.4</v>
      </c>
      <c r="BF377" s="59">
        <v>0</v>
      </c>
      <c r="BG377" s="59">
        <v>0</v>
      </c>
      <c r="BH377" s="59">
        <v>0</v>
      </c>
      <c r="BI377" s="59">
        <v>0</v>
      </c>
      <c r="BJ377" s="59">
        <v>0</v>
      </c>
      <c r="BK377" s="59">
        <v>0</v>
      </c>
      <c r="BL377" s="59">
        <v>0</v>
      </c>
      <c r="BM377" s="59">
        <v>0</v>
      </c>
      <c r="BN377" s="59">
        <v>0</v>
      </c>
      <c r="BO377" s="59">
        <v>0</v>
      </c>
      <c r="BP377" s="59">
        <v>0</v>
      </c>
      <c r="BQ377" s="59">
        <v>0</v>
      </c>
      <c r="BR377" s="59">
        <v>0</v>
      </c>
      <c r="BS377" s="59">
        <v>0</v>
      </c>
      <c r="BT377" s="59">
        <v>0</v>
      </c>
      <c r="BU377" s="59">
        <v>0</v>
      </c>
      <c r="BV377" s="59">
        <v>0</v>
      </c>
      <c r="BW377" s="59">
        <v>0</v>
      </c>
      <c r="BX377" s="59">
        <v>0</v>
      </c>
      <c r="BY377" s="59">
        <v>0</v>
      </c>
      <c r="BZ377" s="60">
        <v>892163.36999999988</v>
      </c>
    </row>
    <row r="378" spans="1:78" x14ac:dyDescent="0.2">
      <c r="A378" s="57" t="s">
        <v>43</v>
      </c>
      <c r="B378" s="57" t="s">
        <v>964</v>
      </c>
      <c r="C378" s="58" t="s">
        <v>975</v>
      </c>
      <c r="D378" s="57" t="s">
        <v>976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1771445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  <c r="AB378" s="59">
        <v>0</v>
      </c>
      <c r="AC378" s="59">
        <v>0</v>
      </c>
      <c r="AD378" s="59">
        <v>0</v>
      </c>
      <c r="AE378" s="59">
        <v>0</v>
      </c>
      <c r="AF378" s="59">
        <v>0</v>
      </c>
      <c r="AG378" s="59">
        <v>0</v>
      </c>
      <c r="AH378" s="59">
        <v>0</v>
      </c>
      <c r="AI378" s="59">
        <v>0</v>
      </c>
      <c r="AJ378" s="59">
        <v>0</v>
      </c>
      <c r="AK378" s="59">
        <v>0</v>
      </c>
      <c r="AL378" s="59">
        <v>0</v>
      </c>
      <c r="AM378" s="59">
        <v>0</v>
      </c>
      <c r="AN378" s="59">
        <v>0</v>
      </c>
      <c r="AO378" s="59">
        <v>0</v>
      </c>
      <c r="AP378" s="59">
        <v>0</v>
      </c>
      <c r="AQ378" s="59">
        <v>0</v>
      </c>
      <c r="AR378" s="59">
        <v>0</v>
      </c>
      <c r="AS378" s="59">
        <v>0</v>
      </c>
      <c r="AT378" s="59">
        <v>0</v>
      </c>
      <c r="AU378" s="59">
        <v>0</v>
      </c>
      <c r="AV378" s="59">
        <v>0</v>
      </c>
      <c r="AW378" s="59">
        <v>0</v>
      </c>
      <c r="AX378" s="59">
        <v>0</v>
      </c>
      <c r="AY378" s="59">
        <v>0</v>
      </c>
      <c r="AZ378" s="59">
        <v>0</v>
      </c>
      <c r="BA378" s="59">
        <v>0</v>
      </c>
      <c r="BB378" s="59">
        <v>0</v>
      </c>
      <c r="BC378" s="59">
        <v>0</v>
      </c>
      <c r="BD378" s="59">
        <v>0</v>
      </c>
      <c r="BE378" s="59">
        <v>0</v>
      </c>
      <c r="BF378" s="59">
        <v>0</v>
      </c>
      <c r="BG378" s="59">
        <v>0</v>
      </c>
      <c r="BH378" s="59">
        <v>0</v>
      </c>
      <c r="BI378" s="59">
        <v>0</v>
      </c>
      <c r="BJ378" s="59">
        <v>0</v>
      </c>
      <c r="BK378" s="59">
        <v>0</v>
      </c>
      <c r="BL378" s="59">
        <v>0</v>
      </c>
      <c r="BM378" s="59">
        <v>0</v>
      </c>
      <c r="BN378" s="59">
        <v>0</v>
      </c>
      <c r="BO378" s="59">
        <v>0</v>
      </c>
      <c r="BP378" s="59">
        <v>0</v>
      </c>
      <c r="BQ378" s="59">
        <v>0</v>
      </c>
      <c r="BR378" s="59">
        <v>0</v>
      </c>
      <c r="BS378" s="59">
        <v>0</v>
      </c>
      <c r="BT378" s="59">
        <v>0</v>
      </c>
      <c r="BU378" s="59">
        <v>0</v>
      </c>
      <c r="BV378" s="59">
        <v>0</v>
      </c>
      <c r="BW378" s="59">
        <v>0</v>
      </c>
      <c r="BX378" s="59">
        <v>0</v>
      </c>
      <c r="BY378" s="59">
        <v>0</v>
      </c>
      <c r="BZ378" s="60"/>
    </row>
    <row r="379" spans="1:78" x14ac:dyDescent="0.2">
      <c r="A379" s="57" t="s">
        <v>43</v>
      </c>
      <c r="B379" s="57" t="s">
        <v>964</v>
      </c>
      <c r="C379" s="58" t="s">
        <v>977</v>
      </c>
      <c r="D379" s="57" t="s">
        <v>978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9">
        <v>0</v>
      </c>
      <c r="V379" s="59">
        <v>0</v>
      </c>
      <c r="W379" s="59">
        <v>0</v>
      </c>
      <c r="X379" s="59">
        <v>0</v>
      </c>
      <c r="Y379" s="59">
        <v>0</v>
      </c>
      <c r="Z379" s="59">
        <v>0</v>
      </c>
      <c r="AA379" s="59">
        <v>0</v>
      </c>
      <c r="AB379" s="59">
        <v>0</v>
      </c>
      <c r="AC379" s="59">
        <v>0</v>
      </c>
      <c r="AD379" s="59">
        <v>0</v>
      </c>
      <c r="AE379" s="59">
        <v>0</v>
      </c>
      <c r="AF379" s="59">
        <v>9946048</v>
      </c>
      <c r="AG379" s="59">
        <v>0</v>
      </c>
      <c r="AH379" s="59">
        <v>0</v>
      </c>
      <c r="AI379" s="59">
        <v>0</v>
      </c>
      <c r="AJ379" s="59">
        <v>0</v>
      </c>
      <c r="AK379" s="59">
        <v>0</v>
      </c>
      <c r="AL379" s="59">
        <v>0</v>
      </c>
      <c r="AM379" s="59">
        <v>0</v>
      </c>
      <c r="AN379" s="59">
        <v>0</v>
      </c>
      <c r="AO379" s="59">
        <v>0</v>
      </c>
      <c r="AP379" s="59">
        <v>0</v>
      </c>
      <c r="AQ379" s="59">
        <v>0</v>
      </c>
      <c r="AR379" s="59">
        <v>0</v>
      </c>
      <c r="AS379" s="59">
        <v>0</v>
      </c>
      <c r="AT379" s="59">
        <v>0</v>
      </c>
      <c r="AU379" s="59">
        <v>0</v>
      </c>
      <c r="AV379" s="59">
        <v>0</v>
      </c>
      <c r="AW379" s="59">
        <v>0</v>
      </c>
      <c r="AX379" s="59">
        <v>0</v>
      </c>
      <c r="AY379" s="59">
        <v>0</v>
      </c>
      <c r="AZ379" s="59">
        <v>0</v>
      </c>
      <c r="BA379" s="59">
        <v>0</v>
      </c>
      <c r="BB379" s="59">
        <v>0</v>
      </c>
      <c r="BC379" s="59">
        <v>0</v>
      </c>
      <c r="BD379" s="59">
        <v>0</v>
      </c>
      <c r="BE379" s="59">
        <v>0</v>
      </c>
      <c r="BF379" s="59">
        <v>0</v>
      </c>
      <c r="BG379" s="59">
        <v>0</v>
      </c>
      <c r="BH379" s="59">
        <v>0</v>
      </c>
      <c r="BI379" s="59">
        <v>0</v>
      </c>
      <c r="BJ379" s="59">
        <v>0</v>
      </c>
      <c r="BK379" s="59">
        <v>0</v>
      </c>
      <c r="BL379" s="59">
        <v>0</v>
      </c>
      <c r="BM379" s="59">
        <v>0</v>
      </c>
      <c r="BN379" s="59">
        <v>0</v>
      </c>
      <c r="BO379" s="59">
        <v>0</v>
      </c>
      <c r="BP379" s="59">
        <v>0</v>
      </c>
      <c r="BQ379" s="59">
        <v>0</v>
      </c>
      <c r="BR379" s="59">
        <v>0</v>
      </c>
      <c r="BS379" s="59">
        <v>0</v>
      </c>
      <c r="BT379" s="59">
        <v>672808.5</v>
      </c>
      <c r="BU379" s="59">
        <v>0</v>
      </c>
      <c r="BV379" s="59">
        <v>0</v>
      </c>
      <c r="BW379" s="59">
        <v>0</v>
      </c>
      <c r="BX379" s="59">
        <v>0</v>
      </c>
      <c r="BY379" s="59">
        <v>0</v>
      </c>
      <c r="BZ379" s="60">
        <v>765713.5</v>
      </c>
    </row>
    <row r="380" spans="1:78" x14ac:dyDescent="0.2">
      <c r="A380" s="57" t="s">
        <v>43</v>
      </c>
      <c r="B380" s="57" t="s">
        <v>964</v>
      </c>
      <c r="C380" s="58" t="s">
        <v>979</v>
      </c>
      <c r="D380" s="57" t="s">
        <v>980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  <c r="AB380" s="59">
        <v>0</v>
      </c>
      <c r="AC380" s="59">
        <v>0</v>
      </c>
      <c r="AD380" s="59">
        <v>0</v>
      </c>
      <c r="AE380" s="59">
        <v>0</v>
      </c>
      <c r="AF380" s="59">
        <v>0</v>
      </c>
      <c r="AG380" s="59">
        <v>0</v>
      </c>
      <c r="AH380" s="59">
        <v>0</v>
      </c>
      <c r="AI380" s="59">
        <v>0</v>
      </c>
      <c r="AJ380" s="59">
        <v>0</v>
      </c>
      <c r="AK380" s="59">
        <v>0</v>
      </c>
      <c r="AL380" s="59">
        <v>0</v>
      </c>
      <c r="AM380" s="59">
        <v>0</v>
      </c>
      <c r="AN380" s="59">
        <v>0</v>
      </c>
      <c r="AO380" s="59">
        <v>0</v>
      </c>
      <c r="AP380" s="59">
        <v>0</v>
      </c>
      <c r="AQ380" s="59">
        <v>0</v>
      </c>
      <c r="AR380" s="59">
        <v>0</v>
      </c>
      <c r="AS380" s="59">
        <v>0</v>
      </c>
      <c r="AT380" s="59">
        <v>0</v>
      </c>
      <c r="AU380" s="59">
        <v>0</v>
      </c>
      <c r="AV380" s="59">
        <v>0</v>
      </c>
      <c r="AW380" s="59">
        <v>0</v>
      </c>
      <c r="AX380" s="59">
        <v>0</v>
      </c>
      <c r="AY380" s="59">
        <v>0</v>
      </c>
      <c r="AZ380" s="59">
        <v>0</v>
      </c>
      <c r="BA380" s="59">
        <v>0</v>
      </c>
      <c r="BB380" s="59">
        <v>0</v>
      </c>
      <c r="BC380" s="59">
        <v>0</v>
      </c>
      <c r="BD380" s="59">
        <v>0</v>
      </c>
      <c r="BE380" s="59">
        <v>0</v>
      </c>
      <c r="BF380" s="59">
        <v>0</v>
      </c>
      <c r="BG380" s="59">
        <v>0</v>
      </c>
      <c r="BH380" s="59">
        <v>0</v>
      </c>
      <c r="BI380" s="59">
        <v>0</v>
      </c>
      <c r="BJ380" s="59">
        <v>0</v>
      </c>
      <c r="BK380" s="59">
        <v>0</v>
      </c>
      <c r="BL380" s="59">
        <v>0</v>
      </c>
      <c r="BM380" s="59">
        <v>0</v>
      </c>
      <c r="BN380" s="59">
        <v>0</v>
      </c>
      <c r="BO380" s="59">
        <v>0</v>
      </c>
      <c r="BP380" s="59">
        <v>0</v>
      </c>
      <c r="BQ380" s="59">
        <v>0</v>
      </c>
      <c r="BR380" s="59">
        <v>11066</v>
      </c>
      <c r="BS380" s="59">
        <v>0</v>
      </c>
      <c r="BT380" s="59">
        <v>0</v>
      </c>
      <c r="BU380" s="59">
        <v>0</v>
      </c>
      <c r="BV380" s="59">
        <v>0</v>
      </c>
      <c r="BW380" s="59">
        <v>0</v>
      </c>
      <c r="BX380" s="59">
        <v>0</v>
      </c>
      <c r="BY380" s="59">
        <v>0</v>
      </c>
      <c r="BZ380" s="60">
        <v>47202480</v>
      </c>
    </row>
    <row r="381" spans="1:78" x14ac:dyDescent="0.2">
      <c r="A381" s="57" t="s">
        <v>43</v>
      </c>
      <c r="B381" s="57" t="s">
        <v>964</v>
      </c>
      <c r="C381" s="58" t="s">
        <v>981</v>
      </c>
      <c r="D381" s="57" t="s">
        <v>982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1158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0</v>
      </c>
      <c r="AA381" s="59">
        <v>0</v>
      </c>
      <c r="AB381" s="59">
        <v>0</v>
      </c>
      <c r="AC381" s="59">
        <v>0</v>
      </c>
      <c r="AD381" s="59">
        <v>0</v>
      </c>
      <c r="AE381" s="59">
        <v>0</v>
      </c>
      <c r="AF381" s="59">
        <v>0</v>
      </c>
      <c r="AG381" s="59">
        <v>0</v>
      </c>
      <c r="AH381" s="59">
        <v>0</v>
      </c>
      <c r="AI381" s="59">
        <v>0</v>
      </c>
      <c r="AJ381" s="59">
        <v>0</v>
      </c>
      <c r="AK381" s="59">
        <v>0</v>
      </c>
      <c r="AL381" s="59">
        <v>0</v>
      </c>
      <c r="AM381" s="59">
        <v>0</v>
      </c>
      <c r="AN381" s="59">
        <v>0</v>
      </c>
      <c r="AO381" s="59">
        <v>0</v>
      </c>
      <c r="AP381" s="59">
        <v>0</v>
      </c>
      <c r="AQ381" s="59">
        <v>0</v>
      </c>
      <c r="AR381" s="59">
        <v>0</v>
      </c>
      <c r="AS381" s="59">
        <v>0</v>
      </c>
      <c r="AT381" s="59">
        <v>0</v>
      </c>
      <c r="AU381" s="59">
        <v>0</v>
      </c>
      <c r="AV381" s="59">
        <v>0</v>
      </c>
      <c r="AW381" s="59">
        <v>0</v>
      </c>
      <c r="AX381" s="59">
        <v>0</v>
      </c>
      <c r="AY381" s="59">
        <v>0</v>
      </c>
      <c r="AZ381" s="59">
        <v>0</v>
      </c>
      <c r="BA381" s="59">
        <v>0</v>
      </c>
      <c r="BB381" s="59">
        <v>0</v>
      </c>
      <c r="BC381" s="59">
        <v>0</v>
      </c>
      <c r="BD381" s="59">
        <v>0</v>
      </c>
      <c r="BE381" s="59">
        <v>0</v>
      </c>
      <c r="BF381" s="59">
        <v>0</v>
      </c>
      <c r="BG381" s="59">
        <v>0</v>
      </c>
      <c r="BH381" s="59">
        <v>0</v>
      </c>
      <c r="BI381" s="59">
        <v>0</v>
      </c>
      <c r="BJ381" s="59">
        <v>48906.9</v>
      </c>
      <c r="BK381" s="59">
        <v>0</v>
      </c>
      <c r="BL381" s="59">
        <v>0</v>
      </c>
      <c r="BM381" s="59">
        <v>0</v>
      </c>
      <c r="BN381" s="59">
        <v>0</v>
      </c>
      <c r="BO381" s="59">
        <v>0</v>
      </c>
      <c r="BP381" s="59">
        <v>0</v>
      </c>
      <c r="BQ381" s="59">
        <v>0</v>
      </c>
      <c r="BR381" s="59">
        <v>0</v>
      </c>
      <c r="BS381" s="59">
        <v>0</v>
      </c>
      <c r="BT381" s="59">
        <v>0</v>
      </c>
      <c r="BU381" s="59">
        <v>0</v>
      </c>
      <c r="BV381" s="59">
        <v>0</v>
      </c>
      <c r="BW381" s="59">
        <v>0</v>
      </c>
      <c r="BX381" s="59">
        <v>0</v>
      </c>
      <c r="BY381" s="59">
        <v>0</v>
      </c>
      <c r="BZ381" s="60"/>
    </row>
    <row r="382" spans="1:78" x14ac:dyDescent="0.2">
      <c r="A382" s="57" t="s">
        <v>43</v>
      </c>
      <c r="B382" s="57" t="s">
        <v>964</v>
      </c>
      <c r="C382" s="58" t="s">
        <v>983</v>
      </c>
      <c r="D382" s="57" t="s">
        <v>984</v>
      </c>
      <c r="E382" s="68">
        <v>0</v>
      </c>
      <c r="F382" s="68">
        <v>0</v>
      </c>
      <c r="G382" s="68">
        <v>0</v>
      </c>
      <c r="H382" s="68">
        <v>0</v>
      </c>
      <c r="I382" s="68">
        <v>0</v>
      </c>
      <c r="J382" s="68">
        <v>0</v>
      </c>
      <c r="K382" s="68">
        <v>0</v>
      </c>
      <c r="L382" s="68">
        <v>0</v>
      </c>
      <c r="M382" s="68">
        <v>0</v>
      </c>
      <c r="N382" s="68">
        <v>0</v>
      </c>
      <c r="O382" s="68">
        <v>0</v>
      </c>
      <c r="P382" s="68">
        <v>0</v>
      </c>
      <c r="Q382" s="68">
        <v>0</v>
      </c>
      <c r="R382" s="68">
        <v>0</v>
      </c>
      <c r="S382" s="68">
        <v>0</v>
      </c>
      <c r="T382" s="68">
        <v>0</v>
      </c>
      <c r="U382" s="68">
        <v>0</v>
      </c>
      <c r="V382" s="68">
        <v>0</v>
      </c>
      <c r="W382" s="68">
        <v>0</v>
      </c>
      <c r="X382" s="68">
        <v>0</v>
      </c>
      <c r="Y382" s="68">
        <v>0</v>
      </c>
      <c r="Z382" s="68">
        <v>0</v>
      </c>
      <c r="AA382" s="68">
        <v>0</v>
      </c>
      <c r="AB382" s="68">
        <v>0</v>
      </c>
      <c r="AC382" s="68">
        <v>0</v>
      </c>
      <c r="AD382" s="68">
        <v>0</v>
      </c>
      <c r="AE382" s="68">
        <v>0</v>
      </c>
      <c r="AF382" s="68">
        <v>0</v>
      </c>
      <c r="AG382" s="68">
        <v>0</v>
      </c>
      <c r="AH382" s="68">
        <v>0</v>
      </c>
      <c r="AI382" s="68">
        <v>0</v>
      </c>
      <c r="AJ382" s="68">
        <v>0</v>
      </c>
      <c r="AK382" s="68">
        <v>0</v>
      </c>
      <c r="AL382" s="68">
        <v>0</v>
      </c>
      <c r="AM382" s="68">
        <v>0</v>
      </c>
      <c r="AN382" s="68">
        <v>0</v>
      </c>
      <c r="AO382" s="68">
        <v>0</v>
      </c>
      <c r="AP382" s="68">
        <v>0</v>
      </c>
      <c r="AQ382" s="68">
        <v>0</v>
      </c>
      <c r="AR382" s="68">
        <v>0</v>
      </c>
      <c r="AS382" s="68">
        <v>0</v>
      </c>
      <c r="AT382" s="68">
        <v>0</v>
      </c>
      <c r="AU382" s="68">
        <v>0</v>
      </c>
      <c r="AV382" s="68">
        <v>0</v>
      </c>
      <c r="AW382" s="68">
        <v>0</v>
      </c>
      <c r="AX382" s="68">
        <v>0</v>
      </c>
      <c r="AY382" s="68">
        <v>0</v>
      </c>
      <c r="AZ382" s="68">
        <v>0</v>
      </c>
      <c r="BA382" s="68">
        <v>0</v>
      </c>
      <c r="BB382" s="68">
        <v>0</v>
      </c>
      <c r="BC382" s="68">
        <v>0</v>
      </c>
      <c r="BD382" s="68">
        <v>0</v>
      </c>
      <c r="BE382" s="68">
        <v>0</v>
      </c>
      <c r="BF382" s="68">
        <v>0</v>
      </c>
      <c r="BG382" s="68">
        <v>0</v>
      </c>
      <c r="BH382" s="68">
        <v>0</v>
      </c>
      <c r="BI382" s="68">
        <v>0</v>
      </c>
      <c r="BJ382" s="68">
        <v>0</v>
      </c>
      <c r="BK382" s="68">
        <v>0</v>
      </c>
      <c r="BL382" s="68">
        <v>0</v>
      </c>
      <c r="BM382" s="68">
        <v>0</v>
      </c>
      <c r="BN382" s="68">
        <v>0</v>
      </c>
      <c r="BO382" s="68">
        <v>0</v>
      </c>
      <c r="BP382" s="68">
        <v>0</v>
      </c>
      <c r="BQ382" s="68">
        <v>0</v>
      </c>
      <c r="BR382" s="68">
        <v>0</v>
      </c>
      <c r="BS382" s="68">
        <v>0</v>
      </c>
      <c r="BT382" s="68">
        <v>0</v>
      </c>
      <c r="BU382" s="68">
        <v>0</v>
      </c>
      <c r="BV382" s="68">
        <v>0</v>
      </c>
      <c r="BW382" s="68">
        <v>0</v>
      </c>
      <c r="BX382" s="68">
        <v>0</v>
      </c>
      <c r="BY382" s="68">
        <v>0</v>
      </c>
      <c r="BZ382" s="60">
        <v>23536000</v>
      </c>
    </row>
    <row r="383" spans="1:78" x14ac:dyDescent="0.2">
      <c r="A383" s="57" t="s">
        <v>43</v>
      </c>
      <c r="B383" s="57" t="s">
        <v>964</v>
      </c>
      <c r="C383" s="58" t="s">
        <v>985</v>
      </c>
      <c r="D383" s="57" t="s">
        <v>986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219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>
        <v>0</v>
      </c>
      <c r="U383" s="59">
        <v>0</v>
      </c>
      <c r="V383" s="59">
        <v>0</v>
      </c>
      <c r="W383" s="59">
        <v>0</v>
      </c>
      <c r="X383" s="59">
        <v>0</v>
      </c>
      <c r="Y383" s="59">
        <v>0</v>
      </c>
      <c r="Z383" s="59">
        <v>0</v>
      </c>
      <c r="AA383" s="59">
        <v>0</v>
      </c>
      <c r="AB383" s="59">
        <v>0</v>
      </c>
      <c r="AC383" s="59">
        <v>0</v>
      </c>
      <c r="AD383" s="59">
        <v>0</v>
      </c>
      <c r="AE383" s="59">
        <v>0</v>
      </c>
      <c r="AF383" s="59">
        <v>0</v>
      </c>
      <c r="AG383" s="59">
        <v>0</v>
      </c>
      <c r="AH383" s="59">
        <v>0</v>
      </c>
      <c r="AI383" s="59">
        <v>0</v>
      </c>
      <c r="AJ383" s="59">
        <v>0</v>
      </c>
      <c r="AK383" s="59">
        <v>0</v>
      </c>
      <c r="AL383" s="59">
        <v>0</v>
      </c>
      <c r="AM383" s="59">
        <v>0</v>
      </c>
      <c r="AN383" s="59">
        <v>0</v>
      </c>
      <c r="AO383" s="59">
        <v>0</v>
      </c>
      <c r="AP383" s="59">
        <v>0</v>
      </c>
      <c r="AQ383" s="59">
        <v>0</v>
      </c>
      <c r="AR383" s="59">
        <v>0</v>
      </c>
      <c r="AS383" s="59">
        <v>0</v>
      </c>
      <c r="AT383" s="59">
        <v>0</v>
      </c>
      <c r="AU383" s="59">
        <v>0</v>
      </c>
      <c r="AV383" s="59">
        <v>0</v>
      </c>
      <c r="AW383" s="59">
        <v>0</v>
      </c>
      <c r="AX383" s="59">
        <v>0</v>
      </c>
      <c r="AY383" s="59">
        <v>0</v>
      </c>
      <c r="AZ383" s="59">
        <v>0</v>
      </c>
      <c r="BA383" s="59">
        <v>0</v>
      </c>
      <c r="BB383" s="59">
        <v>0</v>
      </c>
      <c r="BC383" s="59">
        <v>0</v>
      </c>
      <c r="BD383" s="59">
        <v>0</v>
      </c>
      <c r="BE383" s="59">
        <v>0</v>
      </c>
      <c r="BF383" s="59">
        <v>0</v>
      </c>
      <c r="BG383" s="59">
        <v>0</v>
      </c>
      <c r="BH383" s="59">
        <v>0</v>
      </c>
      <c r="BI383" s="59">
        <v>0</v>
      </c>
      <c r="BJ383" s="59">
        <v>2</v>
      </c>
      <c r="BK383" s="59">
        <v>0</v>
      </c>
      <c r="BL383" s="59">
        <v>0</v>
      </c>
      <c r="BM383" s="59">
        <v>0</v>
      </c>
      <c r="BN383" s="59">
        <v>0</v>
      </c>
      <c r="BO383" s="59">
        <v>0</v>
      </c>
      <c r="BP383" s="59">
        <v>0</v>
      </c>
      <c r="BQ383" s="59">
        <v>0</v>
      </c>
      <c r="BR383" s="59">
        <v>0</v>
      </c>
      <c r="BS383" s="59">
        <v>0</v>
      </c>
      <c r="BT383" s="59">
        <v>0</v>
      </c>
      <c r="BU383" s="59">
        <v>0</v>
      </c>
      <c r="BV383" s="59">
        <v>0</v>
      </c>
      <c r="BW383" s="59">
        <v>0</v>
      </c>
      <c r="BX383" s="59">
        <v>0</v>
      </c>
      <c r="BY383" s="59">
        <v>0</v>
      </c>
      <c r="BZ383" s="60">
        <v>27780</v>
      </c>
    </row>
    <row r="384" spans="1:78" x14ac:dyDescent="0.2">
      <c r="A384" s="57" t="s">
        <v>43</v>
      </c>
      <c r="B384" s="57" t="s">
        <v>964</v>
      </c>
      <c r="C384" s="58" t="s">
        <v>987</v>
      </c>
      <c r="D384" s="57" t="s">
        <v>988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55562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0</v>
      </c>
      <c r="Y384" s="59">
        <v>0</v>
      </c>
      <c r="Z384" s="59">
        <v>0</v>
      </c>
      <c r="AA384" s="59">
        <v>0</v>
      </c>
      <c r="AB384" s="59">
        <v>0</v>
      </c>
      <c r="AC384" s="59">
        <v>0</v>
      </c>
      <c r="AD384" s="59">
        <v>0</v>
      </c>
      <c r="AE384" s="59">
        <v>0</v>
      </c>
      <c r="AF384" s="59">
        <v>576636.52</v>
      </c>
      <c r="AG384" s="59">
        <v>0</v>
      </c>
      <c r="AH384" s="59">
        <v>0</v>
      </c>
      <c r="AI384" s="59">
        <v>0</v>
      </c>
      <c r="AJ384" s="59">
        <v>0</v>
      </c>
      <c r="AK384" s="59">
        <v>0</v>
      </c>
      <c r="AL384" s="59">
        <v>0</v>
      </c>
      <c r="AM384" s="59">
        <v>0</v>
      </c>
      <c r="AN384" s="59">
        <v>0</v>
      </c>
      <c r="AO384" s="59">
        <v>0</v>
      </c>
      <c r="AP384" s="59">
        <v>0</v>
      </c>
      <c r="AQ384" s="59">
        <v>0</v>
      </c>
      <c r="AR384" s="59">
        <v>2749</v>
      </c>
      <c r="AS384" s="59">
        <v>0</v>
      </c>
      <c r="AT384" s="59">
        <v>0</v>
      </c>
      <c r="AU384" s="59">
        <v>0</v>
      </c>
      <c r="AV384" s="59">
        <v>0</v>
      </c>
      <c r="AW384" s="59">
        <v>0</v>
      </c>
      <c r="AX384" s="59">
        <v>0</v>
      </c>
      <c r="AY384" s="59">
        <v>0</v>
      </c>
      <c r="AZ384" s="59">
        <v>0</v>
      </c>
      <c r="BA384" s="59">
        <v>0</v>
      </c>
      <c r="BB384" s="59">
        <v>0</v>
      </c>
      <c r="BC384" s="59">
        <v>0</v>
      </c>
      <c r="BD384" s="59">
        <v>0</v>
      </c>
      <c r="BE384" s="59">
        <v>0</v>
      </c>
      <c r="BF384" s="59">
        <v>0</v>
      </c>
      <c r="BG384" s="59">
        <v>0</v>
      </c>
      <c r="BH384" s="59">
        <v>0</v>
      </c>
      <c r="BI384" s="59">
        <v>0</v>
      </c>
      <c r="BJ384" s="59">
        <v>19939</v>
      </c>
      <c r="BK384" s="59">
        <v>0</v>
      </c>
      <c r="BL384" s="59">
        <v>0</v>
      </c>
      <c r="BM384" s="59">
        <v>0</v>
      </c>
      <c r="BN384" s="59">
        <v>0</v>
      </c>
      <c r="BO384" s="59">
        <v>0</v>
      </c>
      <c r="BP384" s="59">
        <v>0</v>
      </c>
      <c r="BQ384" s="59">
        <v>100755.87</v>
      </c>
      <c r="BR384" s="59">
        <v>0</v>
      </c>
      <c r="BS384" s="59">
        <v>0</v>
      </c>
      <c r="BT384" s="59">
        <v>0</v>
      </c>
      <c r="BU384" s="59">
        <v>0</v>
      </c>
      <c r="BV384" s="59">
        <v>2892</v>
      </c>
      <c r="BW384" s="59">
        <v>0</v>
      </c>
      <c r="BX384" s="59">
        <v>0</v>
      </c>
      <c r="BY384" s="59">
        <v>0</v>
      </c>
      <c r="BZ384" s="60"/>
    </row>
    <row r="385" spans="1:78" x14ac:dyDescent="0.2">
      <c r="A385" s="57" t="s">
        <v>43</v>
      </c>
      <c r="B385" s="57" t="s">
        <v>964</v>
      </c>
      <c r="C385" s="58" t="s">
        <v>989</v>
      </c>
      <c r="D385" s="57" t="s">
        <v>990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9">
        <v>0</v>
      </c>
      <c r="V385" s="59">
        <v>0</v>
      </c>
      <c r="W385" s="59">
        <v>0</v>
      </c>
      <c r="X385" s="59">
        <v>0</v>
      </c>
      <c r="Y385" s="59">
        <v>0</v>
      </c>
      <c r="Z385" s="59">
        <v>0</v>
      </c>
      <c r="AA385" s="59">
        <v>0</v>
      </c>
      <c r="AB385" s="59">
        <v>0</v>
      </c>
      <c r="AC385" s="59">
        <v>0</v>
      </c>
      <c r="AD385" s="59">
        <v>0</v>
      </c>
      <c r="AE385" s="59">
        <v>0</v>
      </c>
      <c r="AF385" s="59">
        <v>119477</v>
      </c>
      <c r="AG385" s="59">
        <v>0</v>
      </c>
      <c r="AH385" s="59">
        <v>0</v>
      </c>
      <c r="AI385" s="59">
        <v>0</v>
      </c>
      <c r="AJ385" s="59">
        <v>0</v>
      </c>
      <c r="AK385" s="59">
        <v>0</v>
      </c>
      <c r="AL385" s="59">
        <v>0</v>
      </c>
      <c r="AM385" s="59">
        <v>0</v>
      </c>
      <c r="AN385" s="59">
        <v>0</v>
      </c>
      <c r="AO385" s="59">
        <v>0</v>
      </c>
      <c r="AP385" s="59">
        <v>0</v>
      </c>
      <c r="AQ385" s="59">
        <v>0</v>
      </c>
      <c r="AR385" s="59">
        <v>0</v>
      </c>
      <c r="AS385" s="59">
        <v>0</v>
      </c>
      <c r="AT385" s="59">
        <v>0</v>
      </c>
      <c r="AU385" s="59">
        <v>0</v>
      </c>
      <c r="AV385" s="59">
        <v>0</v>
      </c>
      <c r="AW385" s="59">
        <v>0</v>
      </c>
      <c r="AX385" s="59">
        <v>0</v>
      </c>
      <c r="AY385" s="59">
        <v>0</v>
      </c>
      <c r="AZ385" s="59">
        <v>0</v>
      </c>
      <c r="BA385" s="59">
        <v>0</v>
      </c>
      <c r="BB385" s="59">
        <v>0</v>
      </c>
      <c r="BC385" s="59">
        <v>0</v>
      </c>
      <c r="BD385" s="59">
        <v>0</v>
      </c>
      <c r="BE385" s="59">
        <v>0</v>
      </c>
      <c r="BF385" s="59">
        <v>0</v>
      </c>
      <c r="BG385" s="59">
        <v>0</v>
      </c>
      <c r="BH385" s="59">
        <v>0</v>
      </c>
      <c r="BI385" s="59">
        <v>0</v>
      </c>
      <c r="BJ385" s="59">
        <v>4272.6899999999996</v>
      </c>
      <c r="BK385" s="59">
        <v>0</v>
      </c>
      <c r="BL385" s="59">
        <v>0</v>
      </c>
      <c r="BM385" s="59">
        <v>0</v>
      </c>
      <c r="BN385" s="59">
        <v>0</v>
      </c>
      <c r="BO385" s="59">
        <v>0</v>
      </c>
      <c r="BP385" s="59">
        <v>0</v>
      </c>
      <c r="BQ385" s="59">
        <v>0</v>
      </c>
      <c r="BR385" s="59">
        <v>0</v>
      </c>
      <c r="BS385" s="59">
        <v>0</v>
      </c>
      <c r="BT385" s="59">
        <v>0</v>
      </c>
      <c r="BU385" s="59">
        <v>0</v>
      </c>
      <c r="BV385" s="59">
        <v>0</v>
      </c>
      <c r="BW385" s="59">
        <v>0</v>
      </c>
      <c r="BX385" s="59">
        <v>0</v>
      </c>
      <c r="BY385" s="59">
        <v>0</v>
      </c>
      <c r="BZ385" s="60"/>
    </row>
    <row r="386" spans="1:78" x14ac:dyDescent="0.2">
      <c r="A386" s="57" t="s">
        <v>43</v>
      </c>
      <c r="B386" s="57" t="s">
        <v>964</v>
      </c>
      <c r="C386" s="58" t="s">
        <v>991</v>
      </c>
      <c r="D386" s="57" t="s">
        <v>992</v>
      </c>
      <c r="E386" s="59">
        <v>0</v>
      </c>
      <c r="F386" s="59">
        <v>2458314.0499999998</v>
      </c>
      <c r="G386" s="59">
        <v>0</v>
      </c>
      <c r="H386" s="59">
        <v>27678.25</v>
      </c>
      <c r="I386" s="59">
        <v>36958.550000000003</v>
      </c>
      <c r="J386" s="59">
        <v>0</v>
      </c>
      <c r="K386" s="59">
        <v>2813673.9</v>
      </c>
      <c r="L386" s="59">
        <v>554384.13</v>
      </c>
      <c r="M386" s="59">
        <v>411021.3</v>
      </c>
      <c r="N386" s="59">
        <v>0</v>
      </c>
      <c r="O386" s="59">
        <v>311238.05</v>
      </c>
      <c r="P386" s="59">
        <v>40820.080000000002</v>
      </c>
      <c r="Q386" s="59">
        <v>0</v>
      </c>
      <c r="R386" s="59">
        <v>0</v>
      </c>
      <c r="S386" s="59">
        <v>96697.65</v>
      </c>
      <c r="T386" s="59">
        <v>0</v>
      </c>
      <c r="U386" s="59">
        <v>0</v>
      </c>
      <c r="V386" s="59">
        <v>497353.93</v>
      </c>
      <c r="W386" s="59">
        <v>0</v>
      </c>
      <c r="X386" s="59">
        <v>883884.75</v>
      </c>
      <c r="Y386" s="59">
        <v>47645.27</v>
      </c>
      <c r="Z386" s="59">
        <v>4159112.24</v>
      </c>
      <c r="AA386" s="59">
        <v>664539.26</v>
      </c>
      <c r="AB386" s="59">
        <v>417738.75</v>
      </c>
      <c r="AC386" s="59">
        <v>0</v>
      </c>
      <c r="AD386" s="59">
        <v>955618.3</v>
      </c>
      <c r="AE386" s="59">
        <v>0</v>
      </c>
      <c r="AF386" s="59">
        <v>0</v>
      </c>
      <c r="AG386" s="59">
        <v>593733.38</v>
      </c>
      <c r="AH386" s="59">
        <v>236365.7</v>
      </c>
      <c r="AI386" s="59">
        <v>66310</v>
      </c>
      <c r="AJ386" s="59">
        <v>78844.3</v>
      </c>
      <c r="AK386" s="59">
        <v>56006.3</v>
      </c>
      <c r="AL386" s="59">
        <v>117815.2</v>
      </c>
      <c r="AM386" s="59">
        <v>25849.5</v>
      </c>
      <c r="AN386" s="59">
        <v>331476.84999999998</v>
      </c>
      <c r="AO386" s="59">
        <v>112680.45</v>
      </c>
      <c r="AP386" s="59">
        <v>29332.2</v>
      </c>
      <c r="AQ386" s="59">
        <v>135469</v>
      </c>
      <c r="AR386" s="59">
        <v>496169.8</v>
      </c>
      <c r="AS386" s="59">
        <v>96187.5</v>
      </c>
      <c r="AT386" s="59">
        <v>280069.5</v>
      </c>
      <c r="AU386" s="59">
        <v>651562.25</v>
      </c>
      <c r="AV386" s="59">
        <v>123765.05</v>
      </c>
      <c r="AW386" s="59">
        <v>0</v>
      </c>
      <c r="AX386" s="59">
        <v>362387.95</v>
      </c>
      <c r="AY386" s="59">
        <v>126407.95</v>
      </c>
      <c r="AZ386" s="59">
        <v>0</v>
      </c>
      <c r="BA386" s="59">
        <v>2554011.16</v>
      </c>
      <c r="BB386" s="59">
        <v>856678.65</v>
      </c>
      <c r="BC386" s="59">
        <v>17430.599999999999</v>
      </c>
      <c r="BD386" s="59">
        <v>414867.9</v>
      </c>
      <c r="BE386" s="59">
        <v>0</v>
      </c>
      <c r="BF386" s="59">
        <v>616714.81999999995</v>
      </c>
      <c r="BG386" s="59">
        <v>0</v>
      </c>
      <c r="BH386" s="59">
        <v>84790.35</v>
      </c>
      <c r="BI386" s="59">
        <v>70334.2</v>
      </c>
      <c r="BJ386" s="59">
        <v>0</v>
      </c>
      <c r="BK386" s="59">
        <v>295438.43</v>
      </c>
      <c r="BL386" s="59">
        <v>322410.05</v>
      </c>
      <c r="BM386" s="59">
        <v>91933.4</v>
      </c>
      <c r="BN386" s="59">
        <v>64614.6</v>
      </c>
      <c r="BO386" s="59">
        <v>321652.90000000002</v>
      </c>
      <c r="BP386" s="59">
        <v>0</v>
      </c>
      <c r="BQ386" s="59">
        <v>1869793.8</v>
      </c>
      <c r="BR386" s="59">
        <v>37067.339999999997</v>
      </c>
      <c r="BS386" s="59">
        <v>305323.59000000003</v>
      </c>
      <c r="BT386" s="59">
        <v>515514.18</v>
      </c>
      <c r="BU386" s="59">
        <v>453477.4</v>
      </c>
      <c r="BV386" s="59">
        <v>1293018.3700000001</v>
      </c>
      <c r="BW386" s="59">
        <v>396813.1</v>
      </c>
      <c r="BX386" s="59">
        <v>470474.2</v>
      </c>
      <c r="BY386" s="59">
        <v>161475.07999999999</v>
      </c>
      <c r="BZ386" s="60">
        <v>4716666.2700000005</v>
      </c>
    </row>
    <row r="387" spans="1:78" x14ac:dyDescent="0.2">
      <c r="A387" s="57" t="s">
        <v>43</v>
      </c>
      <c r="B387" s="57" t="s">
        <v>964</v>
      </c>
      <c r="C387" s="58" t="s">
        <v>993</v>
      </c>
      <c r="D387" s="57" t="s">
        <v>994</v>
      </c>
      <c r="E387" s="59">
        <v>0</v>
      </c>
      <c r="F387" s="59">
        <v>1095851.1299999999</v>
      </c>
      <c r="G387" s="59">
        <v>0</v>
      </c>
      <c r="H387" s="59">
        <v>75147.850000000006</v>
      </c>
      <c r="I387" s="59">
        <v>22934.9</v>
      </c>
      <c r="J387" s="59">
        <v>0</v>
      </c>
      <c r="K387" s="59">
        <v>0</v>
      </c>
      <c r="L387" s="59">
        <v>1268600.79</v>
      </c>
      <c r="M387" s="59">
        <v>77813.55</v>
      </c>
      <c r="N387" s="59">
        <v>0</v>
      </c>
      <c r="O387" s="59">
        <v>210145.7</v>
      </c>
      <c r="P387" s="59">
        <v>68765.75</v>
      </c>
      <c r="Q387" s="59">
        <v>0</v>
      </c>
      <c r="R387" s="59">
        <v>0</v>
      </c>
      <c r="S387" s="59">
        <v>21497.55</v>
      </c>
      <c r="T387" s="59">
        <v>0</v>
      </c>
      <c r="U387" s="59">
        <v>0</v>
      </c>
      <c r="V387" s="59">
        <v>135321.66</v>
      </c>
      <c r="W387" s="59">
        <v>0</v>
      </c>
      <c r="X387" s="59">
        <v>690866.13</v>
      </c>
      <c r="Y387" s="59">
        <v>103024.34</v>
      </c>
      <c r="Z387" s="59">
        <v>10822068.449999999</v>
      </c>
      <c r="AA387" s="59">
        <v>398351.15</v>
      </c>
      <c r="AB387" s="59">
        <v>266814.3</v>
      </c>
      <c r="AC387" s="59">
        <v>0</v>
      </c>
      <c r="AD387" s="59">
        <v>668518.80000000005</v>
      </c>
      <c r="AE387" s="59">
        <v>0</v>
      </c>
      <c r="AF387" s="59">
        <v>0</v>
      </c>
      <c r="AG387" s="59">
        <v>107164.75</v>
      </c>
      <c r="AH387" s="59">
        <v>6653.8</v>
      </c>
      <c r="AI387" s="59">
        <v>0</v>
      </c>
      <c r="AJ387" s="59">
        <v>0</v>
      </c>
      <c r="AK387" s="59">
        <v>482557.25</v>
      </c>
      <c r="AL387" s="59">
        <v>14391.55</v>
      </c>
      <c r="AM387" s="59">
        <v>6424.85</v>
      </c>
      <c r="AN387" s="59">
        <v>163563.4</v>
      </c>
      <c r="AO387" s="59">
        <v>45984.75</v>
      </c>
      <c r="AP387" s="59">
        <v>58978.85</v>
      </c>
      <c r="AQ387" s="59">
        <v>40837.65</v>
      </c>
      <c r="AR387" s="59">
        <v>6870082.9000000004</v>
      </c>
      <c r="AS387" s="59">
        <v>193976.7</v>
      </c>
      <c r="AT387" s="59">
        <v>0</v>
      </c>
      <c r="AU387" s="59">
        <v>480513.8</v>
      </c>
      <c r="AV387" s="59">
        <v>54622.2</v>
      </c>
      <c r="AW387" s="59">
        <v>0</v>
      </c>
      <c r="AX387" s="59">
        <v>265960.09999999998</v>
      </c>
      <c r="AY387" s="59">
        <v>402183.45</v>
      </c>
      <c r="AZ387" s="59">
        <v>0</v>
      </c>
      <c r="BA387" s="59">
        <v>93601.600000000006</v>
      </c>
      <c r="BB387" s="59">
        <v>246088</v>
      </c>
      <c r="BC387" s="59">
        <v>0</v>
      </c>
      <c r="BD387" s="59">
        <v>83397.55</v>
      </c>
      <c r="BE387" s="59">
        <v>0</v>
      </c>
      <c r="BF387" s="59">
        <v>1918567.75</v>
      </c>
      <c r="BG387" s="59">
        <v>0</v>
      </c>
      <c r="BH387" s="59">
        <v>16876.75</v>
      </c>
      <c r="BI387" s="59">
        <v>9835.35</v>
      </c>
      <c r="BJ387" s="59">
        <v>0</v>
      </c>
      <c r="BK387" s="59">
        <v>1570156.2</v>
      </c>
      <c r="BL387" s="59">
        <v>79401.95</v>
      </c>
      <c r="BM387" s="59">
        <v>8315.35</v>
      </c>
      <c r="BN387" s="59">
        <v>0</v>
      </c>
      <c r="BO387" s="59">
        <v>86558.3</v>
      </c>
      <c r="BP387" s="59">
        <v>0</v>
      </c>
      <c r="BQ387" s="59">
        <v>5897299.7999999998</v>
      </c>
      <c r="BR387" s="59">
        <v>119707.61</v>
      </c>
      <c r="BS387" s="59">
        <v>266401.37</v>
      </c>
      <c r="BT387" s="59">
        <v>240951.22</v>
      </c>
      <c r="BU387" s="59">
        <v>231909.49</v>
      </c>
      <c r="BV387" s="59">
        <v>1220403.29</v>
      </c>
      <c r="BW387" s="59">
        <v>99731.71</v>
      </c>
      <c r="BX387" s="59">
        <v>105143.15</v>
      </c>
      <c r="BY387" s="59">
        <v>101401.1</v>
      </c>
      <c r="BZ387" s="60">
        <v>2797084.33</v>
      </c>
    </row>
    <row r="388" spans="1:78" x14ac:dyDescent="0.2">
      <c r="A388" s="57" t="s">
        <v>43</v>
      </c>
      <c r="B388" s="57" t="s">
        <v>696</v>
      </c>
      <c r="C388" s="58" t="s">
        <v>995</v>
      </c>
      <c r="D388" s="57" t="s">
        <v>996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133.71</v>
      </c>
      <c r="O388" s="59">
        <v>0</v>
      </c>
      <c r="P388" s="59">
        <v>0</v>
      </c>
      <c r="Q388" s="59">
        <v>26400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16677.88</v>
      </c>
      <c r="X388" s="59">
        <v>0</v>
      </c>
      <c r="Y388" s="59">
        <v>0</v>
      </c>
      <c r="Z388" s="59">
        <v>0</v>
      </c>
      <c r="AA388" s="59">
        <v>0</v>
      </c>
      <c r="AB388" s="59">
        <v>0</v>
      </c>
      <c r="AC388" s="59">
        <v>0</v>
      </c>
      <c r="AD388" s="59">
        <v>0</v>
      </c>
      <c r="AE388" s="59">
        <v>0</v>
      </c>
      <c r="AF388" s="59">
        <v>0</v>
      </c>
      <c r="AG388" s="59">
        <v>0</v>
      </c>
      <c r="AH388" s="59">
        <v>0</v>
      </c>
      <c r="AI388" s="59">
        <v>0</v>
      </c>
      <c r="AJ388" s="59">
        <v>0</v>
      </c>
      <c r="AK388" s="59">
        <v>0</v>
      </c>
      <c r="AL388" s="59">
        <v>0</v>
      </c>
      <c r="AM388" s="59">
        <v>0</v>
      </c>
      <c r="AN388" s="59">
        <v>0</v>
      </c>
      <c r="AO388" s="59">
        <v>0</v>
      </c>
      <c r="AP388" s="59">
        <v>0</v>
      </c>
      <c r="AQ388" s="59">
        <v>0</v>
      </c>
      <c r="AR388" s="59">
        <v>0</v>
      </c>
      <c r="AS388" s="59">
        <v>0</v>
      </c>
      <c r="AT388" s="59">
        <v>0</v>
      </c>
      <c r="AU388" s="59">
        <v>0</v>
      </c>
      <c r="AV388" s="59">
        <v>0</v>
      </c>
      <c r="AW388" s="59">
        <v>0</v>
      </c>
      <c r="AX388" s="59">
        <v>0</v>
      </c>
      <c r="AY388" s="59">
        <v>0</v>
      </c>
      <c r="AZ388" s="59">
        <v>0</v>
      </c>
      <c r="BA388" s="59">
        <v>0</v>
      </c>
      <c r="BB388" s="59">
        <v>0</v>
      </c>
      <c r="BC388" s="59">
        <v>0</v>
      </c>
      <c r="BD388" s="59">
        <v>0</v>
      </c>
      <c r="BE388" s="59">
        <v>0</v>
      </c>
      <c r="BF388" s="59">
        <v>0</v>
      </c>
      <c r="BG388" s="59">
        <v>0</v>
      </c>
      <c r="BH388" s="59">
        <v>0</v>
      </c>
      <c r="BI388" s="59">
        <v>0</v>
      </c>
      <c r="BJ388" s="59">
        <v>0</v>
      </c>
      <c r="BK388" s="59">
        <v>0</v>
      </c>
      <c r="BL388" s="59">
        <v>1450.63</v>
      </c>
      <c r="BM388" s="59">
        <v>0</v>
      </c>
      <c r="BN388" s="59">
        <v>0</v>
      </c>
      <c r="BO388" s="59">
        <v>0</v>
      </c>
      <c r="BP388" s="59">
        <v>0</v>
      </c>
      <c r="BQ388" s="59">
        <v>0</v>
      </c>
      <c r="BR388" s="59">
        <v>0</v>
      </c>
      <c r="BS388" s="59">
        <v>0</v>
      </c>
      <c r="BT388" s="59">
        <v>0</v>
      </c>
      <c r="BU388" s="59">
        <v>12214.04</v>
      </c>
      <c r="BV388" s="59">
        <v>0</v>
      </c>
      <c r="BW388" s="59">
        <v>0</v>
      </c>
      <c r="BX388" s="59">
        <v>0</v>
      </c>
      <c r="BY388" s="59">
        <v>0</v>
      </c>
      <c r="BZ388" s="60">
        <v>47148.78</v>
      </c>
    </row>
    <row r="389" spans="1:78" x14ac:dyDescent="0.2">
      <c r="A389" s="57" t="s">
        <v>43</v>
      </c>
      <c r="B389" s="57" t="s">
        <v>696</v>
      </c>
      <c r="C389" s="58" t="s">
        <v>997</v>
      </c>
      <c r="D389" s="57" t="s">
        <v>998</v>
      </c>
      <c r="E389" s="59">
        <v>4380289.47</v>
      </c>
      <c r="F389" s="59">
        <v>4903401.99</v>
      </c>
      <c r="G389" s="59">
        <v>17105095.510000002</v>
      </c>
      <c r="H389" s="59">
        <v>8364344.75</v>
      </c>
      <c r="I389" s="59">
        <v>11142468.119999999</v>
      </c>
      <c r="J389" s="59">
        <v>5285546.7</v>
      </c>
      <c r="K389" s="59">
        <v>884538</v>
      </c>
      <c r="L389" s="59">
        <v>14871593.25</v>
      </c>
      <c r="M389" s="59">
        <v>91584</v>
      </c>
      <c r="N389" s="59">
        <v>16559637.779999999</v>
      </c>
      <c r="O389" s="59">
        <v>3298858.7</v>
      </c>
      <c r="P389" s="59">
        <v>11768061.5</v>
      </c>
      <c r="Q389" s="59">
        <v>17955412.199999999</v>
      </c>
      <c r="R389" s="59">
        <v>5957967.75</v>
      </c>
      <c r="S389" s="59">
        <v>175025</v>
      </c>
      <c r="T389" s="59">
        <v>7116871.2000000002</v>
      </c>
      <c r="U389" s="59">
        <v>11499844.5</v>
      </c>
      <c r="V389" s="59">
        <v>2975885.25</v>
      </c>
      <c r="W389" s="59">
        <v>657819.93999999994</v>
      </c>
      <c r="X389" s="59">
        <v>5312885.1100000003</v>
      </c>
      <c r="Y389" s="59">
        <v>6897117</v>
      </c>
      <c r="Z389" s="59">
        <v>5894738.54</v>
      </c>
      <c r="AA389" s="59">
        <v>7055483.7300000004</v>
      </c>
      <c r="AB389" s="59">
        <v>11823393.800000001</v>
      </c>
      <c r="AC389" s="59">
        <v>5604871.2400000002</v>
      </c>
      <c r="AD389" s="59">
        <v>0</v>
      </c>
      <c r="AE389" s="59">
        <v>4953145.3899999997</v>
      </c>
      <c r="AF389" s="59">
        <v>430424.5</v>
      </c>
      <c r="AG389" s="59">
        <v>20678760</v>
      </c>
      <c r="AH389" s="59">
        <v>13505010</v>
      </c>
      <c r="AI389" s="59">
        <v>8189668</v>
      </c>
      <c r="AJ389" s="59">
        <v>9498455</v>
      </c>
      <c r="AK389" s="59">
        <v>12534980.5</v>
      </c>
      <c r="AL389" s="59">
        <v>13718256</v>
      </c>
      <c r="AM389" s="59">
        <v>10463419</v>
      </c>
      <c r="AN389" s="59">
        <v>17051804.75</v>
      </c>
      <c r="AO389" s="59">
        <v>12832250</v>
      </c>
      <c r="AP389" s="59">
        <v>14162512</v>
      </c>
      <c r="AQ389" s="59">
        <v>12042871</v>
      </c>
      <c r="AR389" s="59">
        <v>5339297.7699999996</v>
      </c>
      <c r="AS389" s="59">
        <v>5136170.2</v>
      </c>
      <c r="AT389" s="59">
        <v>12640115.550000001</v>
      </c>
      <c r="AU389" s="59">
        <v>7186572.75</v>
      </c>
      <c r="AV389" s="59">
        <v>7368092.9900000002</v>
      </c>
      <c r="AW389" s="59">
        <v>574099.55000000005</v>
      </c>
      <c r="AX389" s="59">
        <v>1736874.3</v>
      </c>
      <c r="AY389" s="59">
        <v>4104069.6</v>
      </c>
      <c r="AZ389" s="59">
        <v>4330889.5</v>
      </c>
      <c r="BA389" s="59">
        <v>7553989</v>
      </c>
      <c r="BB389" s="59">
        <v>9229803.25</v>
      </c>
      <c r="BC389" s="59">
        <v>7945360.46</v>
      </c>
      <c r="BD389" s="59">
        <v>804830</v>
      </c>
      <c r="BE389" s="59">
        <v>12800215.25</v>
      </c>
      <c r="BF389" s="59">
        <v>5697609.5</v>
      </c>
      <c r="BG389" s="59">
        <v>4562832</v>
      </c>
      <c r="BH389" s="59">
        <v>2565137.75</v>
      </c>
      <c r="BI389" s="59">
        <v>2705434.75</v>
      </c>
      <c r="BJ389" s="59">
        <v>214960.25</v>
      </c>
      <c r="BK389" s="59">
        <v>14059377.949999999</v>
      </c>
      <c r="BL389" s="59">
        <v>6245272.1500000004</v>
      </c>
      <c r="BM389" s="59">
        <v>7120139.9000000004</v>
      </c>
      <c r="BN389" s="59">
        <v>13087675.75</v>
      </c>
      <c r="BO389" s="59">
        <v>14881696.949999999</v>
      </c>
      <c r="BP389" s="59">
        <v>4760675.8</v>
      </c>
      <c r="BQ389" s="59">
        <v>1893036.5</v>
      </c>
      <c r="BR389" s="59">
        <v>4181174.9</v>
      </c>
      <c r="BS389" s="59">
        <v>6901166.5</v>
      </c>
      <c r="BT389" s="59">
        <v>7180410.5</v>
      </c>
      <c r="BU389" s="59">
        <v>19635990.399999999</v>
      </c>
      <c r="BV389" s="59">
        <v>7032688</v>
      </c>
      <c r="BW389" s="59">
        <v>5272844.9000000004</v>
      </c>
      <c r="BX389" s="59">
        <v>3104066.6</v>
      </c>
      <c r="BY389" s="59">
        <v>2108585.2000000002</v>
      </c>
      <c r="BZ389" s="60">
        <v>480</v>
      </c>
    </row>
    <row r="390" spans="1:78" x14ac:dyDescent="0.2">
      <c r="A390" s="57" t="s">
        <v>43</v>
      </c>
      <c r="B390" s="57" t="s">
        <v>696</v>
      </c>
      <c r="C390" s="58" t="s">
        <v>999</v>
      </c>
      <c r="D390" s="57" t="s">
        <v>1000</v>
      </c>
      <c r="E390" s="59">
        <v>58544318.869999997</v>
      </c>
      <c r="F390" s="59">
        <v>1480053.63</v>
      </c>
      <c r="G390" s="59">
        <v>11481342.25</v>
      </c>
      <c r="H390" s="59">
        <v>9630330.6500000004</v>
      </c>
      <c r="I390" s="59">
        <v>8042901.54</v>
      </c>
      <c r="J390" s="59">
        <v>3601361.75</v>
      </c>
      <c r="K390" s="59">
        <v>3023100.25</v>
      </c>
      <c r="L390" s="59">
        <v>1460544.6</v>
      </c>
      <c r="M390" s="59">
        <v>315061.5</v>
      </c>
      <c r="N390" s="59">
        <v>18523406.43</v>
      </c>
      <c r="O390" s="59">
        <v>705327.25</v>
      </c>
      <c r="P390" s="59">
        <v>1362171.2</v>
      </c>
      <c r="Q390" s="59">
        <v>2787016.8</v>
      </c>
      <c r="R390" s="59">
        <v>5348219.05</v>
      </c>
      <c r="S390" s="59">
        <v>585655</v>
      </c>
      <c r="T390" s="59">
        <v>4540043.3099999996</v>
      </c>
      <c r="U390" s="59">
        <v>825810</v>
      </c>
      <c r="V390" s="59">
        <v>703637.56</v>
      </c>
      <c r="W390" s="59">
        <v>13100</v>
      </c>
      <c r="X390" s="59">
        <v>45616.7</v>
      </c>
      <c r="Y390" s="59">
        <v>0</v>
      </c>
      <c r="Z390" s="59">
        <v>1176472.26</v>
      </c>
      <c r="AA390" s="59">
        <v>0</v>
      </c>
      <c r="AB390" s="59">
        <v>0</v>
      </c>
      <c r="AC390" s="59">
        <v>410323.4</v>
      </c>
      <c r="AD390" s="59">
        <v>0</v>
      </c>
      <c r="AE390" s="59">
        <v>365.75</v>
      </c>
      <c r="AF390" s="59">
        <v>3445426.35</v>
      </c>
      <c r="AG390" s="59">
        <v>0</v>
      </c>
      <c r="AH390" s="59">
        <v>230169</v>
      </c>
      <c r="AI390" s="59">
        <v>510508.75</v>
      </c>
      <c r="AJ390" s="59">
        <v>0</v>
      </c>
      <c r="AK390" s="59">
        <v>425539.25</v>
      </c>
      <c r="AL390" s="59">
        <v>0</v>
      </c>
      <c r="AM390" s="59">
        <v>396293</v>
      </c>
      <c r="AN390" s="59">
        <v>829300.35</v>
      </c>
      <c r="AO390" s="59">
        <v>728113.5</v>
      </c>
      <c r="AP390" s="59">
        <v>608566.5</v>
      </c>
      <c r="AQ390" s="59">
        <v>365241.35</v>
      </c>
      <c r="AR390" s="59">
        <v>0</v>
      </c>
      <c r="AS390" s="59">
        <v>0</v>
      </c>
      <c r="AT390" s="59">
        <v>0</v>
      </c>
      <c r="AU390" s="59">
        <v>0</v>
      </c>
      <c r="AV390" s="59">
        <v>0</v>
      </c>
      <c r="AW390" s="59">
        <v>0</v>
      </c>
      <c r="AX390" s="59">
        <v>0</v>
      </c>
      <c r="AY390" s="59">
        <v>6076215.2000000002</v>
      </c>
      <c r="AZ390" s="59">
        <v>0</v>
      </c>
      <c r="BA390" s="59">
        <v>1355266.9</v>
      </c>
      <c r="BB390" s="59">
        <v>3753337.2</v>
      </c>
      <c r="BC390" s="59">
        <v>640024.94999999995</v>
      </c>
      <c r="BD390" s="59">
        <v>1771606.9</v>
      </c>
      <c r="BE390" s="59">
        <v>4196</v>
      </c>
      <c r="BF390" s="59">
        <v>892855.75</v>
      </c>
      <c r="BG390" s="59">
        <v>1137116.5</v>
      </c>
      <c r="BH390" s="59">
        <v>0</v>
      </c>
      <c r="BI390" s="59">
        <v>398656.5</v>
      </c>
      <c r="BJ390" s="59">
        <v>5558180.7999999998</v>
      </c>
      <c r="BK390" s="59">
        <v>0</v>
      </c>
      <c r="BL390" s="59">
        <v>3499181.6</v>
      </c>
      <c r="BM390" s="59">
        <v>304076.25</v>
      </c>
      <c r="BN390" s="59">
        <v>220122.5</v>
      </c>
      <c r="BO390" s="59">
        <v>0</v>
      </c>
      <c r="BP390" s="59">
        <v>224030</v>
      </c>
      <c r="BQ390" s="59">
        <v>5620040.8499999996</v>
      </c>
      <c r="BR390" s="59">
        <v>246</v>
      </c>
      <c r="BS390" s="59">
        <v>33587</v>
      </c>
      <c r="BT390" s="59">
        <v>0</v>
      </c>
      <c r="BU390" s="59">
        <v>2851314.5</v>
      </c>
      <c r="BV390" s="59">
        <v>70472</v>
      </c>
      <c r="BW390" s="59">
        <v>80371.75</v>
      </c>
      <c r="BX390" s="59">
        <v>4615.5</v>
      </c>
      <c r="BY390" s="59">
        <v>1006.25</v>
      </c>
      <c r="BZ390" s="60">
        <v>2500</v>
      </c>
    </row>
    <row r="391" spans="1:78" x14ac:dyDescent="0.2">
      <c r="A391" s="57" t="s">
        <v>43</v>
      </c>
      <c r="B391" s="57" t="s">
        <v>696</v>
      </c>
      <c r="C391" s="58" t="s">
        <v>1001</v>
      </c>
      <c r="D391" s="57" t="s">
        <v>1002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 s="59">
        <v>0</v>
      </c>
      <c r="R391" s="59">
        <v>495</v>
      </c>
      <c r="S391" s="59">
        <v>0</v>
      </c>
      <c r="T391" s="59">
        <v>0</v>
      </c>
      <c r="U391" s="59">
        <v>0</v>
      </c>
      <c r="V391" s="59">
        <v>0</v>
      </c>
      <c r="W391" s="59">
        <v>135207.44</v>
      </c>
      <c r="X391" s="59">
        <v>0</v>
      </c>
      <c r="Y391" s="59">
        <v>51000</v>
      </c>
      <c r="Z391" s="59">
        <v>11160</v>
      </c>
      <c r="AA391" s="59">
        <v>0</v>
      </c>
      <c r="AB391" s="59">
        <v>0</v>
      </c>
      <c r="AC391" s="59">
        <v>0</v>
      </c>
      <c r="AD391" s="59">
        <v>0</v>
      </c>
      <c r="AE391" s="59">
        <v>0</v>
      </c>
      <c r="AF391" s="59">
        <v>0</v>
      </c>
      <c r="AG391" s="59">
        <v>0</v>
      </c>
      <c r="AH391" s="59">
        <v>0</v>
      </c>
      <c r="AI391" s="59">
        <v>0</v>
      </c>
      <c r="AJ391" s="59">
        <v>0</v>
      </c>
      <c r="AK391" s="59">
        <v>871100</v>
      </c>
      <c r="AL391" s="59">
        <v>0</v>
      </c>
      <c r="AM391" s="59">
        <v>0</v>
      </c>
      <c r="AN391" s="59">
        <v>0</v>
      </c>
      <c r="AO391" s="59">
        <v>0</v>
      </c>
      <c r="AP391" s="59">
        <v>0</v>
      </c>
      <c r="AQ391" s="59">
        <v>0</v>
      </c>
      <c r="AR391" s="59">
        <v>168800</v>
      </c>
      <c r="AS391" s="59">
        <v>0</v>
      </c>
      <c r="AT391" s="59">
        <v>0</v>
      </c>
      <c r="AU391" s="59">
        <v>0</v>
      </c>
      <c r="AV391" s="59">
        <v>0</v>
      </c>
      <c r="AW391" s="59">
        <v>0</v>
      </c>
      <c r="AX391" s="59">
        <v>0</v>
      </c>
      <c r="AY391" s="59">
        <v>0</v>
      </c>
      <c r="AZ391" s="59">
        <v>207551</v>
      </c>
      <c r="BA391" s="59">
        <v>0</v>
      </c>
      <c r="BB391" s="59">
        <v>0</v>
      </c>
      <c r="BC391" s="59">
        <v>7250</v>
      </c>
      <c r="BD391" s="59">
        <v>0</v>
      </c>
      <c r="BE391" s="59">
        <v>0</v>
      </c>
      <c r="BF391" s="59">
        <v>427180</v>
      </c>
      <c r="BG391" s="59">
        <v>4380</v>
      </c>
      <c r="BH391" s="59">
        <v>0</v>
      </c>
      <c r="BI391" s="59">
        <v>0</v>
      </c>
      <c r="BJ391" s="59">
        <v>0</v>
      </c>
      <c r="BK391" s="59">
        <v>995</v>
      </c>
      <c r="BL391" s="59">
        <v>0</v>
      </c>
      <c r="BM391" s="59">
        <v>0</v>
      </c>
      <c r="BN391" s="59">
        <v>0</v>
      </c>
      <c r="BO391" s="59">
        <v>14132.5</v>
      </c>
      <c r="BP391" s="59">
        <v>0</v>
      </c>
      <c r="BQ391" s="59">
        <v>0</v>
      </c>
      <c r="BR391" s="59">
        <v>0</v>
      </c>
      <c r="BS391" s="59">
        <v>0</v>
      </c>
      <c r="BT391" s="59">
        <v>0</v>
      </c>
      <c r="BU391" s="59">
        <v>0</v>
      </c>
      <c r="BV391" s="59">
        <v>0</v>
      </c>
      <c r="BW391" s="59">
        <v>0</v>
      </c>
      <c r="BX391" s="59">
        <v>0</v>
      </c>
      <c r="BY391" s="59">
        <v>0</v>
      </c>
      <c r="BZ391" s="60">
        <v>142649.99000000002</v>
      </c>
    </row>
    <row r="392" spans="1:78" x14ac:dyDescent="0.2">
      <c r="A392" s="57" t="s">
        <v>43</v>
      </c>
      <c r="B392" s="57" t="s">
        <v>696</v>
      </c>
      <c r="C392" s="58" t="s">
        <v>1003</v>
      </c>
      <c r="D392" s="57" t="s">
        <v>1004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 s="59">
        <v>0</v>
      </c>
      <c r="R392" s="59">
        <v>0</v>
      </c>
      <c r="S392" s="59">
        <v>0</v>
      </c>
      <c r="T392" s="59">
        <v>0</v>
      </c>
      <c r="U392" s="59">
        <v>0</v>
      </c>
      <c r="V392" s="59">
        <v>0</v>
      </c>
      <c r="W392" s="59">
        <v>0</v>
      </c>
      <c r="X392" s="59">
        <v>0</v>
      </c>
      <c r="Y392" s="59">
        <v>0</v>
      </c>
      <c r="Z392" s="59">
        <v>0</v>
      </c>
      <c r="AA392" s="59">
        <v>0</v>
      </c>
      <c r="AB392" s="59">
        <v>0</v>
      </c>
      <c r="AC392" s="59">
        <v>0</v>
      </c>
      <c r="AD392" s="59">
        <v>0</v>
      </c>
      <c r="AE392" s="59">
        <v>0</v>
      </c>
      <c r="AF392" s="59">
        <v>0</v>
      </c>
      <c r="AG392" s="59">
        <v>0</v>
      </c>
      <c r="AH392" s="59">
        <v>0</v>
      </c>
      <c r="AI392" s="59">
        <v>0</v>
      </c>
      <c r="AJ392" s="59">
        <v>0</v>
      </c>
      <c r="AK392" s="59">
        <v>0</v>
      </c>
      <c r="AL392" s="59">
        <v>0</v>
      </c>
      <c r="AM392" s="59">
        <v>0</v>
      </c>
      <c r="AN392" s="59">
        <v>0</v>
      </c>
      <c r="AO392" s="59">
        <v>0</v>
      </c>
      <c r="AP392" s="59">
        <v>0</v>
      </c>
      <c r="AQ392" s="59">
        <v>0</v>
      </c>
      <c r="AR392" s="59">
        <v>0</v>
      </c>
      <c r="AS392" s="59">
        <v>0</v>
      </c>
      <c r="AT392" s="59">
        <v>0</v>
      </c>
      <c r="AU392" s="59">
        <v>0</v>
      </c>
      <c r="AV392" s="59">
        <v>0</v>
      </c>
      <c r="AW392" s="59">
        <v>0</v>
      </c>
      <c r="AX392" s="59">
        <v>0</v>
      </c>
      <c r="AY392" s="59">
        <v>0</v>
      </c>
      <c r="AZ392" s="59">
        <v>0</v>
      </c>
      <c r="BA392" s="59">
        <v>0</v>
      </c>
      <c r="BB392" s="59">
        <v>0</v>
      </c>
      <c r="BC392" s="59">
        <v>0</v>
      </c>
      <c r="BD392" s="59">
        <v>0</v>
      </c>
      <c r="BE392" s="59">
        <v>0</v>
      </c>
      <c r="BF392" s="59">
        <v>0</v>
      </c>
      <c r="BG392" s="59">
        <v>0</v>
      </c>
      <c r="BH392" s="59">
        <v>0</v>
      </c>
      <c r="BI392" s="59">
        <v>0</v>
      </c>
      <c r="BJ392" s="59">
        <v>0</v>
      </c>
      <c r="BK392" s="59">
        <v>0</v>
      </c>
      <c r="BL392" s="59">
        <v>0</v>
      </c>
      <c r="BM392" s="59">
        <v>0</v>
      </c>
      <c r="BN392" s="59">
        <v>0</v>
      </c>
      <c r="BO392" s="59">
        <v>0</v>
      </c>
      <c r="BP392" s="59">
        <v>0</v>
      </c>
      <c r="BQ392" s="59">
        <v>0</v>
      </c>
      <c r="BR392" s="59">
        <v>0</v>
      </c>
      <c r="BS392" s="59">
        <v>0</v>
      </c>
      <c r="BT392" s="59">
        <v>0</v>
      </c>
      <c r="BU392" s="59">
        <v>0</v>
      </c>
      <c r="BV392" s="59">
        <v>0</v>
      </c>
      <c r="BW392" s="59">
        <v>0</v>
      </c>
      <c r="BX392" s="59">
        <v>0</v>
      </c>
      <c r="BY392" s="59">
        <v>0</v>
      </c>
      <c r="BZ392" s="60">
        <v>189557.25</v>
      </c>
    </row>
    <row r="393" spans="1:78" x14ac:dyDescent="0.2">
      <c r="A393" s="57" t="s">
        <v>43</v>
      </c>
      <c r="B393" s="57" t="s">
        <v>696</v>
      </c>
      <c r="C393" s="58" t="s">
        <v>1005</v>
      </c>
      <c r="D393" s="57" t="s">
        <v>1006</v>
      </c>
      <c r="E393" s="59">
        <v>0</v>
      </c>
      <c r="F393" s="59">
        <v>0</v>
      </c>
      <c r="G393" s="59">
        <v>270</v>
      </c>
      <c r="H393" s="59">
        <v>21560</v>
      </c>
      <c r="I393" s="59">
        <v>0</v>
      </c>
      <c r="J393" s="59">
        <v>0</v>
      </c>
      <c r="K393" s="59">
        <v>1000</v>
      </c>
      <c r="L393" s="59">
        <v>0</v>
      </c>
      <c r="M393" s="59">
        <v>0</v>
      </c>
      <c r="N393" s="59">
        <v>25058</v>
      </c>
      <c r="O393" s="59">
        <v>1015</v>
      </c>
      <c r="P393" s="59">
        <v>0</v>
      </c>
      <c r="Q393" s="59">
        <v>16367.5</v>
      </c>
      <c r="R393" s="59">
        <v>2384.5</v>
      </c>
      <c r="S393" s="59">
        <v>0</v>
      </c>
      <c r="T393" s="59">
        <v>0</v>
      </c>
      <c r="U393" s="59">
        <v>1882</v>
      </c>
      <c r="V393" s="59">
        <v>0</v>
      </c>
      <c r="W393" s="59">
        <v>0</v>
      </c>
      <c r="X393" s="59">
        <v>8530.83</v>
      </c>
      <c r="Y393" s="59">
        <v>10911.22</v>
      </c>
      <c r="Z393" s="59">
        <v>525.5</v>
      </c>
      <c r="AA393" s="59">
        <v>4510</v>
      </c>
      <c r="AB393" s="59">
        <v>0</v>
      </c>
      <c r="AC393" s="59">
        <v>0</v>
      </c>
      <c r="AD393" s="59">
        <v>0</v>
      </c>
      <c r="AE393" s="59">
        <v>0</v>
      </c>
      <c r="AF393" s="59">
        <v>0</v>
      </c>
      <c r="AG393" s="59">
        <v>0</v>
      </c>
      <c r="AH393" s="59">
        <v>0</v>
      </c>
      <c r="AI393" s="59">
        <v>0</v>
      </c>
      <c r="AJ393" s="59">
        <v>0</v>
      </c>
      <c r="AK393" s="59">
        <v>0</v>
      </c>
      <c r="AL393" s="59">
        <v>0</v>
      </c>
      <c r="AM393" s="59">
        <v>0</v>
      </c>
      <c r="AN393" s="59">
        <v>0</v>
      </c>
      <c r="AO393" s="59">
        <v>0</v>
      </c>
      <c r="AP393" s="59">
        <v>0</v>
      </c>
      <c r="AQ393" s="59">
        <v>0</v>
      </c>
      <c r="AR393" s="59">
        <v>352914</v>
      </c>
      <c r="AS393" s="59">
        <v>381190.75</v>
      </c>
      <c r="AT393" s="59">
        <v>17552.5</v>
      </c>
      <c r="AU393" s="59">
        <v>80824.75</v>
      </c>
      <c r="AV393" s="59">
        <v>18794.5</v>
      </c>
      <c r="AW393" s="59">
        <v>2740</v>
      </c>
      <c r="AX393" s="59">
        <v>36718.25</v>
      </c>
      <c r="AY393" s="59">
        <v>3517</v>
      </c>
      <c r="AZ393" s="59">
        <v>0</v>
      </c>
      <c r="BA393" s="59">
        <v>1020</v>
      </c>
      <c r="BB393" s="59">
        <v>0</v>
      </c>
      <c r="BC393" s="59">
        <v>0</v>
      </c>
      <c r="BD393" s="59">
        <v>0</v>
      </c>
      <c r="BE393" s="59">
        <v>0</v>
      </c>
      <c r="BF393" s="59">
        <v>690</v>
      </c>
      <c r="BG393" s="59">
        <v>0</v>
      </c>
      <c r="BH393" s="59">
        <v>0</v>
      </c>
      <c r="BI393" s="59">
        <v>0</v>
      </c>
      <c r="BJ393" s="59">
        <v>0</v>
      </c>
      <c r="BK393" s="59">
        <v>0</v>
      </c>
      <c r="BL393" s="59">
        <v>0</v>
      </c>
      <c r="BM393" s="59">
        <v>0</v>
      </c>
      <c r="BN393" s="59">
        <v>0</v>
      </c>
      <c r="BO393" s="59">
        <v>0</v>
      </c>
      <c r="BP393" s="59">
        <v>0</v>
      </c>
      <c r="BQ393" s="59">
        <v>0</v>
      </c>
      <c r="BR393" s="59">
        <v>0</v>
      </c>
      <c r="BS393" s="59">
        <v>800</v>
      </c>
      <c r="BT393" s="59">
        <v>135545.29999999999</v>
      </c>
      <c r="BU393" s="59">
        <v>0</v>
      </c>
      <c r="BV393" s="59">
        <v>31158.5</v>
      </c>
      <c r="BW393" s="59">
        <v>0</v>
      </c>
      <c r="BX393" s="59">
        <v>0</v>
      </c>
      <c r="BY393" s="59">
        <v>0</v>
      </c>
      <c r="BZ393" s="60">
        <v>528510.18000000005</v>
      </c>
    </row>
    <row r="394" spans="1:78" x14ac:dyDescent="0.2">
      <c r="A394" s="57" t="s">
        <v>43</v>
      </c>
      <c r="B394" s="57" t="s">
        <v>696</v>
      </c>
      <c r="C394" s="58" t="s">
        <v>1007</v>
      </c>
      <c r="D394" s="57" t="s">
        <v>1008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16864000</v>
      </c>
      <c r="L394" s="59">
        <v>0</v>
      </c>
      <c r="M394" s="59">
        <v>0</v>
      </c>
      <c r="N394" s="59">
        <v>2130400</v>
      </c>
      <c r="O394" s="59">
        <v>186600</v>
      </c>
      <c r="P394" s="59">
        <v>623600</v>
      </c>
      <c r="Q394" s="59">
        <v>0</v>
      </c>
      <c r="R394" s="59">
        <v>928218.5</v>
      </c>
      <c r="S394" s="59">
        <v>0</v>
      </c>
      <c r="T394" s="59">
        <v>1382200</v>
      </c>
      <c r="U394" s="59">
        <v>0</v>
      </c>
      <c r="V394" s="59">
        <v>0</v>
      </c>
      <c r="W394" s="59">
        <v>0</v>
      </c>
      <c r="X394" s="59">
        <v>0</v>
      </c>
      <c r="Y394" s="59">
        <v>0</v>
      </c>
      <c r="Z394" s="59">
        <v>0</v>
      </c>
      <c r="AA394" s="59">
        <v>0</v>
      </c>
      <c r="AB394" s="59">
        <v>0</v>
      </c>
      <c r="AC394" s="59">
        <v>0</v>
      </c>
      <c r="AD394" s="59">
        <v>0</v>
      </c>
      <c r="AE394" s="59">
        <v>0</v>
      </c>
      <c r="AF394" s="59">
        <v>534200</v>
      </c>
      <c r="AG394" s="59">
        <v>0</v>
      </c>
      <c r="AH394" s="59">
        <v>0</v>
      </c>
      <c r="AI394" s="59">
        <v>0</v>
      </c>
      <c r="AJ394" s="59">
        <v>0</v>
      </c>
      <c r="AK394" s="59">
        <v>0</v>
      </c>
      <c r="AL394" s="59">
        <v>0</v>
      </c>
      <c r="AM394" s="59">
        <v>0</v>
      </c>
      <c r="AN394" s="59">
        <v>0</v>
      </c>
      <c r="AO394" s="59">
        <v>0</v>
      </c>
      <c r="AP394" s="59">
        <v>0</v>
      </c>
      <c r="AQ394" s="59">
        <v>0</v>
      </c>
      <c r="AR394" s="59">
        <v>0</v>
      </c>
      <c r="AS394" s="59">
        <v>0</v>
      </c>
      <c r="AT394" s="59">
        <v>0</v>
      </c>
      <c r="AU394" s="59">
        <v>0</v>
      </c>
      <c r="AV394" s="59">
        <v>116970</v>
      </c>
      <c r="AW394" s="59">
        <v>0</v>
      </c>
      <c r="AX394" s="59">
        <v>0</v>
      </c>
      <c r="AY394" s="59">
        <v>14475000</v>
      </c>
      <c r="AZ394" s="59">
        <v>0</v>
      </c>
      <c r="BA394" s="59">
        <v>0</v>
      </c>
      <c r="BB394" s="59">
        <v>0</v>
      </c>
      <c r="BC394" s="59">
        <v>0</v>
      </c>
      <c r="BD394" s="59">
        <v>0</v>
      </c>
      <c r="BE394" s="59">
        <v>0</v>
      </c>
      <c r="BF394" s="59">
        <v>0</v>
      </c>
      <c r="BG394" s="59">
        <v>0</v>
      </c>
      <c r="BH394" s="59">
        <v>0</v>
      </c>
      <c r="BI394" s="59">
        <v>0</v>
      </c>
      <c r="BJ394" s="59">
        <v>0</v>
      </c>
      <c r="BK394" s="59">
        <v>216000</v>
      </c>
      <c r="BL394" s="59">
        <v>0</v>
      </c>
      <c r="BM394" s="59">
        <v>0</v>
      </c>
      <c r="BN394" s="59">
        <v>86800</v>
      </c>
      <c r="BO394" s="59">
        <v>0</v>
      </c>
      <c r="BP394" s="59">
        <v>0</v>
      </c>
      <c r="BQ394" s="59">
        <v>0</v>
      </c>
      <c r="BR394" s="59">
        <v>0</v>
      </c>
      <c r="BS394" s="59">
        <v>0</v>
      </c>
      <c r="BT394" s="59">
        <v>0</v>
      </c>
      <c r="BU394" s="59">
        <v>0</v>
      </c>
      <c r="BV394" s="59">
        <v>0</v>
      </c>
      <c r="BW394" s="59">
        <v>0</v>
      </c>
      <c r="BX394" s="59">
        <v>0</v>
      </c>
      <c r="BY394" s="59">
        <v>0</v>
      </c>
      <c r="BZ394" s="60">
        <v>7368293.5</v>
      </c>
    </row>
    <row r="395" spans="1:78" x14ac:dyDescent="0.2">
      <c r="A395" s="57" t="s">
        <v>43</v>
      </c>
      <c r="B395" s="57" t="s">
        <v>696</v>
      </c>
      <c r="C395" s="58" t="s">
        <v>1009</v>
      </c>
      <c r="D395" s="57" t="s">
        <v>1010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  <c r="P395" s="59">
        <v>0</v>
      </c>
      <c r="Q395" s="59">
        <v>0</v>
      </c>
      <c r="R395" s="59">
        <v>0</v>
      </c>
      <c r="S395" s="59">
        <v>0</v>
      </c>
      <c r="T395" s="59">
        <v>0</v>
      </c>
      <c r="U395" s="59">
        <v>0</v>
      </c>
      <c r="V395" s="59">
        <v>0</v>
      </c>
      <c r="W395" s="59">
        <v>0</v>
      </c>
      <c r="X395" s="59">
        <v>0</v>
      </c>
      <c r="Y395" s="59">
        <v>0</v>
      </c>
      <c r="Z395" s="59">
        <v>0</v>
      </c>
      <c r="AA395" s="59">
        <v>0</v>
      </c>
      <c r="AB395" s="59">
        <v>0</v>
      </c>
      <c r="AC395" s="59">
        <v>0</v>
      </c>
      <c r="AD395" s="59">
        <v>0</v>
      </c>
      <c r="AE395" s="59">
        <v>0</v>
      </c>
      <c r="AF395" s="59">
        <v>264200</v>
      </c>
      <c r="AG395" s="59">
        <v>0</v>
      </c>
      <c r="AH395" s="59">
        <v>0</v>
      </c>
      <c r="AI395" s="59">
        <v>0</v>
      </c>
      <c r="AJ395" s="59">
        <v>0</v>
      </c>
      <c r="AK395" s="59">
        <v>0</v>
      </c>
      <c r="AL395" s="59">
        <v>0</v>
      </c>
      <c r="AM395" s="59">
        <v>0</v>
      </c>
      <c r="AN395" s="59">
        <v>0</v>
      </c>
      <c r="AO395" s="59">
        <v>0</v>
      </c>
      <c r="AP395" s="59">
        <v>0</v>
      </c>
      <c r="AQ395" s="59">
        <v>0</v>
      </c>
      <c r="AR395" s="59">
        <v>0</v>
      </c>
      <c r="AS395" s="59">
        <v>0</v>
      </c>
      <c r="AT395" s="59">
        <v>0</v>
      </c>
      <c r="AU395" s="59">
        <v>0</v>
      </c>
      <c r="AV395" s="59">
        <v>0</v>
      </c>
      <c r="AW395" s="59">
        <v>0</v>
      </c>
      <c r="AX395" s="59">
        <v>0</v>
      </c>
      <c r="AY395" s="59">
        <v>0</v>
      </c>
      <c r="AZ395" s="59">
        <v>0</v>
      </c>
      <c r="BA395" s="59">
        <v>0</v>
      </c>
      <c r="BB395" s="59">
        <v>0</v>
      </c>
      <c r="BC395" s="59">
        <v>0</v>
      </c>
      <c r="BD395" s="59">
        <v>0</v>
      </c>
      <c r="BE395" s="59">
        <v>0</v>
      </c>
      <c r="BF395" s="59">
        <v>0</v>
      </c>
      <c r="BG395" s="59">
        <v>0</v>
      </c>
      <c r="BH395" s="59">
        <v>0</v>
      </c>
      <c r="BI395" s="59">
        <v>0</v>
      </c>
      <c r="BJ395" s="59">
        <v>0</v>
      </c>
      <c r="BK395" s="59">
        <v>0</v>
      </c>
      <c r="BL395" s="59">
        <v>0</v>
      </c>
      <c r="BM395" s="59">
        <v>0</v>
      </c>
      <c r="BN395" s="59">
        <v>0</v>
      </c>
      <c r="BO395" s="59">
        <v>0</v>
      </c>
      <c r="BP395" s="59">
        <v>0</v>
      </c>
      <c r="BQ395" s="59">
        <v>0</v>
      </c>
      <c r="BR395" s="59">
        <v>0</v>
      </c>
      <c r="BS395" s="59">
        <v>0</v>
      </c>
      <c r="BT395" s="59">
        <v>0</v>
      </c>
      <c r="BU395" s="59">
        <v>0</v>
      </c>
      <c r="BV395" s="59">
        <v>0</v>
      </c>
      <c r="BW395" s="59">
        <v>0</v>
      </c>
      <c r="BX395" s="59">
        <v>0</v>
      </c>
      <c r="BY395" s="59">
        <v>0</v>
      </c>
      <c r="BZ395" s="60">
        <v>1820237.01</v>
      </c>
    </row>
    <row r="396" spans="1:78" x14ac:dyDescent="0.2">
      <c r="A396" s="57" t="s">
        <v>43</v>
      </c>
      <c r="B396" s="57" t="s">
        <v>696</v>
      </c>
      <c r="C396" s="58" t="s">
        <v>1011</v>
      </c>
      <c r="D396" s="57" t="s">
        <v>1012</v>
      </c>
      <c r="E396" s="59">
        <v>4281928.96</v>
      </c>
      <c r="F396" s="59">
        <v>0</v>
      </c>
      <c r="G396" s="59">
        <v>0</v>
      </c>
      <c r="H396" s="59">
        <v>413564.15999999997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1009709.5</v>
      </c>
      <c r="O396" s="59">
        <v>36454</v>
      </c>
      <c r="P396" s="59">
        <v>0</v>
      </c>
      <c r="Q396" s="59">
        <v>0</v>
      </c>
      <c r="R396" s="59">
        <v>1561241.62</v>
      </c>
      <c r="S396" s="59">
        <v>0</v>
      </c>
      <c r="T396" s="59">
        <v>0</v>
      </c>
      <c r="U396" s="59">
        <v>0</v>
      </c>
      <c r="V396" s="59">
        <v>0</v>
      </c>
      <c r="W396" s="59">
        <v>3229031.25</v>
      </c>
      <c r="X396" s="59">
        <v>66501</v>
      </c>
      <c r="Y396" s="59">
        <v>13961</v>
      </c>
      <c r="Z396" s="59">
        <v>0</v>
      </c>
      <c r="AA396" s="59">
        <v>0</v>
      </c>
      <c r="AB396" s="59">
        <v>291576</v>
      </c>
      <c r="AC396" s="59">
        <v>0</v>
      </c>
      <c r="AD396" s="59">
        <v>0</v>
      </c>
      <c r="AE396" s="59">
        <v>0</v>
      </c>
      <c r="AF396" s="59">
        <v>2937344.25</v>
      </c>
      <c r="AG396" s="59">
        <v>32659</v>
      </c>
      <c r="AH396" s="59">
        <v>14902</v>
      </c>
      <c r="AI396" s="59">
        <v>36027</v>
      </c>
      <c r="AJ396" s="59">
        <v>18368</v>
      </c>
      <c r="AK396" s="59">
        <v>228423</v>
      </c>
      <c r="AL396" s="59">
        <v>0</v>
      </c>
      <c r="AM396" s="59">
        <v>0</v>
      </c>
      <c r="AN396" s="59">
        <v>272736.5</v>
      </c>
      <c r="AO396" s="59">
        <v>0</v>
      </c>
      <c r="AP396" s="59">
        <v>0</v>
      </c>
      <c r="AQ396" s="59">
        <v>0</v>
      </c>
      <c r="AR396" s="59">
        <v>376203.45</v>
      </c>
      <c r="AS396" s="59">
        <v>0</v>
      </c>
      <c r="AT396" s="59">
        <v>0</v>
      </c>
      <c r="AU396" s="59">
        <v>26524</v>
      </c>
      <c r="AV396" s="59">
        <v>854093</v>
      </c>
      <c r="AW396" s="59">
        <v>0</v>
      </c>
      <c r="AX396" s="59">
        <v>149931</v>
      </c>
      <c r="AY396" s="59">
        <v>1690381</v>
      </c>
      <c r="AZ396" s="59">
        <v>0</v>
      </c>
      <c r="BA396" s="59">
        <v>0</v>
      </c>
      <c r="BB396" s="59">
        <v>0</v>
      </c>
      <c r="BC396" s="59">
        <v>1752086</v>
      </c>
      <c r="BD396" s="59">
        <v>0</v>
      </c>
      <c r="BE396" s="59">
        <v>0</v>
      </c>
      <c r="BF396" s="59">
        <v>199516</v>
      </c>
      <c r="BG396" s="59">
        <v>50115</v>
      </c>
      <c r="BH396" s="59">
        <v>0</v>
      </c>
      <c r="BI396" s="59">
        <v>0</v>
      </c>
      <c r="BJ396" s="59">
        <v>1243177.1499999999</v>
      </c>
      <c r="BK396" s="59">
        <v>0</v>
      </c>
      <c r="BL396" s="59">
        <v>0</v>
      </c>
      <c r="BM396" s="59">
        <v>0</v>
      </c>
      <c r="BN396" s="59">
        <v>0</v>
      </c>
      <c r="BO396" s="59">
        <v>0</v>
      </c>
      <c r="BP396" s="59">
        <v>0</v>
      </c>
      <c r="BQ396" s="59">
        <v>2000</v>
      </c>
      <c r="BR396" s="59">
        <v>0</v>
      </c>
      <c r="BS396" s="59">
        <v>0</v>
      </c>
      <c r="BT396" s="59">
        <v>0</v>
      </c>
      <c r="BU396" s="59">
        <v>0</v>
      </c>
      <c r="BV396" s="59">
        <v>0</v>
      </c>
      <c r="BW396" s="59">
        <v>0</v>
      </c>
      <c r="BX396" s="59">
        <v>0</v>
      </c>
      <c r="BY396" s="59">
        <v>0</v>
      </c>
      <c r="BZ396" s="60">
        <v>125040.40000000001</v>
      </c>
    </row>
    <row r="397" spans="1:78" x14ac:dyDescent="0.2">
      <c r="A397" s="57" t="s">
        <v>43</v>
      </c>
      <c r="B397" s="57" t="s">
        <v>696</v>
      </c>
      <c r="C397" s="58" t="s">
        <v>1013</v>
      </c>
      <c r="D397" s="57" t="s">
        <v>1014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0</v>
      </c>
      <c r="Q397" s="59">
        <v>0</v>
      </c>
      <c r="R397" s="59">
        <v>0</v>
      </c>
      <c r="S397" s="59">
        <v>0</v>
      </c>
      <c r="T397" s="59">
        <v>0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0</v>
      </c>
      <c r="AA397" s="59">
        <v>0</v>
      </c>
      <c r="AB397" s="59">
        <v>0</v>
      </c>
      <c r="AC397" s="59">
        <v>0</v>
      </c>
      <c r="AD397" s="59">
        <v>0</v>
      </c>
      <c r="AE397" s="59">
        <v>0</v>
      </c>
      <c r="AF397" s="59">
        <v>3</v>
      </c>
      <c r="AG397" s="59">
        <v>0</v>
      </c>
      <c r="AH397" s="59">
        <v>0</v>
      </c>
      <c r="AI397" s="59">
        <v>0</v>
      </c>
      <c r="AJ397" s="59">
        <v>0</v>
      </c>
      <c r="AK397" s="59">
        <v>0</v>
      </c>
      <c r="AL397" s="59">
        <v>0</v>
      </c>
      <c r="AM397" s="59">
        <v>0</v>
      </c>
      <c r="AN397" s="59">
        <v>0</v>
      </c>
      <c r="AO397" s="59">
        <v>0</v>
      </c>
      <c r="AP397" s="59">
        <v>0</v>
      </c>
      <c r="AQ397" s="59">
        <v>0</v>
      </c>
      <c r="AR397" s="59">
        <v>0</v>
      </c>
      <c r="AS397" s="59">
        <v>0</v>
      </c>
      <c r="AT397" s="59">
        <v>0</v>
      </c>
      <c r="AU397" s="59">
        <v>0</v>
      </c>
      <c r="AV397" s="59">
        <v>0</v>
      </c>
      <c r="AW397" s="59">
        <v>0</v>
      </c>
      <c r="AX397" s="59">
        <v>0</v>
      </c>
      <c r="AY397" s="59">
        <v>0</v>
      </c>
      <c r="AZ397" s="59">
        <v>0</v>
      </c>
      <c r="BA397" s="59">
        <v>0</v>
      </c>
      <c r="BB397" s="59">
        <v>0</v>
      </c>
      <c r="BC397" s="59">
        <v>0</v>
      </c>
      <c r="BD397" s="59">
        <v>0</v>
      </c>
      <c r="BE397" s="59">
        <v>0</v>
      </c>
      <c r="BF397" s="59">
        <v>0</v>
      </c>
      <c r="BG397" s="59">
        <v>0</v>
      </c>
      <c r="BH397" s="59">
        <v>0</v>
      </c>
      <c r="BI397" s="59">
        <v>0</v>
      </c>
      <c r="BJ397" s="59">
        <v>0</v>
      </c>
      <c r="BK397" s="59">
        <v>0</v>
      </c>
      <c r="BL397" s="59">
        <v>0</v>
      </c>
      <c r="BM397" s="59">
        <v>0</v>
      </c>
      <c r="BN397" s="59">
        <v>0</v>
      </c>
      <c r="BO397" s="59">
        <v>0</v>
      </c>
      <c r="BP397" s="59">
        <v>0</v>
      </c>
      <c r="BQ397" s="59">
        <v>0</v>
      </c>
      <c r="BR397" s="59">
        <v>0</v>
      </c>
      <c r="BS397" s="59">
        <v>2</v>
      </c>
      <c r="BT397" s="59">
        <v>0</v>
      </c>
      <c r="BU397" s="59">
        <v>0</v>
      </c>
      <c r="BV397" s="59">
        <v>0</v>
      </c>
      <c r="BW397" s="59">
        <v>0</v>
      </c>
      <c r="BX397" s="59">
        <v>0</v>
      </c>
      <c r="BY397" s="59">
        <v>0</v>
      </c>
      <c r="BZ397" s="60">
        <v>1858</v>
      </c>
    </row>
    <row r="398" spans="1:78" x14ac:dyDescent="0.2">
      <c r="A398" s="57" t="s">
        <v>43</v>
      </c>
      <c r="B398" s="57" t="s">
        <v>696</v>
      </c>
      <c r="C398" s="58" t="s">
        <v>1015</v>
      </c>
      <c r="D398" s="57" t="s">
        <v>1016</v>
      </c>
      <c r="E398" s="68">
        <v>0</v>
      </c>
      <c r="F398" s="68">
        <v>0</v>
      </c>
      <c r="G398" s="68">
        <v>0</v>
      </c>
      <c r="H398" s="68">
        <v>0</v>
      </c>
      <c r="I398" s="68">
        <v>0</v>
      </c>
      <c r="J398" s="68">
        <v>0</v>
      </c>
      <c r="K398" s="68">
        <v>0</v>
      </c>
      <c r="L398" s="68">
        <v>0</v>
      </c>
      <c r="M398" s="68">
        <v>0</v>
      </c>
      <c r="N398" s="68">
        <v>0</v>
      </c>
      <c r="O398" s="68">
        <v>0</v>
      </c>
      <c r="P398" s="68">
        <v>0</v>
      </c>
      <c r="Q398" s="68">
        <v>0</v>
      </c>
      <c r="R398" s="68">
        <v>0</v>
      </c>
      <c r="S398" s="68">
        <v>0</v>
      </c>
      <c r="T398" s="68">
        <v>0</v>
      </c>
      <c r="U398" s="68">
        <v>0</v>
      </c>
      <c r="V398" s="68">
        <v>0</v>
      </c>
      <c r="W398" s="68">
        <v>0</v>
      </c>
      <c r="X398" s="68">
        <v>0</v>
      </c>
      <c r="Y398" s="68">
        <v>0</v>
      </c>
      <c r="Z398" s="68">
        <v>0</v>
      </c>
      <c r="AA398" s="68">
        <v>0</v>
      </c>
      <c r="AB398" s="68">
        <v>0</v>
      </c>
      <c r="AC398" s="68">
        <v>0</v>
      </c>
      <c r="AD398" s="68">
        <v>0</v>
      </c>
      <c r="AE398" s="68">
        <v>0</v>
      </c>
      <c r="AF398" s="68">
        <v>0</v>
      </c>
      <c r="AG398" s="68">
        <v>0</v>
      </c>
      <c r="AH398" s="68">
        <v>0</v>
      </c>
      <c r="AI398" s="68">
        <v>0</v>
      </c>
      <c r="AJ398" s="68">
        <v>0</v>
      </c>
      <c r="AK398" s="68">
        <v>0</v>
      </c>
      <c r="AL398" s="68">
        <v>0</v>
      </c>
      <c r="AM398" s="68">
        <v>0</v>
      </c>
      <c r="AN398" s="68">
        <v>0</v>
      </c>
      <c r="AO398" s="68">
        <v>0</v>
      </c>
      <c r="AP398" s="68">
        <v>0</v>
      </c>
      <c r="AQ398" s="68">
        <v>0</v>
      </c>
      <c r="AR398" s="68">
        <v>0</v>
      </c>
      <c r="AS398" s="68">
        <v>0</v>
      </c>
      <c r="AT398" s="68">
        <v>0</v>
      </c>
      <c r="AU398" s="68">
        <v>0</v>
      </c>
      <c r="AV398" s="68">
        <v>0</v>
      </c>
      <c r="AW398" s="68">
        <v>0</v>
      </c>
      <c r="AX398" s="68">
        <v>0</v>
      </c>
      <c r="AY398" s="68">
        <v>0</v>
      </c>
      <c r="AZ398" s="68">
        <v>0</v>
      </c>
      <c r="BA398" s="68">
        <v>0</v>
      </c>
      <c r="BB398" s="68">
        <v>0</v>
      </c>
      <c r="BC398" s="68">
        <v>0</v>
      </c>
      <c r="BD398" s="68">
        <v>0</v>
      </c>
      <c r="BE398" s="68">
        <v>0</v>
      </c>
      <c r="BF398" s="68">
        <v>0</v>
      </c>
      <c r="BG398" s="68">
        <v>0</v>
      </c>
      <c r="BH398" s="68">
        <v>0</v>
      </c>
      <c r="BI398" s="68">
        <v>0</v>
      </c>
      <c r="BJ398" s="68">
        <v>0</v>
      </c>
      <c r="BK398" s="68">
        <v>0</v>
      </c>
      <c r="BL398" s="68">
        <v>0</v>
      </c>
      <c r="BM398" s="68">
        <v>0</v>
      </c>
      <c r="BN398" s="68">
        <v>0</v>
      </c>
      <c r="BO398" s="68">
        <v>0</v>
      </c>
      <c r="BP398" s="68">
        <v>0</v>
      </c>
      <c r="BQ398" s="68">
        <v>0</v>
      </c>
      <c r="BR398" s="68">
        <v>0</v>
      </c>
      <c r="BS398" s="68">
        <v>0</v>
      </c>
      <c r="BT398" s="68">
        <v>0</v>
      </c>
      <c r="BU398" s="68">
        <v>0</v>
      </c>
      <c r="BV398" s="68">
        <v>0</v>
      </c>
      <c r="BW398" s="68">
        <v>0</v>
      </c>
      <c r="BX398" s="68">
        <v>0</v>
      </c>
      <c r="BY398" s="68">
        <v>0</v>
      </c>
      <c r="BZ398" s="60">
        <v>103463</v>
      </c>
    </row>
    <row r="399" spans="1:78" x14ac:dyDescent="0.2">
      <c r="A399" s="57" t="s">
        <v>43</v>
      </c>
      <c r="B399" s="57" t="s">
        <v>696</v>
      </c>
      <c r="C399" s="58" t="s">
        <v>1017</v>
      </c>
      <c r="D399" s="57" t="s">
        <v>1018</v>
      </c>
      <c r="E399" s="68">
        <v>0</v>
      </c>
      <c r="F399" s="68">
        <v>0</v>
      </c>
      <c r="G399" s="68">
        <v>0</v>
      </c>
      <c r="H399" s="68">
        <v>0</v>
      </c>
      <c r="I399" s="68">
        <v>0</v>
      </c>
      <c r="J399" s="68">
        <v>0</v>
      </c>
      <c r="K399" s="68">
        <v>0</v>
      </c>
      <c r="L399" s="68">
        <v>0</v>
      </c>
      <c r="M399" s="68">
        <v>0</v>
      </c>
      <c r="N399" s="68">
        <v>0</v>
      </c>
      <c r="O399" s="68">
        <v>0</v>
      </c>
      <c r="P399" s="68">
        <v>0</v>
      </c>
      <c r="Q399" s="68">
        <v>0</v>
      </c>
      <c r="R399" s="68">
        <v>0</v>
      </c>
      <c r="S399" s="68">
        <v>0</v>
      </c>
      <c r="T399" s="68">
        <v>0</v>
      </c>
      <c r="U399" s="68">
        <v>0</v>
      </c>
      <c r="V399" s="68">
        <v>0</v>
      </c>
      <c r="W399" s="68">
        <v>0</v>
      </c>
      <c r="X399" s="68">
        <v>0</v>
      </c>
      <c r="Y399" s="68">
        <v>0</v>
      </c>
      <c r="Z399" s="68">
        <v>0</v>
      </c>
      <c r="AA399" s="68">
        <v>0</v>
      </c>
      <c r="AB399" s="68">
        <v>0</v>
      </c>
      <c r="AC399" s="68">
        <v>0</v>
      </c>
      <c r="AD399" s="68">
        <v>0</v>
      </c>
      <c r="AE399" s="68">
        <v>0</v>
      </c>
      <c r="AF399" s="68">
        <v>0</v>
      </c>
      <c r="AG399" s="68">
        <v>0</v>
      </c>
      <c r="AH399" s="68">
        <v>0</v>
      </c>
      <c r="AI399" s="68">
        <v>0</v>
      </c>
      <c r="AJ399" s="68">
        <v>0</v>
      </c>
      <c r="AK399" s="68">
        <v>0</v>
      </c>
      <c r="AL399" s="68">
        <v>0</v>
      </c>
      <c r="AM399" s="68">
        <v>0</v>
      </c>
      <c r="AN399" s="68">
        <v>0</v>
      </c>
      <c r="AO399" s="68">
        <v>0</v>
      </c>
      <c r="AP399" s="68">
        <v>0</v>
      </c>
      <c r="AQ399" s="68">
        <v>0</v>
      </c>
      <c r="AR399" s="68">
        <v>0</v>
      </c>
      <c r="AS399" s="68">
        <v>0</v>
      </c>
      <c r="AT399" s="68">
        <v>0</v>
      </c>
      <c r="AU399" s="68">
        <v>0</v>
      </c>
      <c r="AV399" s="68">
        <v>0</v>
      </c>
      <c r="AW399" s="68">
        <v>0</v>
      </c>
      <c r="AX399" s="68">
        <v>0</v>
      </c>
      <c r="AY399" s="68">
        <v>0</v>
      </c>
      <c r="AZ399" s="68">
        <v>0</v>
      </c>
      <c r="BA399" s="68">
        <v>0</v>
      </c>
      <c r="BB399" s="68">
        <v>0</v>
      </c>
      <c r="BC399" s="68">
        <v>0</v>
      </c>
      <c r="BD399" s="68">
        <v>0</v>
      </c>
      <c r="BE399" s="68">
        <v>0</v>
      </c>
      <c r="BF399" s="68">
        <v>0</v>
      </c>
      <c r="BG399" s="68">
        <v>0</v>
      </c>
      <c r="BH399" s="68">
        <v>0</v>
      </c>
      <c r="BI399" s="68">
        <v>0</v>
      </c>
      <c r="BJ399" s="68">
        <v>0</v>
      </c>
      <c r="BK399" s="68">
        <v>0</v>
      </c>
      <c r="BL399" s="68">
        <v>0</v>
      </c>
      <c r="BM399" s="68">
        <v>0</v>
      </c>
      <c r="BN399" s="68">
        <v>0</v>
      </c>
      <c r="BO399" s="68">
        <v>0</v>
      </c>
      <c r="BP399" s="68">
        <v>0</v>
      </c>
      <c r="BQ399" s="68">
        <v>0</v>
      </c>
      <c r="BR399" s="68">
        <v>0</v>
      </c>
      <c r="BS399" s="68">
        <v>0</v>
      </c>
      <c r="BT399" s="68">
        <v>0</v>
      </c>
      <c r="BU399" s="68">
        <v>0</v>
      </c>
      <c r="BV399" s="68">
        <v>0</v>
      </c>
      <c r="BW399" s="68">
        <v>0</v>
      </c>
      <c r="BX399" s="68">
        <v>0</v>
      </c>
      <c r="BY399" s="68">
        <v>0</v>
      </c>
      <c r="BZ399" s="60">
        <v>507044.72000000003</v>
      </c>
    </row>
    <row r="400" spans="1:78" x14ac:dyDescent="0.2">
      <c r="A400" s="57" t="s">
        <v>43</v>
      </c>
      <c r="B400" s="57" t="s">
        <v>696</v>
      </c>
      <c r="C400" s="58" t="s">
        <v>1019</v>
      </c>
      <c r="D400" s="57" t="s">
        <v>1020</v>
      </c>
      <c r="E400" s="68">
        <v>0</v>
      </c>
      <c r="F400" s="68">
        <v>0</v>
      </c>
      <c r="G400" s="68">
        <v>0</v>
      </c>
      <c r="H400" s="68">
        <v>0</v>
      </c>
      <c r="I400" s="68">
        <v>0</v>
      </c>
      <c r="J400" s="68">
        <v>0</v>
      </c>
      <c r="K400" s="68">
        <v>0</v>
      </c>
      <c r="L400" s="68">
        <v>0</v>
      </c>
      <c r="M400" s="68">
        <v>0</v>
      </c>
      <c r="N400" s="68">
        <v>0</v>
      </c>
      <c r="O400" s="68">
        <v>0</v>
      </c>
      <c r="P400" s="68">
        <v>0</v>
      </c>
      <c r="Q400" s="68">
        <v>0</v>
      </c>
      <c r="R400" s="68">
        <v>0</v>
      </c>
      <c r="S400" s="68">
        <v>0</v>
      </c>
      <c r="T400" s="68">
        <v>0</v>
      </c>
      <c r="U400" s="68">
        <v>0</v>
      </c>
      <c r="V400" s="68">
        <v>0</v>
      </c>
      <c r="W400" s="68">
        <v>0</v>
      </c>
      <c r="X400" s="68">
        <v>0</v>
      </c>
      <c r="Y400" s="68">
        <v>0</v>
      </c>
      <c r="Z400" s="68">
        <v>0</v>
      </c>
      <c r="AA400" s="68">
        <v>0</v>
      </c>
      <c r="AB400" s="68">
        <v>0</v>
      </c>
      <c r="AC400" s="68">
        <v>0</v>
      </c>
      <c r="AD400" s="68">
        <v>0</v>
      </c>
      <c r="AE400" s="68">
        <v>0</v>
      </c>
      <c r="AF400" s="68">
        <v>0</v>
      </c>
      <c r="AG400" s="68">
        <v>0</v>
      </c>
      <c r="AH400" s="68">
        <v>0</v>
      </c>
      <c r="AI400" s="68">
        <v>0</v>
      </c>
      <c r="AJ400" s="68">
        <v>0</v>
      </c>
      <c r="AK400" s="68">
        <v>0</v>
      </c>
      <c r="AL400" s="68">
        <v>0</v>
      </c>
      <c r="AM400" s="68">
        <v>0</v>
      </c>
      <c r="AN400" s="68">
        <v>0</v>
      </c>
      <c r="AO400" s="68">
        <v>0</v>
      </c>
      <c r="AP400" s="68">
        <v>0</v>
      </c>
      <c r="AQ400" s="68">
        <v>0</v>
      </c>
      <c r="AR400" s="68">
        <v>0</v>
      </c>
      <c r="AS400" s="68">
        <v>0</v>
      </c>
      <c r="AT400" s="68">
        <v>0</v>
      </c>
      <c r="AU400" s="68">
        <v>0</v>
      </c>
      <c r="AV400" s="68">
        <v>0</v>
      </c>
      <c r="AW400" s="68">
        <v>0</v>
      </c>
      <c r="AX400" s="68">
        <v>0</v>
      </c>
      <c r="AY400" s="68">
        <v>0</v>
      </c>
      <c r="AZ400" s="68">
        <v>0</v>
      </c>
      <c r="BA400" s="68">
        <v>0</v>
      </c>
      <c r="BB400" s="68">
        <v>0</v>
      </c>
      <c r="BC400" s="68">
        <v>0</v>
      </c>
      <c r="BD400" s="68">
        <v>0</v>
      </c>
      <c r="BE400" s="68">
        <v>0</v>
      </c>
      <c r="BF400" s="68">
        <v>0</v>
      </c>
      <c r="BG400" s="68">
        <v>0</v>
      </c>
      <c r="BH400" s="68">
        <v>0</v>
      </c>
      <c r="BI400" s="68">
        <v>0</v>
      </c>
      <c r="BJ400" s="68">
        <v>0</v>
      </c>
      <c r="BK400" s="68">
        <v>0</v>
      </c>
      <c r="BL400" s="68">
        <v>0</v>
      </c>
      <c r="BM400" s="68">
        <v>0</v>
      </c>
      <c r="BN400" s="68">
        <v>0</v>
      </c>
      <c r="BO400" s="68">
        <v>0</v>
      </c>
      <c r="BP400" s="68">
        <v>0</v>
      </c>
      <c r="BQ400" s="68">
        <v>0</v>
      </c>
      <c r="BR400" s="68">
        <v>0</v>
      </c>
      <c r="BS400" s="68">
        <v>0</v>
      </c>
      <c r="BT400" s="68">
        <v>0</v>
      </c>
      <c r="BU400" s="68">
        <v>0</v>
      </c>
      <c r="BV400" s="68">
        <v>0</v>
      </c>
      <c r="BW400" s="68">
        <v>0</v>
      </c>
      <c r="BX400" s="68">
        <v>0</v>
      </c>
      <c r="BY400" s="68">
        <v>0</v>
      </c>
      <c r="BZ400" s="60">
        <v>148233.04999999999</v>
      </c>
    </row>
    <row r="401" spans="1:78" x14ac:dyDescent="0.2">
      <c r="A401" s="57" t="s">
        <v>43</v>
      </c>
      <c r="B401" s="57" t="s">
        <v>696</v>
      </c>
      <c r="C401" s="58" t="s">
        <v>1021</v>
      </c>
      <c r="D401" s="57" t="s">
        <v>1022</v>
      </c>
      <c r="E401" s="68">
        <v>0</v>
      </c>
      <c r="F401" s="68">
        <v>0</v>
      </c>
      <c r="G401" s="68">
        <v>0</v>
      </c>
      <c r="H401" s="68">
        <v>0</v>
      </c>
      <c r="I401" s="68">
        <v>0</v>
      </c>
      <c r="J401" s="68">
        <v>0</v>
      </c>
      <c r="K401" s="68">
        <v>0</v>
      </c>
      <c r="L401" s="68">
        <v>0</v>
      </c>
      <c r="M401" s="68">
        <v>0</v>
      </c>
      <c r="N401" s="68">
        <v>0</v>
      </c>
      <c r="O401" s="68">
        <v>0</v>
      </c>
      <c r="P401" s="68">
        <v>0</v>
      </c>
      <c r="Q401" s="68">
        <v>0</v>
      </c>
      <c r="R401" s="68">
        <v>0</v>
      </c>
      <c r="S401" s="68">
        <v>0</v>
      </c>
      <c r="T401" s="68">
        <v>0</v>
      </c>
      <c r="U401" s="68">
        <v>0</v>
      </c>
      <c r="V401" s="68">
        <v>0</v>
      </c>
      <c r="W401" s="68">
        <v>0</v>
      </c>
      <c r="X401" s="68">
        <v>0</v>
      </c>
      <c r="Y401" s="68">
        <v>0</v>
      </c>
      <c r="Z401" s="68">
        <v>0</v>
      </c>
      <c r="AA401" s="68">
        <v>0</v>
      </c>
      <c r="AB401" s="68">
        <v>0</v>
      </c>
      <c r="AC401" s="68">
        <v>0</v>
      </c>
      <c r="AD401" s="68">
        <v>0</v>
      </c>
      <c r="AE401" s="68">
        <v>0</v>
      </c>
      <c r="AF401" s="68">
        <v>0</v>
      </c>
      <c r="AG401" s="68">
        <v>0</v>
      </c>
      <c r="AH401" s="68">
        <v>0</v>
      </c>
      <c r="AI401" s="68">
        <v>0</v>
      </c>
      <c r="AJ401" s="68">
        <v>0</v>
      </c>
      <c r="AK401" s="68">
        <v>0</v>
      </c>
      <c r="AL401" s="68">
        <v>0</v>
      </c>
      <c r="AM401" s="68">
        <v>0</v>
      </c>
      <c r="AN401" s="68">
        <v>0</v>
      </c>
      <c r="AO401" s="68">
        <v>0</v>
      </c>
      <c r="AP401" s="68">
        <v>0</v>
      </c>
      <c r="AQ401" s="68">
        <v>0</v>
      </c>
      <c r="AR401" s="68">
        <v>0</v>
      </c>
      <c r="AS401" s="68">
        <v>0</v>
      </c>
      <c r="AT401" s="68">
        <v>0</v>
      </c>
      <c r="AU401" s="68">
        <v>0</v>
      </c>
      <c r="AV401" s="68">
        <v>0</v>
      </c>
      <c r="AW401" s="68">
        <v>0</v>
      </c>
      <c r="AX401" s="68">
        <v>0</v>
      </c>
      <c r="AY401" s="68">
        <v>0</v>
      </c>
      <c r="AZ401" s="68">
        <v>0</v>
      </c>
      <c r="BA401" s="68">
        <v>0</v>
      </c>
      <c r="BB401" s="68">
        <v>0</v>
      </c>
      <c r="BC401" s="68">
        <v>0</v>
      </c>
      <c r="BD401" s="68">
        <v>0</v>
      </c>
      <c r="BE401" s="68">
        <v>0</v>
      </c>
      <c r="BF401" s="68">
        <v>0</v>
      </c>
      <c r="BG401" s="68">
        <v>0</v>
      </c>
      <c r="BH401" s="68">
        <v>0</v>
      </c>
      <c r="BI401" s="68">
        <v>0</v>
      </c>
      <c r="BJ401" s="68">
        <v>0</v>
      </c>
      <c r="BK401" s="68">
        <v>0</v>
      </c>
      <c r="BL401" s="68">
        <v>0</v>
      </c>
      <c r="BM401" s="68">
        <v>0</v>
      </c>
      <c r="BN401" s="68">
        <v>0</v>
      </c>
      <c r="BO401" s="68">
        <v>0</v>
      </c>
      <c r="BP401" s="68">
        <v>0</v>
      </c>
      <c r="BQ401" s="68">
        <v>0</v>
      </c>
      <c r="BR401" s="68">
        <v>0</v>
      </c>
      <c r="BS401" s="68">
        <v>0</v>
      </c>
      <c r="BT401" s="68">
        <v>0</v>
      </c>
      <c r="BU401" s="68">
        <v>0</v>
      </c>
      <c r="BV401" s="68">
        <v>0</v>
      </c>
      <c r="BW401" s="68">
        <v>0</v>
      </c>
      <c r="BX401" s="68">
        <v>0</v>
      </c>
      <c r="BY401" s="68">
        <v>0</v>
      </c>
      <c r="BZ401" s="60">
        <v>35108793.569999993</v>
      </c>
    </row>
    <row r="402" spans="1:78" x14ac:dyDescent="0.2">
      <c r="A402" s="57" t="s">
        <v>43</v>
      </c>
      <c r="B402" s="57" t="s">
        <v>696</v>
      </c>
      <c r="C402" s="58" t="s">
        <v>1023</v>
      </c>
      <c r="D402" s="57" t="s">
        <v>1024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  <c r="P402" s="59">
        <v>0</v>
      </c>
      <c r="Q402" s="59">
        <v>0</v>
      </c>
      <c r="R402" s="59">
        <v>0</v>
      </c>
      <c r="S402" s="59">
        <v>0</v>
      </c>
      <c r="T402" s="59">
        <v>0</v>
      </c>
      <c r="U402" s="59">
        <v>0</v>
      </c>
      <c r="V402" s="59">
        <v>0</v>
      </c>
      <c r="W402" s="59">
        <v>0</v>
      </c>
      <c r="X402" s="59">
        <v>0</v>
      </c>
      <c r="Y402" s="59">
        <v>0</v>
      </c>
      <c r="Z402" s="59">
        <v>0</v>
      </c>
      <c r="AA402" s="59">
        <v>0</v>
      </c>
      <c r="AB402" s="59">
        <v>0</v>
      </c>
      <c r="AC402" s="59">
        <v>0</v>
      </c>
      <c r="AD402" s="59">
        <v>0</v>
      </c>
      <c r="AE402" s="59">
        <v>0</v>
      </c>
      <c r="AF402" s="59">
        <v>1</v>
      </c>
      <c r="AG402" s="59">
        <v>0</v>
      </c>
      <c r="AH402" s="59">
        <v>0</v>
      </c>
      <c r="AI402" s="59">
        <v>0</v>
      </c>
      <c r="AJ402" s="59">
        <v>0</v>
      </c>
      <c r="AK402" s="59">
        <v>0</v>
      </c>
      <c r="AL402" s="59">
        <v>0</v>
      </c>
      <c r="AM402" s="59">
        <v>0</v>
      </c>
      <c r="AN402" s="59">
        <v>0</v>
      </c>
      <c r="AO402" s="59">
        <v>0</v>
      </c>
      <c r="AP402" s="59">
        <v>0</v>
      </c>
      <c r="AQ402" s="59">
        <v>0</v>
      </c>
      <c r="AR402" s="59">
        <v>1</v>
      </c>
      <c r="AS402" s="59">
        <v>0</v>
      </c>
      <c r="AT402" s="59">
        <v>0</v>
      </c>
      <c r="AU402" s="59">
        <v>0</v>
      </c>
      <c r="AV402" s="59">
        <v>0</v>
      </c>
      <c r="AW402" s="59">
        <v>0</v>
      </c>
      <c r="AX402" s="59">
        <v>0</v>
      </c>
      <c r="AY402" s="59">
        <v>0</v>
      </c>
      <c r="AZ402" s="59">
        <v>0</v>
      </c>
      <c r="BA402" s="59">
        <v>0</v>
      </c>
      <c r="BB402" s="59">
        <v>0</v>
      </c>
      <c r="BC402" s="59">
        <v>0</v>
      </c>
      <c r="BD402" s="59">
        <v>0</v>
      </c>
      <c r="BE402" s="59">
        <v>10</v>
      </c>
      <c r="BF402" s="59">
        <v>0</v>
      </c>
      <c r="BG402" s="59">
        <v>0</v>
      </c>
      <c r="BH402" s="59">
        <v>0</v>
      </c>
      <c r="BI402" s="59">
        <v>0</v>
      </c>
      <c r="BJ402" s="59">
        <v>12096.99</v>
      </c>
      <c r="BK402" s="59">
        <v>0</v>
      </c>
      <c r="BL402" s="59">
        <v>0</v>
      </c>
      <c r="BM402" s="59">
        <v>0</v>
      </c>
      <c r="BN402" s="59">
        <v>0</v>
      </c>
      <c r="BO402" s="59">
        <v>0</v>
      </c>
      <c r="BP402" s="59">
        <v>0</v>
      </c>
      <c r="BQ402" s="59">
        <v>0</v>
      </c>
      <c r="BR402" s="59">
        <v>1</v>
      </c>
      <c r="BS402" s="59">
        <v>1</v>
      </c>
      <c r="BT402" s="59">
        <v>0</v>
      </c>
      <c r="BU402" s="59">
        <v>0</v>
      </c>
      <c r="BV402" s="59">
        <v>0</v>
      </c>
      <c r="BW402" s="59">
        <v>0</v>
      </c>
      <c r="BX402" s="59">
        <v>0</v>
      </c>
      <c r="BY402" s="59">
        <v>0</v>
      </c>
      <c r="BZ402" s="60">
        <v>16597618.369999999</v>
      </c>
    </row>
    <row r="403" spans="1:78" x14ac:dyDescent="0.2">
      <c r="A403" s="57" t="s">
        <v>43</v>
      </c>
      <c r="B403" s="57" t="s">
        <v>696</v>
      </c>
      <c r="C403" s="58" t="s">
        <v>1025</v>
      </c>
      <c r="D403" s="57" t="s">
        <v>1026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3</v>
      </c>
      <c r="O403" s="59">
        <v>0</v>
      </c>
      <c r="P403" s="59">
        <v>0</v>
      </c>
      <c r="Q403" s="59">
        <v>0</v>
      </c>
      <c r="R403" s="59">
        <v>0</v>
      </c>
      <c r="S403" s="59">
        <v>0</v>
      </c>
      <c r="T403" s="59">
        <v>0</v>
      </c>
      <c r="U403" s="59">
        <v>0</v>
      </c>
      <c r="V403" s="59">
        <v>0</v>
      </c>
      <c r="W403" s="59">
        <v>0</v>
      </c>
      <c r="X403" s="59">
        <v>0</v>
      </c>
      <c r="Y403" s="59">
        <v>0</v>
      </c>
      <c r="Z403" s="59">
        <v>0</v>
      </c>
      <c r="AA403" s="59">
        <v>0</v>
      </c>
      <c r="AB403" s="59">
        <v>0</v>
      </c>
      <c r="AC403" s="59">
        <v>0</v>
      </c>
      <c r="AD403" s="59">
        <v>0</v>
      </c>
      <c r="AE403" s="59">
        <v>0</v>
      </c>
      <c r="AF403" s="59">
        <v>0</v>
      </c>
      <c r="AG403" s="59">
        <v>0</v>
      </c>
      <c r="AH403" s="59">
        <v>0</v>
      </c>
      <c r="AI403" s="59">
        <v>0</v>
      </c>
      <c r="AJ403" s="59">
        <v>0</v>
      </c>
      <c r="AK403" s="59">
        <v>0</v>
      </c>
      <c r="AL403" s="59">
        <v>0</v>
      </c>
      <c r="AM403" s="59">
        <v>0</v>
      </c>
      <c r="AN403" s="59">
        <v>0</v>
      </c>
      <c r="AO403" s="59">
        <v>0</v>
      </c>
      <c r="AP403" s="59">
        <v>0</v>
      </c>
      <c r="AQ403" s="59">
        <v>0</v>
      </c>
      <c r="AR403" s="59">
        <v>2</v>
      </c>
      <c r="AS403" s="59">
        <v>0</v>
      </c>
      <c r="AT403" s="59">
        <v>0</v>
      </c>
      <c r="AU403" s="59">
        <v>0</v>
      </c>
      <c r="AV403" s="59">
        <v>0</v>
      </c>
      <c r="AW403" s="59">
        <v>0</v>
      </c>
      <c r="AX403" s="59">
        <v>0</v>
      </c>
      <c r="AY403" s="59">
        <v>0</v>
      </c>
      <c r="AZ403" s="59">
        <v>0</v>
      </c>
      <c r="BA403" s="59">
        <v>1</v>
      </c>
      <c r="BB403" s="59">
        <v>0</v>
      </c>
      <c r="BC403" s="59">
        <v>0</v>
      </c>
      <c r="BD403" s="59">
        <v>0</v>
      </c>
      <c r="BE403" s="59">
        <v>0</v>
      </c>
      <c r="BF403" s="59">
        <v>0</v>
      </c>
      <c r="BG403" s="59">
        <v>0</v>
      </c>
      <c r="BH403" s="59">
        <v>0</v>
      </c>
      <c r="BI403" s="59">
        <v>0</v>
      </c>
      <c r="BJ403" s="59">
        <v>0</v>
      </c>
      <c r="BK403" s="59">
        <v>0</v>
      </c>
      <c r="BL403" s="59">
        <v>0</v>
      </c>
      <c r="BM403" s="59">
        <v>0</v>
      </c>
      <c r="BN403" s="59">
        <v>0</v>
      </c>
      <c r="BO403" s="59">
        <v>0</v>
      </c>
      <c r="BP403" s="59">
        <v>0</v>
      </c>
      <c r="BQ403" s="59">
        <v>0</v>
      </c>
      <c r="BR403" s="59">
        <v>0</v>
      </c>
      <c r="BS403" s="59">
        <v>0</v>
      </c>
      <c r="BT403" s="59">
        <v>0</v>
      </c>
      <c r="BU403" s="59">
        <v>0</v>
      </c>
      <c r="BV403" s="59">
        <v>0</v>
      </c>
      <c r="BW403" s="59">
        <v>0</v>
      </c>
      <c r="BX403" s="59">
        <v>0</v>
      </c>
      <c r="BY403" s="59">
        <v>0</v>
      </c>
      <c r="BZ403" s="60">
        <v>14145130.109999999</v>
      </c>
    </row>
    <row r="404" spans="1:78" x14ac:dyDescent="0.2">
      <c r="A404" s="57" t="s">
        <v>43</v>
      </c>
      <c r="B404" s="57" t="s">
        <v>696</v>
      </c>
      <c r="C404" s="58" t="s">
        <v>1027</v>
      </c>
      <c r="D404" s="57" t="s">
        <v>1028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  <c r="P404" s="59">
        <v>0</v>
      </c>
      <c r="Q404" s="59">
        <v>0</v>
      </c>
      <c r="R404" s="59">
        <v>0</v>
      </c>
      <c r="S404" s="59">
        <v>0</v>
      </c>
      <c r="T404" s="59">
        <v>0</v>
      </c>
      <c r="U404" s="59">
        <v>0</v>
      </c>
      <c r="V404" s="59">
        <v>0</v>
      </c>
      <c r="W404" s="59">
        <v>0</v>
      </c>
      <c r="X404" s="59">
        <v>0</v>
      </c>
      <c r="Y404" s="59">
        <v>0</v>
      </c>
      <c r="Z404" s="59">
        <v>0</v>
      </c>
      <c r="AA404" s="59">
        <v>0</v>
      </c>
      <c r="AB404" s="59">
        <v>0</v>
      </c>
      <c r="AC404" s="59">
        <v>0</v>
      </c>
      <c r="AD404" s="59">
        <v>0</v>
      </c>
      <c r="AE404" s="59">
        <v>0</v>
      </c>
      <c r="AF404" s="59">
        <v>0</v>
      </c>
      <c r="AG404" s="59">
        <v>0</v>
      </c>
      <c r="AH404" s="59">
        <v>0</v>
      </c>
      <c r="AI404" s="59">
        <v>0</v>
      </c>
      <c r="AJ404" s="59">
        <v>0</v>
      </c>
      <c r="AK404" s="59">
        <v>0</v>
      </c>
      <c r="AL404" s="59">
        <v>0</v>
      </c>
      <c r="AM404" s="59">
        <v>0</v>
      </c>
      <c r="AN404" s="59">
        <v>0</v>
      </c>
      <c r="AO404" s="59">
        <v>0</v>
      </c>
      <c r="AP404" s="59">
        <v>0</v>
      </c>
      <c r="AQ404" s="59">
        <v>0</v>
      </c>
      <c r="AR404" s="59">
        <v>21151.599999999999</v>
      </c>
      <c r="AS404" s="59">
        <v>0</v>
      </c>
      <c r="AT404" s="59">
        <v>0</v>
      </c>
      <c r="AU404" s="59">
        <v>0</v>
      </c>
      <c r="AV404" s="59">
        <v>0</v>
      </c>
      <c r="AW404" s="59">
        <v>0</v>
      </c>
      <c r="AX404" s="59">
        <v>0</v>
      </c>
      <c r="AY404" s="59">
        <v>0</v>
      </c>
      <c r="AZ404" s="59">
        <v>0</v>
      </c>
      <c r="BA404" s="59">
        <v>0</v>
      </c>
      <c r="BB404" s="59">
        <v>0</v>
      </c>
      <c r="BC404" s="59">
        <v>0</v>
      </c>
      <c r="BD404" s="59">
        <v>0</v>
      </c>
      <c r="BE404" s="59">
        <v>2</v>
      </c>
      <c r="BF404" s="59">
        <v>0</v>
      </c>
      <c r="BG404" s="59">
        <v>0</v>
      </c>
      <c r="BH404" s="59">
        <v>0</v>
      </c>
      <c r="BI404" s="59">
        <v>0</v>
      </c>
      <c r="BJ404" s="59">
        <v>0</v>
      </c>
      <c r="BK404" s="59">
        <v>0</v>
      </c>
      <c r="BL404" s="59">
        <v>0</v>
      </c>
      <c r="BM404" s="59">
        <v>0</v>
      </c>
      <c r="BN404" s="59">
        <v>0</v>
      </c>
      <c r="BO404" s="59">
        <v>0</v>
      </c>
      <c r="BP404" s="59">
        <v>0</v>
      </c>
      <c r="BQ404" s="59">
        <v>0</v>
      </c>
      <c r="BR404" s="59">
        <v>0</v>
      </c>
      <c r="BS404" s="59">
        <v>0</v>
      </c>
      <c r="BT404" s="59">
        <v>0</v>
      </c>
      <c r="BU404" s="59">
        <v>0</v>
      </c>
      <c r="BV404" s="59">
        <v>0</v>
      </c>
      <c r="BW404" s="59">
        <v>0</v>
      </c>
      <c r="BX404" s="59">
        <v>0</v>
      </c>
      <c r="BY404" s="59">
        <v>0</v>
      </c>
      <c r="BZ404" s="60">
        <v>371004.76999999996</v>
      </c>
    </row>
    <row r="405" spans="1:78" x14ac:dyDescent="0.2">
      <c r="A405" s="57" t="s">
        <v>43</v>
      </c>
      <c r="B405" s="57" t="s">
        <v>696</v>
      </c>
      <c r="C405" s="58" t="s">
        <v>1029</v>
      </c>
      <c r="D405" s="57" t="s">
        <v>1030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0</v>
      </c>
      <c r="Q405" s="59">
        <v>0</v>
      </c>
      <c r="R405" s="59">
        <v>0</v>
      </c>
      <c r="S405" s="59">
        <v>0</v>
      </c>
      <c r="T405" s="59">
        <v>0</v>
      </c>
      <c r="U405" s="59">
        <v>0</v>
      </c>
      <c r="V405" s="59">
        <v>0</v>
      </c>
      <c r="W405" s="59">
        <v>0</v>
      </c>
      <c r="X405" s="59">
        <v>0</v>
      </c>
      <c r="Y405" s="59">
        <v>0</v>
      </c>
      <c r="Z405" s="59">
        <v>0</v>
      </c>
      <c r="AA405" s="59">
        <v>0</v>
      </c>
      <c r="AB405" s="59">
        <v>0</v>
      </c>
      <c r="AC405" s="59">
        <v>0</v>
      </c>
      <c r="AD405" s="59">
        <v>0</v>
      </c>
      <c r="AE405" s="59">
        <v>0</v>
      </c>
      <c r="AF405" s="59">
        <v>0</v>
      </c>
      <c r="AG405" s="59">
        <v>0</v>
      </c>
      <c r="AH405" s="59">
        <v>0</v>
      </c>
      <c r="AI405" s="59">
        <v>0</v>
      </c>
      <c r="AJ405" s="59">
        <v>0</v>
      </c>
      <c r="AK405" s="59">
        <v>0</v>
      </c>
      <c r="AL405" s="59">
        <v>0</v>
      </c>
      <c r="AM405" s="59">
        <v>0</v>
      </c>
      <c r="AN405" s="59">
        <v>0</v>
      </c>
      <c r="AO405" s="59">
        <v>0</v>
      </c>
      <c r="AP405" s="59">
        <v>0</v>
      </c>
      <c r="AQ405" s="59">
        <v>0</v>
      </c>
      <c r="AR405" s="59">
        <v>0</v>
      </c>
      <c r="AS405" s="59">
        <v>0</v>
      </c>
      <c r="AT405" s="59">
        <v>0</v>
      </c>
      <c r="AU405" s="59">
        <v>0</v>
      </c>
      <c r="AV405" s="59">
        <v>0</v>
      </c>
      <c r="AW405" s="59">
        <v>0</v>
      </c>
      <c r="AX405" s="59">
        <v>0</v>
      </c>
      <c r="AY405" s="59">
        <v>0</v>
      </c>
      <c r="AZ405" s="59">
        <v>0</v>
      </c>
      <c r="BA405" s="59">
        <v>0</v>
      </c>
      <c r="BB405" s="59">
        <v>0</v>
      </c>
      <c r="BC405" s="59">
        <v>0</v>
      </c>
      <c r="BD405" s="59">
        <v>0</v>
      </c>
      <c r="BE405" s="59">
        <v>1</v>
      </c>
      <c r="BF405" s="59">
        <v>0</v>
      </c>
      <c r="BG405" s="59">
        <v>0</v>
      </c>
      <c r="BH405" s="59">
        <v>0</v>
      </c>
      <c r="BI405" s="59">
        <v>0</v>
      </c>
      <c r="BJ405" s="59">
        <v>0</v>
      </c>
      <c r="BK405" s="59">
        <v>0</v>
      </c>
      <c r="BL405" s="59">
        <v>0</v>
      </c>
      <c r="BM405" s="59">
        <v>0</v>
      </c>
      <c r="BN405" s="59">
        <v>0</v>
      </c>
      <c r="BO405" s="59">
        <v>0</v>
      </c>
      <c r="BP405" s="59">
        <v>0</v>
      </c>
      <c r="BQ405" s="59">
        <v>0</v>
      </c>
      <c r="BR405" s="59">
        <v>0</v>
      </c>
      <c r="BS405" s="59">
        <v>0</v>
      </c>
      <c r="BT405" s="59">
        <v>0</v>
      </c>
      <c r="BU405" s="59">
        <v>0</v>
      </c>
      <c r="BV405" s="59">
        <v>0</v>
      </c>
      <c r="BW405" s="59">
        <v>0</v>
      </c>
      <c r="BX405" s="59">
        <v>0</v>
      </c>
      <c r="BY405" s="59">
        <v>0</v>
      </c>
      <c r="BZ405" s="60">
        <v>981601.4800000001</v>
      </c>
    </row>
    <row r="406" spans="1:78" x14ac:dyDescent="0.2">
      <c r="A406" s="57" t="s">
        <v>43</v>
      </c>
      <c r="B406" s="57" t="s">
        <v>696</v>
      </c>
      <c r="C406" s="58" t="s">
        <v>1031</v>
      </c>
      <c r="D406" s="57" t="s">
        <v>1032</v>
      </c>
      <c r="E406" s="68">
        <v>0</v>
      </c>
      <c r="F406" s="68">
        <v>0</v>
      </c>
      <c r="G406" s="68">
        <v>0</v>
      </c>
      <c r="H406" s="68">
        <v>0</v>
      </c>
      <c r="I406" s="68">
        <v>0</v>
      </c>
      <c r="J406" s="68">
        <v>0</v>
      </c>
      <c r="K406" s="68">
        <v>0</v>
      </c>
      <c r="L406" s="68">
        <v>0</v>
      </c>
      <c r="M406" s="68">
        <v>0</v>
      </c>
      <c r="N406" s="68">
        <v>0</v>
      </c>
      <c r="O406" s="68">
        <v>0</v>
      </c>
      <c r="P406" s="68">
        <v>0</v>
      </c>
      <c r="Q406" s="68">
        <v>0</v>
      </c>
      <c r="R406" s="68">
        <v>0</v>
      </c>
      <c r="S406" s="68">
        <v>0</v>
      </c>
      <c r="T406" s="68">
        <v>0</v>
      </c>
      <c r="U406" s="68">
        <v>0</v>
      </c>
      <c r="V406" s="68">
        <v>0</v>
      </c>
      <c r="W406" s="68">
        <v>0</v>
      </c>
      <c r="X406" s="68">
        <v>0</v>
      </c>
      <c r="Y406" s="68">
        <v>0</v>
      </c>
      <c r="Z406" s="68">
        <v>0</v>
      </c>
      <c r="AA406" s="68">
        <v>0</v>
      </c>
      <c r="AB406" s="68">
        <v>0</v>
      </c>
      <c r="AC406" s="68">
        <v>0</v>
      </c>
      <c r="AD406" s="68">
        <v>0</v>
      </c>
      <c r="AE406" s="68">
        <v>0</v>
      </c>
      <c r="AF406" s="68">
        <v>0</v>
      </c>
      <c r="AG406" s="68">
        <v>0</v>
      </c>
      <c r="AH406" s="68">
        <v>0</v>
      </c>
      <c r="AI406" s="68">
        <v>0</v>
      </c>
      <c r="AJ406" s="68">
        <v>0</v>
      </c>
      <c r="AK406" s="68">
        <v>0</v>
      </c>
      <c r="AL406" s="68">
        <v>0</v>
      </c>
      <c r="AM406" s="68">
        <v>0</v>
      </c>
      <c r="AN406" s="68">
        <v>0</v>
      </c>
      <c r="AO406" s="68">
        <v>0</v>
      </c>
      <c r="AP406" s="68">
        <v>0</v>
      </c>
      <c r="AQ406" s="68">
        <v>0</v>
      </c>
      <c r="AR406" s="68">
        <v>0</v>
      </c>
      <c r="AS406" s="68">
        <v>0</v>
      </c>
      <c r="AT406" s="68">
        <v>0</v>
      </c>
      <c r="AU406" s="68">
        <v>0</v>
      </c>
      <c r="AV406" s="68">
        <v>0</v>
      </c>
      <c r="AW406" s="68">
        <v>0</v>
      </c>
      <c r="AX406" s="68">
        <v>0</v>
      </c>
      <c r="AY406" s="68">
        <v>0</v>
      </c>
      <c r="AZ406" s="68">
        <v>0</v>
      </c>
      <c r="BA406" s="68">
        <v>0</v>
      </c>
      <c r="BB406" s="68">
        <v>0</v>
      </c>
      <c r="BC406" s="68">
        <v>0</v>
      </c>
      <c r="BD406" s="68">
        <v>0</v>
      </c>
      <c r="BE406" s="68">
        <v>0</v>
      </c>
      <c r="BF406" s="68">
        <v>0</v>
      </c>
      <c r="BG406" s="68">
        <v>0</v>
      </c>
      <c r="BH406" s="68">
        <v>0</v>
      </c>
      <c r="BI406" s="68">
        <v>0</v>
      </c>
      <c r="BJ406" s="68">
        <v>0</v>
      </c>
      <c r="BK406" s="68">
        <v>0</v>
      </c>
      <c r="BL406" s="68">
        <v>0</v>
      </c>
      <c r="BM406" s="68">
        <v>0</v>
      </c>
      <c r="BN406" s="68">
        <v>0</v>
      </c>
      <c r="BO406" s="68">
        <v>0</v>
      </c>
      <c r="BP406" s="68">
        <v>0</v>
      </c>
      <c r="BQ406" s="68">
        <v>0</v>
      </c>
      <c r="BR406" s="68">
        <v>0</v>
      </c>
      <c r="BS406" s="68">
        <v>0</v>
      </c>
      <c r="BT406" s="68">
        <v>0</v>
      </c>
      <c r="BU406" s="68">
        <v>0</v>
      </c>
      <c r="BV406" s="68">
        <v>0</v>
      </c>
      <c r="BW406" s="68">
        <v>0</v>
      </c>
      <c r="BX406" s="68">
        <v>0</v>
      </c>
      <c r="BY406" s="68">
        <v>0</v>
      </c>
      <c r="BZ406" s="60">
        <v>123363.77</v>
      </c>
    </row>
    <row r="407" spans="1:78" x14ac:dyDescent="0.2">
      <c r="A407" s="57" t="s">
        <v>43</v>
      </c>
      <c r="B407" s="57" t="s">
        <v>696</v>
      </c>
      <c r="C407" s="58" t="s">
        <v>1033</v>
      </c>
      <c r="D407" s="57" t="s">
        <v>1034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0</v>
      </c>
      <c r="V407" s="59">
        <v>0</v>
      </c>
      <c r="W407" s="59">
        <v>0</v>
      </c>
      <c r="X407" s="59">
        <v>0</v>
      </c>
      <c r="Y407" s="59">
        <v>0</v>
      </c>
      <c r="Z407" s="59">
        <v>0</v>
      </c>
      <c r="AA407" s="59">
        <v>0</v>
      </c>
      <c r="AB407" s="59">
        <v>0</v>
      </c>
      <c r="AC407" s="59">
        <v>0</v>
      </c>
      <c r="AD407" s="59">
        <v>0</v>
      </c>
      <c r="AE407" s="59">
        <v>0</v>
      </c>
      <c r="AF407" s="59">
        <v>0</v>
      </c>
      <c r="AG407" s="59">
        <v>0</v>
      </c>
      <c r="AH407" s="59">
        <v>0</v>
      </c>
      <c r="AI407" s="59">
        <v>0</v>
      </c>
      <c r="AJ407" s="59">
        <v>0</v>
      </c>
      <c r="AK407" s="59">
        <v>0</v>
      </c>
      <c r="AL407" s="59">
        <v>0</v>
      </c>
      <c r="AM407" s="59">
        <v>0</v>
      </c>
      <c r="AN407" s="59">
        <v>0</v>
      </c>
      <c r="AO407" s="59">
        <v>0</v>
      </c>
      <c r="AP407" s="59">
        <v>0</v>
      </c>
      <c r="AQ407" s="59">
        <v>0</v>
      </c>
      <c r="AR407" s="59">
        <v>0</v>
      </c>
      <c r="AS407" s="59">
        <v>0</v>
      </c>
      <c r="AT407" s="59">
        <v>0</v>
      </c>
      <c r="AU407" s="59">
        <v>0</v>
      </c>
      <c r="AV407" s="59">
        <v>0</v>
      </c>
      <c r="AW407" s="59">
        <v>0</v>
      </c>
      <c r="AX407" s="59">
        <v>0</v>
      </c>
      <c r="AY407" s="59">
        <v>0</v>
      </c>
      <c r="AZ407" s="59">
        <v>0</v>
      </c>
      <c r="BA407" s="59">
        <v>0</v>
      </c>
      <c r="BB407" s="59">
        <v>0</v>
      </c>
      <c r="BC407" s="59">
        <v>0</v>
      </c>
      <c r="BD407" s="59">
        <v>0</v>
      </c>
      <c r="BE407" s="59">
        <v>0</v>
      </c>
      <c r="BF407" s="59">
        <v>0</v>
      </c>
      <c r="BG407" s="59">
        <v>0</v>
      </c>
      <c r="BH407" s="59">
        <v>0</v>
      </c>
      <c r="BI407" s="59">
        <v>0</v>
      </c>
      <c r="BJ407" s="59">
        <v>0</v>
      </c>
      <c r="BK407" s="59">
        <v>0</v>
      </c>
      <c r="BL407" s="59">
        <v>0</v>
      </c>
      <c r="BM407" s="59">
        <v>0</v>
      </c>
      <c r="BN407" s="59">
        <v>0</v>
      </c>
      <c r="BO407" s="59">
        <v>0</v>
      </c>
      <c r="BP407" s="59">
        <v>0</v>
      </c>
      <c r="BQ407" s="59">
        <v>0</v>
      </c>
      <c r="BR407" s="59">
        <v>0</v>
      </c>
      <c r="BS407" s="59">
        <v>1</v>
      </c>
      <c r="BT407" s="59">
        <v>0</v>
      </c>
      <c r="BU407" s="59">
        <v>0</v>
      </c>
      <c r="BV407" s="59">
        <v>0</v>
      </c>
      <c r="BW407" s="59">
        <v>0</v>
      </c>
      <c r="BX407" s="59">
        <v>0</v>
      </c>
      <c r="BY407" s="59">
        <v>0</v>
      </c>
      <c r="BZ407" s="60">
        <v>28470</v>
      </c>
    </row>
    <row r="408" spans="1:78" x14ac:dyDescent="0.2">
      <c r="A408" s="57" t="s">
        <v>43</v>
      </c>
      <c r="B408" s="57" t="s">
        <v>696</v>
      </c>
      <c r="C408" s="58" t="s">
        <v>1035</v>
      </c>
      <c r="D408" s="57" t="s">
        <v>1036</v>
      </c>
      <c r="E408" s="59">
        <v>0</v>
      </c>
      <c r="F408" s="59">
        <v>0</v>
      </c>
      <c r="G408" s="59">
        <v>0</v>
      </c>
      <c r="H408" s="59">
        <v>0</v>
      </c>
      <c r="I408" s="59">
        <v>54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  <c r="P408" s="59">
        <v>0</v>
      </c>
      <c r="Q408" s="59">
        <v>0</v>
      </c>
      <c r="R408" s="59">
        <v>0</v>
      </c>
      <c r="S408" s="59">
        <v>0</v>
      </c>
      <c r="T408" s="59">
        <v>0</v>
      </c>
      <c r="U408" s="59">
        <v>0</v>
      </c>
      <c r="V408" s="59">
        <v>0</v>
      </c>
      <c r="W408" s="59">
        <v>0</v>
      </c>
      <c r="X408" s="59">
        <v>0</v>
      </c>
      <c r="Y408" s="59">
        <v>0</v>
      </c>
      <c r="Z408" s="59">
        <v>0</v>
      </c>
      <c r="AA408" s="59">
        <v>0</v>
      </c>
      <c r="AB408" s="59">
        <v>0</v>
      </c>
      <c r="AC408" s="59">
        <v>0</v>
      </c>
      <c r="AD408" s="59">
        <v>0</v>
      </c>
      <c r="AE408" s="59">
        <v>0</v>
      </c>
      <c r="AF408" s="59">
        <v>3</v>
      </c>
      <c r="AG408" s="59">
        <v>0</v>
      </c>
      <c r="AH408" s="59">
        <v>0</v>
      </c>
      <c r="AI408" s="59">
        <v>0</v>
      </c>
      <c r="AJ408" s="59">
        <v>0</v>
      </c>
      <c r="AK408" s="59">
        <v>0</v>
      </c>
      <c r="AL408" s="59">
        <v>0</v>
      </c>
      <c r="AM408" s="59">
        <v>0</v>
      </c>
      <c r="AN408" s="59">
        <v>0</v>
      </c>
      <c r="AO408" s="59">
        <v>0</v>
      </c>
      <c r="AP408" s="59">
        <v>0</v>
      </c>
      <c r="AQ408" s="59">
        <v>0</v>
      </c>
      <c r="AR408" s="59">
        <v>5</v>
      </c>
      <c r="AS408" s="59">
        <v>0</v>
      </c>
      <c r="AT408" s="59">
        <v>0</v>
      </c>
      <c r="AU408" s="59">
        <v>0</v>
      </c>
      <c r="AV408" s="59">
        <v>0</v>
      </c>
      <c r="AW408" s="59">
        <v>0</v>
      </c>
      <c r="AX408" s="59">
        <v>1</v>
      </c>
      <c r="AY408" s="59">
        <v>0</v>
      </c>
      <c r="AZ408" s="59">
        <v>0</v>
      </c>
      <c r="BA408" s="59">
        <v>3</v>
      </c>
      <c r="BB408" s="59">
        <v>0</v>
      </c>
      <c r="BC408" s="59">
        <v>0</v>
      </c>
      <c r="BD408" s="59">
        <v>0</v>
      </c>
      <c r="BE408" s="59">
        <v>6</v>
      </c>
      <c r="BF408" s="59">
        <v>0</v>
      </c>
      <c r="BG408" s="59">
        <v>0</v>
      </c>
      <c r="BH408" s="59">
        <v>0</v>
      </c>
      <c r="BI408" s="59">
        <v>0</v>
      </c>
      <c r="BJ408" s="59">
        <v>0</v>
      </c>
      <c r="BK408" s="59">
        <v>0</v>
      </c>
      <c r="BL408" s="59">
        <v>0</v>
      </c>
      <c r="BM408" s="59">
        <v>0</v>
      </c>
      <c r="BN408" s="59">
        <v>0</v>
      </c>
      <c r="BO408" s="59">
        <v>0</v>
      </c>
      <c r="BP408" s="59">
        <v>0</v>
      </c>
      <c r="BQ408" s="59">
        <v>0</v>
      </c>
      <c r="BR408" s="59">
        <v>4</v>
      </c>
      <c r="BS408" s="59">
        <v>5</v>
      </c>
      <c r="BT408" s="59">
        <v>0</v>
      </c>
      <c r="BU408" s="59">
        <v>0</v>
      </c>
      <c r="BV408" s="59">
        <v>0</v>
      </c>
      <c r="BW408" s="59">
        <v>0</v>
      </c>
      <c r="BX408" s="59">
        <v>1</v>
      </c>
      <c r="BY408" s="59">
        <v>0</v>
      </c>
      <c r="BZ408" s="60">
        <v>120424.1</v>
      </c>
    </row>
    <row r="409" spans="1:78" x14ac:dyDescent="0.2">
      <c r="A409" s="57" t="s">
        <v>43</v>
      </c>
      <c r="B409" s="57" t="s">
        <v>696</v>
      </c>
      <c r="C409" s="58" t="s">
        <v>1037</v>
      </c>
      <c r="D409" s="57" t="s">
        <v>1038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0</v>
      </c>
      <c r="Q409" s="59">
        <v>0</v>
      </c>
      <c r="R409" s="59">
        <v>0</v>
      </c>
      <c r="S409" s="59">
        <v>0</v>
      </c>
      <c r="T409" s="59">
        <v>0</v>
      </c>
      <c r="U409" s="59">
        <v>0</v>
      </c>
      <c r="V409" s="59">
        <v>0</v>
      </c>
      <c r="W409" s="59">
        <v>0</v>
      </c>
      <c r="X409" s="59">
        <v>0</v>
      </c>
      <c r="Y409" s="59">
        <v>0</v>
      </c>
      <c r="Z409" s="59">
        <v>0</v>
      </c>
      <c r="AA409" s="59">
        <v>0</v>
      </c>
      <c r="AB409" s="59">
        <v>0</v>
      </c>
      <c r="AC409" s="59">
        <v>0</v>
      </c>
      <c r="AD409" s="59">
        <v>0</v>
      </c>
      <c r="AE409" s="59">
        <v>0</v>
      </c>
      <c r="AF409" s="59">
        <v>0</v>
      </c>
      <c r="AG409" s="59">
        <v>0</v>
      </c>
      <c r="AH409" s="59">
        <v>0</v>
      </c>
      <c r="AI409" s="59">
        <v>0</v>
      </c>
      <c r="AJ409" s="59">
        <v>0</v>
      </c>
      <c r="AK409" s="59">
        <v>0</v>
      </c>
      <c r="AL409" s="59">
        <v>0</v>
      </c>
      <c r="AM409" s="59">
        <v>0</v>
      </c>
      <c r="AN409" s="59">
        <v>0</v>
      </c>
      <c r="AO409" s="59">
        <v>0</v>
      </c>
      <c r="AP409" s="59">
        <v>0</v>
      </c>
      <c r="AQ409" s="59">
        <v>0</v>
      </c>
      <c r="AR409" s="59">
        <v>34</v>
      </c>
      <c r="AS409" s="59">
        <v>0</v>
      </c>
      <c r="AT409" s="59">
        <v>0</v>
      </c>
      <c r="AU409" s="59">
        <v>0</v>
      </c>
      <c r="AV409" s="59">
        <v>0</v>
      </c>
      <c r="AW409" s="59">
        <v>0</v>
      </c>
      <c r="AX409" s="59">
        <v>0</v>
      </c>
      <c r="AY409" s="59">
        <v>0</v>
      </c>
      <c r="AZ409" s="59">
        <v>0</v>
      </c>
      <c r="BA409" s="59">
        <v>0</v>
      </c>
      <c r="BB409" s="59">
        <v>0</v>
      </c>
      <c r="BC409" s="59">
        <v>0</v>
      </c>
      <c r="BD409" s="59">
        <v>0</v>
      </c>
      <c r="BE409" s="59">
        <v>13</v>
      </c>
      <c r="BF409" s="59">
        <v>0</v>
      </c>
      <c r="BG409" s="59">
        <v>0</v>
      </c>
      <c r="BH409" s="59">
        <v>0</v>
      </c>
      <c r="BI409" s="59">
        <v>0</v>
      </c>
      <c r="BJ409" s="59">
        <v>0</v>
      </c>
      <c r="BK409" s="59">
        <v>0</v>
      </c>
      <c r="BL409" s="59">
        <v>0</v>
      </c>
      <c r="BM409" s="59">
        <v>0</v>
      </c>
      <c r="BN409" s="59">
        <v>0</v>
      </c>
      <c r="BO409" s="59">
        <v>0</v>
      </c>
      <c r="BP409" s="59">
        <v>0</v>
      </c>
      <c r="BQ409" s="59">
        <v>0</v>
      </c>
      <c r="BR409" s="59">
        <v>1</v>
      </c>
      <c r="BS409" s="59">
        <v>0</v>
      </c>
      <c r="BT409" s="59">
        <v>0</v>
      </c>
      <c r="BU409" s="59">
        <v>0</v>
      </c>
      <c r="BV409" s="59">
        <v>0</v>
      </c>
      <c r="BW409" s="59">
        <v>0</v>
      </c>
      <c r="BX409" s="59">
        <v>0</v>
      </c>
      <c r="BY409" s="59">
        <v>0</v>
      </c>
      <c r="BZ409" s="60">
        <v>0</v>
      </c>
    </row>
    <row r="410" spans="1:78" x14ac:dyDescent="0.2">
      <c r="A410" s="57" t="s">
        <v>43</v>
      </c>
      <c r="B410" s="57" t="s">
        <v>696</v>
      </c>
      <c r="C410" s="58" t="s">
        <v>1039</v>
      </c>
      <c r="D410" s="57" t="s">
        <v>1040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0</v>
      </c>
      <c r="V410" s="59">
        <v>0</v>
      </c>
      <c r="W410" s="59">
        <v>0</v>
      </c>
      <c r="X410" s="59">
        <v>0</v>
      </c>
      <c r="Y410" s="59">
        <v>0</v>
      </c>
      <c r="Z410" s="59">
        <v>0</v>
      </c>
      <c r="AA410" s="59">
        <v>0</v>
      </c>
      <c r="AB410" s="59">
        <v>0</v>
      </c>
      <c r="AC410" s="59">
        <v>0</v>
      </c>
      <c r="AD410" s="59">
        <v>0</v>
      </c>
      <c r="AE410" s="59">
        <v>0</v>
      </c>
      <c r="AF410" s="59">
        <v>1</v>
      </c>
      <c r="AG410" s="59">
        <v>0</v>
      </c>
      <c r="AH410" s="59">
        <v>0</v>
      </c>
      <c r="AI410" s="59">
        <v>0</v>
      </c>
      <c r="AJ410" s="59">
        <v>0</v>
      </c>
      <c r="AK410" s="59">
        <v>0</v>
      </c>
      <c r="AL410" s="59">
        <v>0</v>
      </c>
      <c r="AM410" s="59">
        <v>0</v>
      </c>
      <c r="AN410" s="59">
        <v>0</v>
      </c>
      <c r="AO410" s="59">
        <v>0</v>
      </c>
      <c r="AP410" s="59">
        <v>0</v>
      </c>
      <c r="AQ410" s="59">
        <v>0</v>
      </c>
      <c r="AR410" s="59">
        <v>0</v>
      </c>
      <c r="AS410" s="59">
        <v>0</v>
      </c>
      <c r="AT410" s="59">
        <v>0</v>
      </c>
      <c r="AU410" s="59">
        <v>0</v>
      </c>
      <c r="AV410" s="59">
        <v>0</v>
      </c>
      <c r="AW410" s="59">
        <v>0</v>
      </c>
      <c r="AX410" s="59">
        <v>0</v>
      </c>
      <c r="AY410" s="59">
        <v>0</v>
      </c>
      <c r="AZ410" s="59">
        <v>0</v>
      </c>
      <c r="BA410" s="59">
        <v>0</v>
      </c>
      <c r="BB410" s="59">
        <v>0</v>
      </c>
      <c r="BC410" s="59">
        <v>0</v>
      </c>
      <c r="BD410" s="59">
        <v>0</v>
      </c>
      <c r="BE410" s="59">
        <v>2</v>
      </c>
      <c r="BF410" s="59">
        <v>0</v>
      </c>
      <c r="BG410" s="59">
        <v>0</v>
      </c>
      <c r="BH410" s="59">
        <v>0</v>
      </c>
      <c r="BI410" s="59">
        <v>0</v>
      </c>
      <c r="BJ410" s="59">
        <v>0</v>
      </c>
      <c r="BK410" s="59">
        <v>0</v>
      </c>
      <c r="BL410" s="59">
        <v>0</v>
      </c>
      <c r="BM410" s="59">
        <v>0</v>
      </c>
      <c r="BN410" s="59">
        <v>0</v>
      </c>
      <c r="BO410" s="59">
        <v>0</v>
      </c>
      <c r="BP410" s="59">
        <v>0</v>
      </c>
      <c r="BQ410" s="59">
        <v>0</v>
      </c>
      <c r="BR410" s="59">
        <v>0</v>
      </c>
      <c r="BS410" s="59">
        <v>5</v>
      </c>
      <c r="BT410" s="59">
        <v>0</v>
      </c>
      <c r="BU410" s="59">
        <v>0</v>
      </c>
      <c r="BV410" s="59">
        <v>0</v>
      </c>
      <c r="BW410" s="59">
        <v>0</v>
      </c>
      <c r="BX410" s="59">
        <v>0</v>
      </c>
      <c r="BY410" s="59">
        <v>0</v>
      </c>
      <c r="BZ410" s="60"/>
    </row>
    <row r="411" spans="1:78" x14ac:dyDescent="0.2">
      <c r="A411" s="57" t="s">
        <v>43</v>
      </c>
      <c r="B411" s="57" t="s">
        <v>696</v>
      </c>
      <c r="C411" s="58" t="s">
        <v>1041</v>
      </c>
      <c r="D411" s="57" t="s">
        <v>1042</v>
      </c>
      <c r="E411" s="68">
        <v>0</v>
      </c>
      <c r="F411" s="68">
        <v>0</v>
      </c>
      <c r="G411" s="68">
        <v>0</v>
      </c>
      <c r="H411" s="68">
        <v>0</v>
      </c>
      <c r="I411" s="68">
        <v>0</v>
      </c>
      <c r="J411" s="68">
        <v>0</v>
      </c>
      <c r="K411" s="68">
        <v>0</v>
      </c>
      <c r="L411" s="68">
        <v>0</v>
      </c>
      <c r="M411" s="68">
        <v>0</v>
      </c>
      <c r="N411" s="68">
        <v>0</v>
      </c>
      <c r="O411" s="68">
        <v>0</v>
      </c>
      <c r="P411" s="68">
        <v>0</v>
      </c>
      <c r="Q411" s="68">
        <v>0</v>
      </c>
      <c r="R411" s="68">
        <v>0</v>
      </c>
      <c r="S411" s="68">
        <v>0</v>
      </c>
      <c r="T411" s="68">
        <v>0</v>
      </c>
      <c r="U411" s="68">
        <v>0</v>
      </c>
      <c r="V411" s="68">
        <v>0</v>
      </c>
      <c r="W411" s="68">
        <v>0</v>
      </c>
      <c r="X411" s="68">
        <v>0</v>
      </c>
      <c r="Y411" s="68">
        <v>0</v>
      </c>
      <c r="Z411" s="68">
        <v>0</v>
      </c>
      <c r="AA411" s="68">
        <v>0</v>
      </c>
      <c r="AB411" s="68">
        <v>0</v>
      </c>
      <c r="AC411" s="68">
        <v>0</v>
      </c>
      <c r="AD411" s="68">
        <v>0</v>
      </c>
      <c r="AE411" s="68">
        <v>0</v>
      </c>
      <c r="AF411" s="68">
        <v>0</v>
      </c>
      <c r="AG411" s="68">
        <v>0</v>
      </c>
      <c r="AH411" s="68">
        <v>0</v>
      </c>
      <c r="AI411" s="68">
        <v>0</v>
      </c>
      <c r="AJ411" s="68">
        <v>0</v>
      </c>
      <c r="AK411" s="68">
        <v>0</v>
      </c>
      <c r="AL411" s="68">
        <v>0</v>
      </c>
      <c r="AM411" s="68">
        <v>0</v>
      </c>
      <c r="AN411" s="68">
        <v>0</v>
      </c>
      <c r="AO411" s="68">
        <v>0</v>
      </c>
      <c r="AP411" s="68">
        <v>0</v>
      </c>
      <c r="AQ411" s="68">
        <v>0</v>
      </c>
      <c r="AR411" s="68">
        <v>0</v>
      </c>
      <c r="AS411" s="68">
        <v>0</v>
      </c>
      <c r="AT411" s="68">
        <v>0</v>
      </c>
      <c r="AU411" s="68">
        <v>0</v>
      </c>
      <c r="AV411" s="68">
        <v>0</v>
      </c>
      <c r="AW411" s="68">
        <v>0</v>
      </c>
      <c r="AX411" s="68">
        <v>0</v>
      </c>
      <c r="AY411" s="68">
        <v>0</v>
      </c>
      <c r="AZ411" s="68">
        <v>0</v>
      </c>
      <c r="BA411" s="68">
        <v>0</v>
      </c>
      <c r="BB411" s="68">
        <v>0</v>
      </c>
      <c r="BC411" s="68">
        <v>0</v>
      </c>
      <c r="BD411" s="68">
        <v>0</v>
      </c>
      <c r="BE411" s="68">
        <v>0</v>
      </c>
      <c r="BF411" s="68">
        <v>0</v>
      </c>
      <c r="BG411" s="68">
        <v>0</v>
      </c>
      <c r="BH411" s="68">
        <v>0</v>
      </c>
      <c r="BI411" s="68">
        <v>0</v>
      </c>
      <c r="BJ411" s="68">
        <v>0</v>
      </c>
      <c r="BK411" s="68">
        <v>0</v>
      </c>
      <c r="BL411" s="68">
        <v>0</v>
      </c>
      <c r="BM411" s="68">
        <v>0</v>
      </c>
      <c r="BN411" s="68">
        <v>0</v>
      </c>
      <c r="BO411" s="68">
        <v>0</v>
      </c>
      <c r="BP411" s="68">
        <v>0</v>
      </c>
      <c r="BQ411" s="68">
        <v>0</v>
      </c>
      <c r="BR411" s="68">
        <v>0</v>
      </c>
      <c r="BS411" s="68">
        <v>0</v>
      </c>
      <c r="BT411" s="68">
        <v>0</v>
      </c>
      <c r="BU411" s="68">
        <v>0</v>
      </c>
      <c r="BV411" s="68">
        <v>0</v>
      </c>
      <c r="BW411" s="68">
        <v>0</v>
      </c>
      <c r="BX411" s="68">
        <v>0</v>
      </c>
      <c r="BY411" s="68">
        <v>0</v>
      </c>
      <c r="BZ411" s="60"/>
    </row>
    <row r="412" spans="1:78" x14ac:dyDescent="0.2">
      <c r="A412" s="57" t="s">
        <v>43</v>
      </c>
      <c r="B412" s="57" t="s">
        <v>696</v>
      </c>
      <c r="C412" s="58" t="s">
        <v>1043</v>
      </c>
      <c r="D412" s="57" t="s">
        <v>1044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21315.23</v>
      </c>
      <c r="O412" s="59">
        <v>0</v>
      </c>
      <c r="P412" s="59">
        <v>0</v>
      </c>
      <c r="Q412" s="59">
        <v>0</v>
      </c>
      <c r="R412" s="59">
        <v>0</v>
      </c>
      <c r="S412" s="59">
        <v>0</v>
      </c>
      <c r="T412" s="59">
        <v>0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0</v>
      </c>
      <c r="AA412" s="59">
        <v>0</v>
      </c>
      <c r="AB412" s="59">
        <v>0</v>
      </c>
      <c r="AC412" s="59">
        <v>0</v>
      </c>
      <c r="AD412" s="59">
        <v>0</v>
      </c>
      <c r="AE412" s="59">
        <v>0</v>
      </c>
      <c r="AF412" s="59">
        <v>30802.22</v>
      </c>
      <c r="AG412" s="59">
        <v>16</v>
      </c>
      <c r="AH412" s="59">
        <v>18</v>
      </c>
      <c r="AI412" s="59">
        <v>0</v>
      </c>
      <c r="AJ412" s="59">
        <v>0</v>
      </c>
      <c r="AK412" s="59">
        <v>31</v>
      </c>
      <c r="AL412" s="59">
        <v>1362806.98</v>
      </c>
      <c r="AM412" s="59">
        <v>5142.74</v>
      </c>
      <c r="AN412" s="59">
        <v>0</v>
      </c>
      <c r="AO412" s="59">
        <v>0</v>
      </c>
      <c r="AP412" s="59">
        <v>0</v>
      </c>
      <c r="AQ412" s="59">
        <v>0</v>
      </c>
      <c r="AR412" s="59">
        <v>0</v>
      </c>
      <c r="AS412" s="59">
        <v>0</v>
      </c>
      <c r="AT412" s="59">
        <v>0</v>
      </c>
      <c r="AU412" s="59">
        <v>0</v>
      </c>
      <c r="AV412" s="59">
        <v>0</v>
      </c>
      <c r="AW412" s="59">
        <v>0</v>
      </c>
      <c r="AX412" s="59">
        <v>4867.7299999999996</v>
      </c>
      <c r="AY412" s="59">
        <v>0</v>
      </c>
      <c r="AZ412" s="59">
        <v>0</v>
      </c>
      <c r="BA412" s="59">
        <v>14576.49</v>
      </c>
      <c r="BB412" s="59">
        <v>0</v>
      </c>
      <c r="BC412" s="59">
        <v>0</v>
      </c>
      <c r="BD412" s="59">
        <v>0</v>
      </c>
      <c r="BE412" s="59">
        <v>0</v>
      </c>
      <c r="BF412" s="59">
        <v>0</v>
      </c>
      <c r="BG412" s="59">
        <v>0</v>
      </c>
      <c r="BH412" s="59">
        <v>0</v>
      </c>
      <c r="BI412" s="59">
        <v>7</v>
      </c>
      <c r="BJ412" s="59">
        <v>0</v>
      </c>
      <c r="BK412" s="59">
        <v>0</v>
      </c>
      <c r="BL412" s="59">
        <v>0</v>
      </c>
      <c r="BM412" s="59">
        <v>0</v>
      </c>
      <c r="BN412" s="59">
        <v>100</v>
      </c>
      <c r="BO412" s="59">
        <v>0</v>
      </c>
      <c r="BP412" s="59">
        <v>0</v>
      </c>
      <c r="BQ412" s="59">
        <v>0</v>
      </c>
      <c r="BR412" s="59">
        <v>7</v>
      </c>
      <c r="BS412" s="59">
        <v>37651.629999999997</v>
      </c>
      <c r="BT412" s="59">
        <v>0</v>
      </c>
      <c r="BU412" s="59">
        <v>0</v>
      </c>
      <c r="BV412" s="59">
        <v>0</v>
      </c>
      <c r="BW412" s="59">
        <v>0</v>
      </c>
      <c r="BX412" s="59">
        <v>40724.53</v>
      </c>
      <c r="BY412" s="59">
        <v>0</v>
      </c>
      <c r="BZ412" s="60"/>
    </row>
    <row r="413" spans="1:78" x14ac:dyDescent="0.2">
      <c r="A413" s="57" t="s">
        <v>43</v>
      </c>
      <c r="B413" s="57" t="s">
        <v>696</v>
      </c>
      <c r="C413" s="58" t="s">
        <v>1045</v>
      </c>
      <c r="D413" s="57" t="s">
        <v>1046</v>
      </c>
      <c r="E413" s="68">
        <v>0</v>
      </c>
      <c r="F413" s="68">
        <v>0</v>
      </c>
      <c r="G413" s="68">
        <v>0</v>
      </c>
      <c r="H413" s="68">
        <v>0</v>
      </c>
      <c r="I413" s="68">
        <v>0</v>
      </c>
      <c r="J413" s="68">
        <v>0</v>
      </c>
      <c r="K413" s="68">
        <v>0</v>
      </c>
      <c r="L413" s="68">
        <v>0</v>
      </c>
      <c r="M413" s="68">
        <v>0</v>
      </c>
      <c r="N413" s="68">
        <v>0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0</v>
      </c>
      <c r="U413" s="68">
        <v>0</v>
      </c>
      <c r="V413" s="68">
        <v>0</v>
      </c>
      <c r="W413" s="68">
        <v>0</v>
      </c>
      <c r="X413" s="68">
        <v>0</v>
      </c>
      <c r="Y413" s="68">
        <v>0</v>
      </c>
      <c r="Z413" s="68">
        <v>0</v>
      </c>
      <c r="AA413" s="68">
        <v>0</v>
      </c>
      <c r="AB413" s="68">
        <v>0</v>
      </c>
      <c r="AC413" s="68">
        <v>0</v>
      </c>
      <c r="AD413" s="68">
        <v>0</v>
      </c>
      <c r="AE413" s="68">
        <v>0</v>
      </c>
      <c r="AF413" s="68">
        <v>0</v>
      </c>
      <c r="AG413" s="68">
        <v>0</v>
      </c>
      <c r="AH413" s="68">
        <v>0</v>
      </c>
      <c r="AI413" s="68">
        <v>0</v>
      </c>
      <c r="AJ413" s="68">
        <v>0</v>
      </c>
      <c r="AK413" s="68">
        <v>0</v>
      </c>
      <c r="AL413" s="68">
        <v>0</v>
      </c>
      <c r="AM413" s="68">
        <v>0</v>
      </c>
      <c r="AN413" s="68">
        <v>0</v>
      </c>
      <c r="AO413" s="68">
        <v>0</v>
      </c>
      <c r="AP413" s="68">
        <v>0</v>
      </c>
      <c r="AQ413" s="68">
        <v>0</v>
      </c>
      <c r="AR413" s="68">
        <v>0</v>
      </c>
      <c r="AS413" s="68">
        <v>0</v>
      </c>
      <c r="AT413" s="68">
        <v>0</v>
      </c>
      <c r="AU413" s="68">
        <v>0</v>
      </c>
      <c r="AV413" s="68">
        <v>0</v>
      </c>
      <c r="AW413" s="68">
        <v>0</v>
      </c>
      <c r="AX413" s="68">
        <v>0</v>
      </c>
      <c r="AY413" s="68">
        <v>0</v>
      </c>
      <c r="AZ413" s="68">
        <v>0</v>
      </c>
      <c r="BA413" s="68">
        <v>0</v>
      </c>
      <c r="BB413" s="68">
        <v>0</v>
      </c>
      <c r="BC413" s="68">
        <v>0</v>
      </c>
      <c r="BD413" s="68">
        <v>0</v>
      </c>
      <c r="BE413" s="68">
        <v>0</v>
      </c>
      <c r="BF413" s="68">
        <v>0</v>
      </c>
      <c r="BG413" s="68">
        <v>0</v>
      </c>
      <c r="BH413" s="68">
        <v>0</v>
      </c>
      <c r="BI413" s="68">
        <v>0</v>
      </c>
      <c r="BJ413" s="68">
        <v>0</v>
      </c>
      <c r="BK413" s="68">
        <v>0</v>
      </c>
      <c r="BL413" s="68">
        <v>0</v>
      </c>
      <c r="BM413" s="68">
        <v>0</v>
      </c>
      <c r="BN413" s="68">
        <v>0</v>
      </c>
      <c r="BO413" s="68">
        <v>0</v>
      </c>
      <c r="BP413" s="68">
        <v>0</v>
      </c>
      <c r="BQ413" s="68">
        <v>0</v>
      </c>
      <c r="BR413" s="68">
        <v>0</v>
      </c>
      <c r="BS413" s="68">
        <v>0</v>
      </c>
      <c r="BT413" s="68">
        <v>0</v>
      </c>
      <c r="BU413" s="68">
        <v>0</v>
      </c>
      <c r="BV413" s="68">
        <v>0</v>
      </c>
      <c r="BW413" s="68">
        <v>0</v>
      </c>
      <c r="BX413" s="68">
        <v>0</v>
      </c>
      <c r="BY413" s="68">
        <v>0</v>
      </c>
      <c r="BZ413" s="60"/>
    </row>
    <row r="414" spans="1:78" x14ac:dyDescent="0.2">
      <c r="A414" s="57" t="s">
        <v>43</v>
      </c>
      <c r="B414" s="57" t="s">
        <v>696</v>
      </c>
      <c r="C414" s="58" t="s">
        <v>1047</v>
      </c>
      <c r="D414" s="57" t="s">
        <v>1048</v>
      </c>
      <c r="E414" s="68">
        <v>0</v>
      </c>
      <c r="F414" s="68">
        <v>0</v>
      </c>
      <c r="G414" s="68">
        <v>0</v>
      </c>
      <c r="H414" s="68">
        <v>0</v>
      </c>
      <c r="I414" s="68">
        <v>0</v>
      </c>
      <c r="J414" s="68">
        <v>0</v>
      </c>
      <c r="K414" s="68">
        <v>0</v>
      </c>
      <c r="L414" s="68">
        <v>0</v>
      </c>
      <c r="M414" s="68">
        <v>0</v>
      </c>
      <c r="N414" s="68">
        <v>0</v>
      </c>
      <c r="O414" s="68">
        <v>0</v>
      </c>
      <c r="P414" s="68">
        <v>0</v>
      </c>
      <c r="Q414" s="68">
        <v>0</v>
      </c>
      <c r="R414" s="68">
        <v>0</v>
      </c>
      <c r="S414" s="68">
        <v>0</v>
      </c>
      <c r="T414" s="68">
        <v>0</v>
      </c>
      <c r="U414" s="68">
        <v>0</v>
      </c>
      <c r="V414" s="68">
        <v>0</v>
      </c>
      <c r="W414" s="68">
        <v>0</v>
      </c>
      <c r="X414" s="68">
        <v>0</v>
      </c>
      <c r="Y414" s="68">
        <v>0</v>
      </c>
      <c r="Z414" s="68">
        <v>0</v>
      </c>
      <c r="AA414" s="68">
        <v>0</v>
      </c>
      <c r="AB414" s="68">
        <v>0</v>
      </c>
      <c r="AC414" s="68">
        <v>0</v>
      </c>
      <c r="AD414" s="68">
        <v>0</v>
      </c>
      <c r="AE414" s="68">
        <v>0</v>
      </c>
      <c r="AF414" s="68">
        <v>0</v>
      </c>
      <c r="AG414" s="68">
        <v>0</v>
      </c>
      <c r="AH414" s="68">
        <v>0</v>
      </c>
      <c r="AI414" s="68">
        <v>0</v>
      </c>
      <c r="AJ414" s="68">
        <v>0</v>
      </c>
      <c r="AK414" s="68">
        <v>0</v>
      </c>
      <c r="AL414" s="68">
        <v>0</v>
      </c>
      <c r="AM414" s="68">
        <v>0</v>
      </c>
      <c r="AN414" s="68">
        <v>0</v>
      </c>
      <c r="AO414" s="68">
        <v>0</v>
      </c>
      <c r="AP414" s="68">
        <v>0</v>
      </c>
      <c r="AQ414" s="68">
        <v>0</v>
      </c>
      <c r="AR414" s="68">
        <v>0</v>
      </c>
      <c r="AS414" s="68">
        <v>0</v>
      </c>
      <c r="AT414" s="68">
        <v>0</v>
      </c>
      <c r="AU414" s="68">
        <v>0</v>
      </c>
      <c r="AV414" s="68">
        <v>0</v>
      </c>
      <c r="AW414" s="68">
        <v>0</v>
      </c>
      <c r="AX414" s="68">
        <v>0</v>
      </c>
      <c r="AY414" s="68">
        <v>0</v>
      </c>
      <c r="AZ414" s="68">
        <v>0</v>
      </c>
      <c r="BA414" s="68">
        <v>0</v>
      </c>
      <c r="BB414" s="68">
        <v>0</v>
      </c>
      <c r="BC414" s="68">
        <v>0</v>
      </c>
      <c r="BD414" s="68">
        <v>0</v>
      </c>
      <c r="BE414" s="68">
        <v>0</v>
      </c>
      <c r="BF414" s="68">
        <v>0</v>
      </c>
      <c r="BG414" s="68">
        <v>0</v>
      </c>
      <c r="BH414" s="68">
        <v>0</v>
      </c>
      <c r="BI414" s="68">
        <v>0</v>
      </c>
      <c r="BJ414" s="68">
        <v>0</v>
      </c>
      <c r="BK414" s="68">
        <v>0</v>
      </c>
      <c r="BL414" s="68">
        <v>0</v>
      </c>
      <c r="BM414" s="68">
        <v>0</v>
      </c>
      <c r="BN414" s="68">
        <v>0</v>
      </c>
      <c r="BO414" s="68">
        <v>0</v>
      </c>
      <c r="BP414" s="68">
        <v>0</v>
      </c>
      <c r="BQ414" s="68">
        <v>0</v>
      </c>
      <c r="BR414" s="68">
        <v>0</v>
      </c>
      <c r="BS414" s="68">
        <v>0</v>
      </c>
      <c r="BT414" s="68">
        <v>0</v>
      </c>
      <c r="BU414" s="68">
        <v>0</v>
      </c>
      <c r="BV414" s="68">
        <v>0</v>
      </c>
      <c r="BW414" s="68">
        <v>0</v>
      </c>
      <c r="BX414" s="68">
        <v>0</v>
      </c>
      <c r="BY414" s="68">
        <v>0</v>
      </c>
      <c r="BZ414" s="60">
        <v>1</v>
      </c>
    </row>
    <row r="415" spans="1:78" x14ac:dyDescent="0.2">
      <c r="A415" s="57" t="s">
        <v>43</v>
      </c>
      <c r="B415" s="57" t="s">
        <v>696</v>
      </c>
      <c r="C415" s="58" t="s">
        <v>1049</v>
      </c>
      <c r="D415" s="57" t="s">
        <v>1050</v>
      </c>
      <c r="E415" s="68">
        <v>0</v>
      </c>
      <c r="F415" s="68">
        <v>0</v>
      </c>
      <c r="G415" s="68">
        <v>0</v>
      </c>
      <c r="H415" s="68">
        <v>0</v>
      </c>
      <c r="I415" s="68">
        <v>0</v>
      </c>
      <c r="J415" s="68">
        <v>0</v>
      </c>
      <c r="K415" s="68">
        <v>0</v>
      </c>
      <c r="L415" s="68">
        <v>0</v>
      </c>
      <c r="M415" s="68">
        <v>0</v>
      </c>
      <c r="N415" s="68">
        <v>0</v>
      </c>
      <c r="O415" s="68">
        <v>0</v>
      </c>
      <c r="P415" s="68">
        <v>0</v>
      </c>
      <c r="Q415" s="68">
        <v>0</v>
      </c>
      <c r="R415" s="68">
        <v>0</v>
      </c>
      <c r="S415" s="68">
        <v>0</v>
      </c>
      <c r="T415" s="68">
        <v>0</v>
      </c>
      <c r="U415" s="68">
        <v>0</v>
      </c>
      <c r="V415" s="68">
        <v>0</v>
      </c>
      <c r="W415" s="68">
        <v>0</v>
      </c>
      <c r="X415" s="68">
        <v>0</v>
      </c>
      <c r="Y415" s="68">
        <v>0</v>
      </c>
      <c r="Z415" s="68">
        <v>0</v>
      </c>
      <c r="AA415" s="68">
        <v>0</v>
      </c>
      <c r="AB415" s="68">
        <v>0</v>
      </c>
      <c r="AC415" s="68">
        <v>0</v>
      </c>
      <c r="AD415" s="68">
        <v>0</v>
      </c>
      <c r="AE415" s="68">
        <v>0</v>
      </c>
      <c r="AF415" s="68">
        <v>0</v>
      </c>
      <c r="AG415" s="68">
        <v>0</v>
      </c>
      <c r="AH415" s="68">
        <v>0</v>
      </c>
      <c r="AI415" s="68">
        <v>0</v>
      </c>
      <c r="AJ415" s="68">
        <v>0</v>
      </c>
      <c r="AK415" s="68">
        <v>0</v>
      </c>
      <c r="AL415" s="68">
        <v>0</v>
      </c>
      <c r="AM415" s="68">
        <v>0</v>
      </c>
      <c r="AN415" s="68">
        <v>0</v>
      </c>
      <c r="AO415" s="68">
        <v>0</v>
      </c>
      <c r="AP415" s="68">
        <v>0</v>
      </c>
      <c r="AQ415" s="68">
        <v>0</v>
      </c>
      <c r="AR415" s="68">
        <v>0</v>
      </c>
      <c r="AS415" s="68">
        <v>0</v>
      </c>
      <c r="AT415" s="68">
        <v>0</v>
      </c>
      <c r="AU415" s="68">
        <v>0</v>
      </c>
      <c r="AV415" s="68">
        <v>0</v>
      </c>
      <c r="AW415" s="68">
        <v>0</v>
      </c>
      <c r="AX415" s="68">
        <v>0</v>
      </c>
      <c r="AY415" s="68">
        <v>0</v>
      </c>
      <c r="AZ415" s="68">
        <v>0</v>
      </c>
      <c r="BA415" s="68">
        <v>0</v>
      </c>
      <c r="BB415" s="68">
        <v>0</v>
      </c>
      <c r="BC415" s="68">
        <v>0</v>
      </c>
      <c r="BD415" s="68">
        <v>0</v>
      </c>
      <c r="BE415" s="68">
        <v>0</v>
      </c>
      <c r="BF415" s="68">
        <v>0</v>
      </c>
      <c r="BG415" s="68">
        <v>0</v>
      </c>
      <c r="BH415" s="68">
        <v>0</v>
      </c>
      <c r="BI415" s="68">
        <v>0</v>
      </c>
      <c r="BJ415" s="68">
        <v>0</v>
      </c>
      <c r="BK415" s="68">
        <v>0</v>
      </c>
      <c r="BL415" s="68">
        <v>0</v>
      </c>
      <c r="BM415" s="68">
        <v>0</v>
      </c>
      <c r="BN415" s="68">
        <v>0</v>
      </c>
      <c r="BO415" s="68">
        <v>0</v>
      </c>
      <c r="BP415" s="68">
        <v>0</v>
      </c>
      <c r="BQ415" s="68">
        <v>0</v>
      </c>
      <c r="BR415" s="68">
        <v>0</v>
      </c>
      <c r="BS415" s="68">
        <v>0</v>
      </c>
      <c r="BT415" s="68">
        <v>0</v>
      </c>
      <c r="BU415" s="68">
        <v>0</v>
      </c>
      <c r="BV415" s="68">
        <v>0</v>
      </c>
      <c r="BW415" s="68">
        <v>0</v>
      </c>
      <c r="BX415" s="68">
        <v>0</v>
      </c>
      <c r="BY415" s="68">
        <v>0</v>
      </c>
      <c r="BZ415" s="60">
        <v>4357.32</v>
      </c>
    </row>
    <row r="416" spans="1:78" x14ac:dyDescent="0.2">
      <c r="A416" s="57" t="s">
        <v>43</v>
      </c>
      <c r="B416" s="57" t="s">
        <v>696</v>
      </c>
      <c r="C416" s="58" t="s">
        <v>1051</v>
      </c>
      <c r="D416" s="57" t="s">
        <v>1052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60000</v>
      </c>
      <c r="M416" s="59">
        <v>0</v>
      </c>
      <c r="N416" s="59">
        <v>0</v>
      </c>
      <c r="O416" s="59">
        <v>0</v>
      </c>
      <c r="P416" s="59">
        <v>0</v>
      </c>
      <c r="Q416" s="59">
        <v>0</v>
      </c>
      <c r="R416" s="59">
        <v>0</v>
      </c>
      <c r="S416" s="59">
        <v>0</v>
      </c>
      <c r="T416" s="59">
        <v>0</v>
      </c>
      <c r="U416" s="59">
        <v>0</v>
      </c>
      <c r="V416" s="59">
        <v>0</v>
      </c>
      <c r="W416" s="59">
        <v>0</v>
      </c>
      <c r="X416" s="59">
        <v>178380.25</v>
      </c>
      <c r="Y416" s="59">
        <v>0</v>
      </c>
      <c r="Z416" s="59">
        <v>0</v>
      </c>
      <c r="AA416" s="59">
        <v>0</v>
      </c>
      <c r="AB416" s="59">
        <v>0</v>
      </c>
      <c r="AC416" s="59">
        <v>0</v>
      </c>
      <c r="AD416" s="59">
        <v>0</v>
      </c>
      <c r="AE416" s="59">
        <v>0</v>
      </c>
      <c r="AF416" s="59">
        <v>0</v>
      </c>
      <c r="AG416" s="59">
        <v>0</v>
      </c>
      <c r="AH416" s="59">
        <v>0</v>
      </c>
      <c r="AI416" s="59">
        <v>0</v>
      </c>
      <c r="AJ416" s="59">
        <v>0</v>
      </c>
      <c r="AK416" s="59">
        <v>0</v>
      </c>
      <c r="AL416" s="59">
        <v>0</v>
      </c>
      <c r="AM416" s="59">
        <v>0</v>
      </c>
      <c r="AN416" s="59">
        <v>0</v>
      </c>
      <c r="AO416" s="59">
        <v>0</v>
      </c>
      <c r="AP416" s="59">
        <v>0</v>
      </c>
      <c r="AQ416" s="59">
        <v>0</v>
      </c>
      <c r="AR416" s="59">
        <v>0</v>
      </c>
      <c r="AS416" s="59">
        <v>0</v>
      </c>
      <c r="AT416" s="59">
        <v>0</v>
      </c>
      <c r="AU416" s="59">
        <v>0</v>
      </c>
      <c r="AV416" s="59">
        <v>0</v>
      </c>
      <c r="AW416" s="59">
        <v>0</v>
      </c>
      <c r="AX416" s="59">
        <v>0</v>
      </c>
      <c r="AY416" s="59">
        <v>0</v>
      </c>
      <c r="AZ416" s="59">
        <v>0</v>
      </c>
      <c r="BA416" s="59">
        <v>0</v>
      </c>
      <c r="BB416" s="59">
        <v>0</v>
      </c>
      <c r="BC416" s="59">
        <v>0</v>
      </c>
      <c r="BD416" s="59">
        <v>0</v>
      </c>
      <c r="BE416" s="59">
        <v>0</v>
      </c>
      <c r="BF416" s="59">
        <v>0</v>
      </c>
      <c r="BG416" s="59">
        <v>0</v>
      </c>
      <c r="BH416" s="59">
        <v>0</v>
      </c>
      <c r="BI416" s="59">
        <v>0</v>
      </c>
      <c r="BJ416" s="59">
        <v>0</v>
      </c>
      <c r="BK416" s="59">
        <v>0</v>
      </c>
      <c r="BL416" s="59">
        <v>0</v>
      </c>
      <c r="BM416" s="59">
        <v>0</v>
      </c>
      <c r="BN416" s="59">
        <v>0</v>
      </c>
      <c r="BO416" s="59">
        <v>0</v>
      </c>
      <c r="BP416" s="59">
        <v>0</v>
      </c>
      <c r="BQ416" s="59">
        <v>0</v>
      </c>
      <c r="BR416" s="59">
        <v>0</v>
      </c>
      <c r="BS416" s="59">
        <v>0</v>
      </c>
      <c r="BT416" s="59">
        <v>0</v>
      </c>
      <c r="BU416" s="59">
        <v>0</v>
      </c>
      <c r="BV416" s="59">
        <v>0</v>
      </c>
      <c r="BW416" s="59">
        <v>0</v>
      </c>
      <c r="BX416" s="59">
        <v>0</v>
      </c>
      <c r="BY416" s="59">
        <v>0</v>
      </c>
      <c r="BZ416" s="60">
        <v>4</v>
      </c>
    </row>
    <row r="417" spans="1:78" x14ac:dyDescent="0.2">
      <c r="A417" s="57" t="s">
        <v>43</v>
      </c>
      <c r="B417" s="57" t="s">
        <v>696</v>
      </c>
      <c r="C417" s="58" t="s">
        <v>1053</v>
      </c>
      <c r="D417" s="57" t="s">
        <v>1054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  <c r="P417" s="59">
        <v>0</v>
      </c>
      <c r="Q417" s="59">
        <v>0</v>
      </c>
      <c r="R417" s="59">
        <v>0</v>
      </c>
      <c r="S417" s="59">
        <v>0</v>
      </c>
      <c r="T417" s="59">
        <v>0</v>
      </c>
      <c r="U417" s="59">
        <v>0</v>
      </c>
      <c r="V417" s="59">
        <v>0</v>
      </c>
      <c r="W417" s="59">
        <v>0</v>
      </c>
      <c r="X417" s="59">
        <v>0</v>
      </c>
      <c r="Y417" s="59">
        <v>0</v>
      </c>
      <c r="Z417" s="59">
        <v>0</v>
      </c>
      <c r="AA417" s="59">
        <v>0</v>
      </c>
      <c r="AB417" s="59">
        <v>0</v>
      </c>
      <c r="AC417" s="59">
        <v>0</v>
      </c>
      <c r="AD417" s="59">
        <v>0</v>
      </c>
      <c r="AE417" s="59">
        <v>0</v>
      </c>
      <c r="AF417" s="59">
        <v>0</v>
      </c>
      <c r="AG417" s="59">
        <v>0</v>
      </c>
      <c r="AH417" s="59">
        <v>0</v>
      </c>
      <c r="AI417" s="59">
        <v>0</v>
      </c>
      <c r="AJ417" s="59">
        <v>0</v>
      </c>
      <c r="AK417" s="59">
        <v>0</v>
      </c>
      <c r="AL417" s="59">
        <v>0</v>
      </c>
      <c r="AM417" s="59">
        <v>0</v>
      </c>
      <c r="AN417" s="59">
        <v>0</v>
      </c>
      <c r="AO417" s="59">
        <v>0</v>
      </c>
      <c r="AP417" s="59">
        <v>0</v>
      </c>
      <c r="AQ417" s="59">
        <v>0</v>
      </c>
      <c r="AR417" s="59">
        <v>0</v>
      </c>
      <c r="AS417" s="59">
        <v>0</v>
      </c>
      <c r="AT417" s="59">
        <v>0</v>
      </c>
      <c r="AU417" s="59">
        <v>0</v>
      </c>
      <c r="AV417" s="59">
        <v>0</v>
      </c>
      <c r="AW417" s="59">
        <v>0</v>
      </c>
      <c r="AX417" s="59">
        <v>0</v>
      </c>
      <c r="AY417" s="59">
        <v>0</v>
      </c>
      <c r="AZ417" s="59">
        <v>0</v>
      </c>
      <c r="BA417" s="59">
        <v>0</v>
      </c>
      <c r="BB417" s="59">
        <v>0</v>
      </c>
      <c r="BC417" s="59">
        <v>0</v>
      </c>
      <c r="BD417" s="59">
        <v>0</v>
      </c>
      <c r="BE417" s="59">
        <v>0</v>
      </c>
      <c r="BF417" s="59">
        <v>0</v>
      </c>
      <c r="BG417" s="59">
        <v>0</v>
      </c>
      <c r="BH417" s="59">
        <v>0</v>
      </c>
      <c r="BI417" s="59">
        <v>0</v>
      </c>
      <c r="BJ417" s="59">
        <v>0</v>
      </c>
      <c r="BK417" s="59">
        <v>0</v>
      </c>
      <c r="BL417" s="59">
        <v>0</v>
      </c>
      <c r="BM417" s="59">
        <v>0</v>
      </c>
      <c r="BN417" s="59">
        <v>0</v>
      </c>
      <c r="BO417" s="59">
        <v>0</v>
      </c>
      <c r="BP417" s="59">
        <v>0</v>
      </c>
      <c r="BQ417" s="59">
        <v>19000000</v>
      </c>
      <c r="BR417" s="59">
        <v>0</v>
      </c>
      <c r="BS417" s="59">
        <v>0</v>
      </c>
      <c r="BT417" s="59">
        <v>0</v>
      </c>
      <c r="BU417" s="59">
        <v>0</v>
      </c>
      <c r="BV417" s="59">
        <v>0</v>
      </c>
      <c r="BW417" s="59">
        <v>0</v>
      </c>
      <c r="BX417" s="59">
        <v>0</v>
      </c>
      <c r="BY417" s="59">
        <v>0</v>
      </c>
      <c r="BZ417" s="60">
        <v>2709.31</v>
      </c>
    </row>
    <row r="418" spans="1:78" x14ac:dyDescent="0.2">
      <c r="A418" s="57" t="s">
        <v>43</v>
      </c>
      <c r="B418" s="57" t="s">
        <v>696</v>
      </c>
      <c r="C418" s="58" t="s">
        <v>1055</v>
      </c>
      <c r="D418" s="57" t="s">
        <v>1056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20021409.620000001</v>
      </c>
      <c r="L418" s="59">
        <v>0</v>
      </c>
      <c r="M418" s="59">
        <v>0</v>
      </c>
      <c r="N418" s="59">
        <v>0</v>
      </c>
      <c r="O418" s="59">
        <v>0</v>
      </c>
      <c r="P418" s="59">
        <v>0</v>
      </c>
      <c r="Q418" s="59">
        <v>0</v>
      </c>
      <c r="R418" s="59">
        <v>0</v>
      </c>
      <c r="S418" s="59">
        <v>0</v>
      </c>
      <c r="T418" s="59">
        <v>0</v>
      </c>
      <c r="U418" s="59">
        <v>0</v>
      </c>
      <c r="V418" s="59">
        <v>0</v>
      </c>
      <c r="W418" s="59">
        <v>0</v>
      </c>
      <c r="X418" s="59">
        <v>0</v>
      </c>
      <c r="Y418" s="59">
        <v>0</v>
      </c>
      <c r="Z418" s="59">
        <v>0</v>
      </c>
      <c r="AA418" s="59">
        <v>0</v>
      </c>
      <c r="AB418" s="59">
        <v>0</v>
      </c>
      <c r="AC418" s="59">
        <v>0</v>
      </c>
      <c r="AD418" s="59">
        <v>0</v>
      </c>
      <c r="AE418" s="59">
        <v>0</v>
      </c>
      <c r="AF418" s="59">
        <v>21483927.73</v>
      </c>
      <c r="AG418" s="59">
        <v>0</v>
      </c>
      <c r="AH418" s="59">
        <v>0</v>
      </c>
      <c r="AI418" s="59">
        <v>0</v>
      </c>
      <c r="AJ418" s="59">
        <v>0</v>
      </c>
      <c r="AK418" s="59">
        <v>0</v>
      </c>
      <c r="AL418" s="59">
        <v>0</v>
      </c>
      <c r="AM418" s="59">
        <v>0</v>
      </c>
      <c r="AN418" s="59">
        <v>0</v>
      </c>
      <c r="AO418" s="59">
        <v>0</v>
      </c>
      <c r="AP418" s="59">
        <v>0</v>
      </c>
      <c r="AQ418" s="59">
        <v>0</v>
      </c>
      <c r="AR418" s="59">
        <v>0</v>
      </c>
      <c r="AS418" s="59">
        <v>0</v>
      </c>
      <c r="AT418" s="59">
        <v>0</v>
      </c>
      <c r="AU418" s="59">
        <v>0</v>
      </c>
      <c r="AV418" s="59">
        <v>0</v>
      </c>
      <c r="AW418" s="59">
        <v>0</v>
      </c>
      <c r="AX418" s="59">
        <v>0</v>
      </c>
      <c r="AY418" s="59">
        <v>0</v>
      </c>
      <c r="AZ418" s="59">
        <v>0</v>
      </c>
      <c r="BA418" s="59">
        <v>0</v>
      </c>
      <c r="BB418" s="59">
        <v>0</v>
      </c>
      <c r="BC418" s="59">
        <v>0</v>
      </c>
      <c r="BD418" s="59">
        <v>0</v>
      </c>
      <c r="BE418" s="59">
        <v>0</v>
      </c>
      <c r="BF418" s="59">
        <v>0</v>
      </c>
      <c r="BG418" s="59">
        <v>0</v>
      </c>
      <c r="BH418" s="59">
        <v>0</v>
      </c>
      <c r="BI418" s="59">
        <v>0</v>
      </c>
      <c r="BJ418" s="59">
        <v>0</v>
      </c>
      <c r="BK418" s="59">
        <v>0</v>
      </c>
      <c r="BL418" s="59">
        <v>0</v>
      </c>
      <c r="BM418" s="59">
        <v>0</v>
      </c>
      <c r="BN418" s="59">
        <v>0</v>
      </c>
      <c r="BO418" s="59">
        <v>0</v>
      </c>
      <c r="BP418" s="59">
        <v>2717</v>
      </c>
      <c r="BQ418" s="59">
        <v>0</v>
      </c>
      <c r="BR418" s="59">
        <v>0</v>
      </c>
      <c r="BS418" s="59">
        <v>0</v>
      </c>
      <c r="BT418" s="59">
        <v>0</v>
      </c>
      <c r="BU418" s="59">
        <v>0</v>
      </c>
      <c r="BV418" s="59">
        <v>0</v>
      </c>
      <c r="BW418" s="59">
        <v>0</v>
      </c>
      <c r="BX418" s="59">
        <v>0</v>
      </c>
      <c r="BY418" s="59">
        <v>0</v>
      </c>
      <c r="BZ418" s="60">
        <v>3</v>
      </c>
    </row>
    <row r="419" spans="1:78" x14ac:dyDescent="0.2">
      <c r="A419" s="57" t="s">
        <v>43</v>
      </c>
      <c r="B419" s="57" t="s">
        <v>696</v>
      </c>
      <c r="C419" s="58" t="s">
        <v>1057</v>
      </c>
      <c r="D419" s="57" t="s">
        <v>1058</v>
      </c>
      <c r="E419" s="59">
        <v>3520000</v>
      </c>
      <c r="F419" s="59">
        <v>0</v>
      </c>
      <c r="G419" s="59">
        <v>920000</v>
      </c>
      <c r="H419" s="59">
        <v>0</v>
      </c>
      <c r="I419" s="59">
        <v>80000</v>
      </c>
      <c r="J419" s="59">
        <v>30000</v>
      </c>
      <c r="K419" s="59">
        <v>13040000</v>
      </c>
      <c r="L419" s="59">
        <v>1360000</v>
      </c>
      <c r="M419" s="59">
        <v>0</v>
      </c>
      <c r="N419" s="59">
        <v>7410000</v>
      </c>
      <c r="O419" s="59">
        <v>0</v>
      </c>
      <c r="P419" s="59">
        <v>910000</v>
      </c>
      <c r="Q419" s="59">
        <v>1860000</v>
      </c>
      <c r="R419" s="59">
        <v>1240000</v>
      </c>
      <c r="S419" s="59">
        <v>260000</v>
      </c>
      <c r="T419" s="59">
        <v>240000</v>
      </c>
      <c r="U419" s="59">
        <v>0</v>
      </c>
      <c r="V419" s="59">
        <v>200000</v>
      </c>
      <c r="W419" s="59">
        <v>3820000</v>
      </c>
      <c r="X419" s="59">
        <v>0</v>
      </c>
      <c r="Y419" s="59">
        <v>0</v>
      </c>
      <c r="Z419" s="59">
        <v>0</v>
      </c>
      <c r="AA419" s="59">
        <v>0</v>
      </c>
      <c r="AB419" s="59">
        <v>0</v>
      </c>
      <c r="AC419" s="59">
        <v>0</v>
      </c>
      <c r="AD419" s="59">
        <v>80000</v>
      </c>
      <c r="AE419" s="59">
        <v>0</v>
      </c>
      <c r="AF419" s="59">
        <v>0</v>
      </c>
      <c r="AG419" s="59">
        <v>0</v>
      </c>
      <c r="AH419" s="59">
        <v>80000</v>
      </c>
      <c r="AI419" s="59">
        <v>80000</v>
      </c>
      <c r="AJ419" s="59">
        <v>0</v>
      </c>
      <c r="AK419" s="59">
        <v>80000</v>
      </c>
      <c r="AL419" s="59">
        <v>80000</v>
      </c>
      <c r="AM419" s="59">
        <v>0</v>
      </c>
      <c r="AN419" s="59">
        <v>160000</v>
      </c>
      <c r="AO419" s="59">
        <v>0</v>
      </c>
      <c r="AP419" s="59">
        <v>0</v>
      </c>
      <c r="AQ419" s="59">
        <v>40000</v>
      </c>
      <c r="AR419" s="59">
        <v>890000</v>
      </c>
      <c r="AS419" s="59">
        <v>200000</v>
      </c>
      <c r="AT419" s="59">
        <v>120000</v>
      </c>
      <c r="AU419" s="59">
        <v>40000</v>
      </c>
      <c r="AV419" s="59">
        <v>30000</v>
      </c>
      <c r="AW419" s="59">
        <v>170000</v>
      </c>
      <c r="AX419" s="59">
        <v>0</v>
      </c>
      <c r="AY419" s="59">
        <v>2840000</v>
      </c>
      <c r="AZ419" s="59">
        <v>0</v>
      </c>
      <c r="BA419" s="59">
        <v>120000</v>
      </c>
      <c r="BB419" s="59">
        <v>770000</v>
      </c>
      <c r="BC419" s="59">
        <v>630000</v>
      </c>
      <c r="BD419" s="59">
        <v>0</v>
      </c>
      <c r="BE419" s="59">
        <v>720000</v>
      </c>
      <c r="BF419" s="59">
        <v>480000</v>
      </c>
      <c r="BG419" s="59">
        <v>580000</v>
      </c>
      <c r="BH419" s="59">
        <v>360000</v>
      </c>
      <c r="BI419" s="59">
        <v>80000</v>
      </c>
      <c r="BJ419" s="59">
        <v>12436872.17</v>
      </c>
      <c r="BK419" s="59">
        <v>1480000</v>
      </c>
      <c r="BL419" s="59">
        <v>0</v>
      </c>
      <c r="BM419" s="59">
        <v>40000</v>
      </c>
      <c r="BN419" s="59">
        <v>0</v>
      </c>
      <c r="BO419" s="59">
        <v>120000</v>
      </c>
      <c r="BP419" s="59">
        <v>0</v>
      </c>
      <c r="BQ419" s="59">
        <v>4730000</v>
      </c>
      <c r="BR419" s="59">
        <v>120000</v>
      </c>
      <c r="BS419" s="59">
        <v>450000</v>
      </c>
      <c r="BT419" s="59">
        <v>0</v>
      </c>
      <c r="BU419" s="59">
        <v>120000</v>
      </c>
      <c r="BV419" s="59">
        <v>1000000</v>
      </c>
      <c r="BW419" s="59">
        <v>0</v>
      </c>
      <c r="BX419" s="59">
        <v>280000</v>
      </c>
      <c r="BY419" s="59">
        <v>280000</v>
      </c>
      <c r="BZ419" s="60">
        <v>4</v>
      </c>
    </row>
    <row r="420" spans="1:78" x14ac:dyDescent="0.2">
      <c r="A420" s="57" t="s">
        <v>43</v>
      </c>
      <c r="B420" s="57" t="s">
        <v>696</v>
      </c>
      <c r="C420" s="58" t="s">
        <v>1059</v>
      </c>
      <c r="D420" s="57" t="s">
        <v>1060</v>
      </c>
      <c r="E420" s="68">
        <v>0</v>
      </c>
      <c r="F420" s="68">
        <v>0</v>
      </c>
      <c r="G420" s="68">
        <v>0</v>
      </c>
      <c r="H420" s="68">
        <v>0</v>
      </c>
      <c r="I420" s="68">
        <v>0</v>
      </c>
      <c r="J420" s="68">
        <v>0</v>
      </c>
      <c r="K420" s="68">
        <v>0</v>
      </c>
      <c r="L420" s="68">
        <v>0</v>
      </c>
      <c r="M420" s="68">
        <v>0</v>
      </c>
      <c r="N420" s="68">
        <v>0</v>
      </c>
      <c r="O420" s="68">
        <v>0</v>
      </c>
      <c r="P420" s="68">
        <v>0</v>
      </c>
      <c r="Q420" s="68">
        <v>0</v>
      </c>
      <c r="R420" s="68">
        <v>0</v>
      </c>
      <c r="S420" s="68">
        <v>0</v>
      </c>
      <c r="T420" s="68">
        <v>0</v>
      </c>
      <c r="U420" s="68">
        <v>0</v>
      </c>
      <c r="V420" s="68">
        <v>0</v>
      </c>
      <c r="W420" s="68">
        <v>0</v>
      </c>
      <c r="X420" s="68">
        <v>0</v>
      </c>
      <c r="Y420" s="68">
        <v>0</v>
      </c>
      <c r="Z420" s="68">
        <v>0</v>
      </c>
      <c r="AA420" s="68">
        <v>0</v>
      </c>
      <c r="AB420" s="68">
        <v>0</v>
      </c>
      <c r="AC420" s="68">
        <v>0</v>
      </c>
      <c r="AD420" s="68">
        <v>0</v>
      </c>
      <c r="AE420" s="68">
        <v>0</v>
      </c>
      <c r="AF420" s="68">
        <v>0</v>
      </c>
      <c r="AG420" s="68">
        <v>0</v>
      </c>
      <c r="AH420" s="68">
        <v>0</v>
      </c>
      <c r="AI420" s="68">
        <v>0</v>
      </c>
      <c r="AJ420" s="68">
        <v>0</v>
      </c>
      <c r="AK420" s="68">
        <v>0</v>
      </c>
      <c r="AL420" s="68">
        <v>0</v>
      </c>
      <c r="AM420" s="68">
        <v>0</v>
      </c>
      <c r="AN420" s="68">
        <v>0</v>
      </c>
      <c r="AO420" s="68">
        <v>0</v>
      </c>
      <c r="AP420" s="68">
        <v>0</v>
      </c>
      <c r="AQ420" s="68">
        <v>0</v>
      </c>
      <c r="AR420" s="68">
        <v>0</v>
      </c>
      <c r="AS420" s="68">
        <v>0</v>
      </c>
      <c r="AT420" s="68">
        <v>0</v>
      </c>
      <c r="AU420" s="68">
        <v>0</v>
      </c>
      <c r="AV420" s="68">
        <v>0</v>
      </c>
      <c r="AW420" s="68">
        <v>0</v>
      </c>
      <c r="AX420" s="68">
        <v>0</v>
      </c>
      <c r="AY420" s="68">
        <v>0</v>
      </c>
      <c r="AZ420" s="68">
        <v>0</v>
      </c>
      <c r="BA420" s="68">
        <v>0</v>
      </c>
      <c r="BB420" s="68">
        <v>0</v>
      </c>
      <c r="BC420" s="68">
        <v>0</v>
      </c>
      <c r="BD420" s="68">
        <v>0</v>
      </c>
      <c r="BE420" s="68">
        <v>0</v>
      </c>
      <c r="BF420" s="68">
        <v>0</v>
      </c>
      <c r="BG420" s="68">
        <v>0</v>
      </c>
      <c r="BH420" s="68">
        <v>0</v>
      </c>
      <c r="BI420" s="68">
        <v>0</v>
      </c>
      <c r="BJ420" s="68">
        <v>0</v>
      </c>
      <c r="BK420" s="68">
        <v>0</v>
      </c>
      <c r="BL420" s="68">
        <v>0</v>
      </c>
      <c r="BM420" s="68">
        <v>0</v>
      </c>
      <c r="BN420" s="68">
        <v>0</v>
      </c>
      <c r="BO420" s="68">
        <v>0</v>
      </c>
      <c r="BP420" s="68">
        <v>0</v>
      </c>
      <c r="BQ420" s="68">
        <v>0</v>
      </c>
      <c r="BR420" s="68">
        <v>0</v>
      </c>
      <c r="BS420" s="68">
        <v>0</v>
      </c>
      <c r="BT420" s="68">
        <v>0</v>
      </c>
      <c r="BU420" s="68">
        <v>0</v>
      </c>
      <c r="BV420" s="68">
        <v>0</v>
      </c>
      <c r="BW420" s="68">
        <v>0</v>
      </c>
      <c r="BX420" s="68">
        <v>0</v>
      </c>
      <c r="BY420" s="68">
        <v>0</v>
      </c>
      <c r="BZ420" s="60">
        <v>1</v>
      </c>
    </row>
    <row r="421" spans="1:78" x14ac:dyDescent="0.2">
      <c r="A421" s="57" t="s">
        <v>43</v>
      </c>
      <c r="B421" s="57" t="s">
        <v>696</v>
      </c>
      <c r="C421" s="58" t="s">
        <v>1061</v>
      </c>
      <c r="D421" s="57" t="s">
        <v>1062</v>
      </c>
      <c r="E421" s="68">
        <v>0</v>
      </c>
      <c r="F421" s="68">
        <v>0</v>
      </c>
      <c r="G421" s="68">
        <v>0</v>
      </c>
      <c r="H421" s="68">
        <v>0</v>
      </c>
      <c r="I421" s="68">
        <v>0</v>
      </c>
      <c r="J421" s="68">
        <v>0</v>
      </c>
      <c r="K421" s="68">
        <v>0</v>
      </c>
      <c r="L421" s="68">
        <v>0</v>
      </c>
      <c r="M421" s="68">
        <v>0</v>
      </c>
      <c r="N421" s="68">
        <v>0</v>
      </c>
      <c r="O421" s="68">
        <v>0</v>
      </c>
      <c r="P421" s="68">
        <v>0</v>
      </c>
      <c r="Q421" s="68">
        <v>0</v>
      </c>
      <c r="R421" s="68">
        <v>0</v>
      </c>
      <c r="S421" s="68">
        <v>0</v>
      </c>
      <c r="T421" s="68">
        <v>0</v>
      </c>
      <c r="U421" s="68">
        <v>0</v>
      </c>
      <c r="V421" s="68">
        <v>0</v>
      </c>
      <c r="W421" s="68">
        <v>0</v>
      </c>
      <c r="X421" s="68">
        <v>0</v>
      </c>
      <c r="Y421" s="68">
        <v>0</v>
      </c>
      <c r="Z421" s="68">
        <v>0</v>
      </c>
      <c r="AA421" s="68">
        <v>0</v>
      </c>
      <c r="AB421" s="68">
        <v>0</v>
      </c>
      <c r="AC421" s="68">
        <v>0</v>
      </c>
      <c r="AD421" s="68">
        <v>0</v>
      </c>
      <c r="AE421" s="68">
        <v>0</v>
      </c>
      <c r="AF421" s="68">
        <v>0</v>
      </c>
      <c r="AG421" s="68">
        <v>0</v>
      </c>
      <c r="AH421" s="68">
        <v>0</v>
      </c>
      <c r="AI421" s="68">
        <v>0</v>
      </c>
      <c r="AJ421" s="68">
        <v>0</v>
      </c>
      <c r="AK421" s="68">
        <v>0</v>
      </c>
      <c r="AL421" s="68">
        <v>0</v>
      </c>
      <c r="AM421" s="68">
        <v>0</v>
      </c>
      <c r="AN421" s="68">
        <v>0</v>
      </c>
      <c r="AO421" s="68">
        <v>0</v>
      </c>
      <c r="AP421" s="68">
        <v>0</v>
      </c>
      <c r="AQ421" s="68">
        <v>0</v>
      </c>
      <c r="AR421" s="68">
        <v>0</v>
      </c>
      <c r="AS421" s="68">
        <v>0</v>
      </c>
      <c r="AT421" s="68">
        <v>0</v>
      </c>
      <c r="AU421" s="68">
        <v>0</v>
      </c>
      <c r="AV421" s="68">
        <v>0</v>
      </c>
      <c r="AW421" s="68">
        <v>0</v>
      </c>
      <c r="AX421" s="68">
        <v>0</v>
      </c>
      <c r="AY421" s="68">
        <v>0</v>
      </c>
      <c r="AZ421" s="68">
        <v>0</v>
      </c>
      <c r="BA421" s="68">
        <v>0</v>
      </c>
      <c r="BB421" s="68">
        <v>0</v>
      </c>
      <c r="BC421" s="68">
        <v>0</v>
      </c>
      <c r="BD421" s="68">
        <v>0</v>
      </c>
      <c r="BE421" s="68">
        <v>0</v>
      </c>
      <c r="BF421" s="68">
        <v>0</v>
      </c>
      <c r="BG421" s="68">
        <v>0</v>
      </c>
      <c r="BH421" s="68">
        <v>0</v>
      </c>
      <c r="BI421" s="68">
        <v>0</v>
      </c>
      <c r="BJ421" s="68">
        <v>0</v>
      </c>
      <c r="BK421" s="68">
        <v>0</v>
      </c>
      <c r="BL421" s="68">
        <v>0</v>
      </c>
      <c r="BM421" s="68">
        <v>0</v>
      </c>
      <c r="BN421" s="68">
        <v>0</v>
      </c>
      <c r="BO421" s="68">
        <v>0</v>
      </c>
      <c r="BP421" s="68">
        <v>0</v>
      </c>
      <c r="BQ421" s="68">
        <v>0</v>
      </c>
      <c r="BR421" s="68">
        <v>0</v>
      </c>
      <c r="BS421" s="68">
        <v>0</v>
      </c>
      <c r="BT421" s="68">
        <v>0</v>
      </c>
      <c r="BU421" s="68">
        <v>0</v>
      </c>
      <c r="BV421" s="68">
        <v>0</v>
      </c>
      <c r="BW421" s="68">
        <v>0</v>
      </c>
      <c r="BX421" s="68">
        <v>0</v>
      </c>
      <c r="BY421" s="68">
        <v>0</v>
      </c>
      <c r="BZ421" s="60">
        <v>189646.47</v>
      </c>
    </row>
    <row r="422" spans="1:78" x14ac:dyDescent="0.2">
      <c r="A422" s="57" t="s">
        <v>43</v>
      </c>
      <c r="B422" s="57" t="s">
        <v>696</v>
      </c>
      <c r="C422" s="58" t="s">
        <v>1063</v>
      </c>
      <c r="D422" s="57" t="s">
        <v>1064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0</v>
      </c>
      <c r="Q422" s="59">
        <v>0</v>
      </c>
      <c r="R422" s="59">
        <v>0</v>
      </c>
      <c r="S422" s="59">
        <v>0</v>
      </c>
      <c r="T422" s="59">
        <v>0</v>
      </c>
      <c r="U422" s="59">
        <v>0</v>
      </c>
      <c r="V422" s="59">
        <v>0</v>
      </c>
      <c r="W422" s="59">
        <v>0</v>
      </c>
      <c r="X422" s="59">
        <v>0</v>
      </c>
      <c r="Y422" s="59">
        <v>0</v>
      </c>
      <c r="Z422" s="59">
        <v>0</v>
      </c>
      <c r="AA422" s="59">
        <v>0</v>
      </c>
      <c r="AB422" s="59">
        <v>0</v>
      </c>
      <c r="AC422" s="59">
        <v>0</v>
      </c>
      <c r="AD422" s="59">
        <v>0</v>
      </c>
      <c r="AE422" s="59">
        <v>0</v>
      </c>
      <c r="AF422" s="59">
        <v>0</v>
      </c>
      <c r="AG422" s="59">
        <v>0</v>
      </c>
      <c r="AH422" s="59">
        <v>0</v>
      </c>
      <c r="AI422" s="59">
        <v>0</v>
      </c>
      <c r="AJ422" s="59">
        <v>0</v>
      </c>
      <c r="AK422" s="59">
        <v>0</v>
      </c>
      <c r="AL422" s="59">
        <v>0</v>
      </c>
      <c r="AM422" s="59">
        <v>0</v>
      </c>
      <c r="AN422" s="59">
        <v>0</v>
      </c>
      <c r="AO422" s="59">
        <v>0</v>
      </c>
      <c r="AP422" s="59">
        <v>0</v>
      </c>
      <c r="AQ422" s="59">
        <v>0</v>
      </c>
      <c r="AR422" s="59">
        <v>96531.94</v>
      </c>
      <c r="AS422" s="59">
        <v>0</v>
      </c>
      <c r="AT422" s="59">
        <v>0</v>
      </c>
      <c r="AU422" s="59">
        <v>0</v>
      </c>
      <c r="AV422" s="59">
        <v>0</v>
      </c>
      <c r="AW422" s="59">
        <v>0</v>
      </c>
      <c r="AX422" s="59">
        <v>0</v>
      </c>
      <c r="AY422" s="59">
        <v>0</v>
      </c>
      <c r="AZ422" s="59">
        <v>0</v>
      </c>
      <c r="BA422" s="59">
        <v>0</v>
      </c>
      <c r="BB422" s="59">
        <v>0</v>
      </c>
      <c r="BC422" s="59">
        <v>0</v>
      </c>
      <c r="BD422" s="59">
        <v>0</v>
      </c>
      <c r="BE422" s="59">
        <v>0</v>
      </c>
      <c r="BF422" s="59">
        <v>0</v>
      </c>
      <c r="BG422" s="59">
        <v>0</v>
      </c>
      <c r="BH422" s="59">
        <v>0</v>
      </c>
      <c r="BI422" s="59">
        <v>0</v>
      </c>
      <c r="BJ422" s="59">
        <v>0</v>
      </c>
      <c r="BK422" s="59">
        <v>0</v>
      </c>
      <c r="BL422" s="59">
        <v>0</v>
      </c>
      <c r="BM422" s="59">
        <v>0</v>
      </c>
      <c r="BN422" s="59">
        <v>0</v>
      </c>
      <c r="BO422" s="59">
        <v>0</v>
      </c>
      <c r="BP422" s="59">
        <v>0</v>
      </c>
      <c r="BQ422" s="59">
        <v>0</v>
      </c>
      <c r="BR422" s="59">
        <v>0</v>
      </c>
      <c r="BS422" s="59">
        <v>0</v>
      </c>
      <c r="BT422" s="59">
        <v>0</v>
      </c>
      <c r="BU422" s="59">
        <v>74000</v>
      </c>
      <c r="BV422" s="59">
        <v>0</v>
      </c>
      <c r="BW422" s="59">
        <v>0</v>
      </c>
      <c r="BX422" s="59">
        <v>18404</v>
      </c>
      <c r="BY422" s="59">
        <v>0</v>
      </c>
      <c r="BZ422" s="60">
        <v>26</v>
      </c>
    </row>
    <row r="423" spans="1:78" x14ac:dyDescent="0.2">
      <c r="A423" s="57" t="s">
        <v>43</v>
      </c>
      <c r="B423" s="57" t="s">
        <v>696</v>
      </c>
      <c r="C423" s="58" t="s">
        <v>1065</v>
      </c>
      <c r="D423" s="57" t="s">
        <v>1066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  <c r="P423" s="59">
        <v>0</v>
      </c>
      <c r="Q423" s="59">
        <v>0</v>
      </c>
      <c r="R423" s="59">
        <v>0</v>
      </c>
      <c r="S423" s="59">
        <v>0</v>
      </c>
      <c r="T423" s="59">
        <v>0</v>
      </c>
      <c r="U423" s="59">
        <v>0</v>
      </c>
      <c r="V423" s="59">
        <v>0</v>
      </c>
      <c r="W423" s="59">
        <v>0</v>
      </c>
      <c r="X423" s="59">
        <v>0</v>
      </c>
      <c r="Y423" s="59">
        <v>0</v>
      </c>
      <c r="Z423" s="59">
        <v>0</v>
      </c>
      <c r="AA423" s="59">
        <v>0</v>
      </c>
      <c r="AB423" s="59">
        <v>0</v>
      </c>
      <c r="AC423" s="59">
        <v>0</v>
      </c>
      <c r="AD423" s="59">
        <v>0</v>
      </c>
      <c r="AE423" s="59">
        <v>0</v>
      </c>
      <c r="AF423" s="59">
        <v>0</v>
      </c>
      <c r="AG423" s="59">
        <v>0</v>
      </c>
      <c r="AH423" s="59">
        <v>0</v>
      </c>
      <c r="AI423" s="59">
        <v>0</v>
      </c>
      <c r="AJ423" s="59">
        <v>0</v>
      </c>
      <c r="AK423" s="59">
        <v>0</v>
      </c>
      <c r="AL423" s="59">
        <v>0</v>
      </c>
      <c r="AM423" s="59">
        <v>0</v>
      </c>
      <c r="AN423" s="59">
        <v>0</v>
      </c>
      <c r="AO423" s="59">
        <v>0</v>
      </c>
      <c r="AP423" s="59">
        <v>0</v>
      </c>
      <c r="AQ423" s="59">
        <v>0</v>
      </c>
      <c r="AR423" s="59">
        <v>0</v>
      </c>
      <c r="AS423" s="59">
        <v>0</v>
      </c>
      <c r="AT423" s="59">
        <v>0</v>
      </c>
      <c r="AU423" s="59">
        <v>0</v>
      </c>
      <c r="AV423" s="59">
        <v>0</v>
      </c>
      <c r="AW423" s="59">
        <v>0</v>
      </c>
      <c r="AX423" s="59">
        <v>0</v>
      </c>
      <c r="AY423" s="59">
        <v>0</v>
      </c>
      <c r="AZ423" s="59">
        <v>0</v>
      </c>
      <c r="BA423" s="59">
        <v>0</v>
      </c>
      <c r="BB423" s="59">
        <v>0</v>
      </c>
      <c r="BC423" s="59">
        <v>0</v>
      </c>
      <c r="BD423" s="59">
        <v>0</v>
      </c>
      <c r="BE423" s="59">
        <v>0</v>
      </c>
      <c r="BF423" s="59">
        <v>0</v>
      </c>
      <c r="BG423" s="59">
        <v>0</v>
      </c>
      <c r="BH423" s="59">
        <v>0</v>
      </c>
      <c r="BI423" s="59">
        <v>0</v>
      </c>
      <c r="BJ423" s="59">
        <v>31800</v>
      </c>
      <c r="BK423" s="59">
        <v>0</v>
      </c>
      <c r="BL423" s="59">
        <v>0</v>
      </c>
      <c r="BM423" s="59">
        <v>0</v>
      </c>
      <c r="BN423" s="59">
        <v>0</v>
      </c>
      <c r="BO423" s="59">
        <v>0</v>
      </c>
      <c r="BP423" s="59">
        <v>0</v>
      </c>
      <c r="BQ423" s="59">
        <v>0</v>
      </c>
      <c r="BR423" s="59">
        <v>0</v>
      </c>
      <c r="BS423" s="59">
        <v>0</v>
      </c>
      <c r="BT423" s="59">
        <v>0</v>
      </c>
      <c r="BU423" s="59">
        <v>0</v>
      </c>
      <c r="BV423" s="59">
        <v>0</v>
      </c>
      <c r="BW423" s="59">
        <v>0</v>
      </c>
      <c r="BX423" s="59">
        <v>157600</v>
      </c>
      <c r="BY423" s="59">
        <v>0</v>
      </c>
      <c r="BZ423" s="60">
        <v>4</v>
      </c>
    </row>
    <row r="424" spans="1:78" x14ac:dyDescent="0.2">
      <c r="A424" s="57" t="s">
        <v>43</v>
      </c>
      <c r="B424" s="57" t="s">
        <v>696</v>
      </c>
      <c r="C424" s="58" t="s">
        <v>1067</v>
      </c>
      <c r="D424" s="57" t="s">
        <v>1068</v>
      </c>
      <c r="E424" s="68">
        <v>0</v>
      </c>
      <c r="F424" s="68">
        <v>0</v>
      </c>
      <c r="G424" s="68">
        <v>0</v>
      </c>
      <c r="H424" s="68">
        <v>0</v>
      </c>
      <c r="I424" s="68">
        <v>0</v>
      </c>
      <c r="J424" s="68">
        <v>0</v>
      </c>
      <c r="K424" s="68">
        <v>0</v>
      </c>
      <c r="L424" s="68">
        <v>0</v>
      </c>
      <c r="M424" s="68">
        <v>0</v>
      </c>
      <c r="N424" s="68">
        <v>0</v>
      </c>
      <c r="O424" s="68">
        <v>0</v>
      </c>
      <c r="P424" s="68">
        <v>0</v>
      </c>
      <c r="Q424" s="68">
        <v>0</v>
      </c>
      <c r="R424" s="68">
        <v>0</v>
      </c>
      <c r="S424" s="68">
        <v>0</v>
      </c>
      <c r="T424" s="68">
        <v>0</v>
      </c>
      <c r="U424" s="68">
        <v>0</v>
      </c>
      <c r="V424" s="68">
        <v>0</v>
      </c>
      <c r="W424" s="68">
        <v>0</v>
      </c>
      <c r="X424" s="68">
        <v>0</v>
      </c>
      <c r="Y424" s="68">
        <v>0</v>
      </c>
      <c r="Z424" s="68">
        <v>0</v>
      </c>
      <c r="AA424" s="68">
        <v>0</v>
      </c>
      <c r="AB424" s="68">
        <v>0</v>
      </c>
      <c r="AC424" s="68">
        <v>0</v>
      </c>
      <c r="AD424" s="68">
        <v>0</v>
      </c>
      <c r="AE424" s="68">
        <v>0</v>
      </c>
      <c r="AF424" s="68">
        <v>0</v>
      </c>
      <c r="AG424" s="68">
        <v>0</v>
      </c>
      <c r="AH424" s="68">
        <v>0</v>
      </c>
      <c r="AI424" s="68">
        <v>0</v>
      </c>
      <c r="AJ424" s="68">
        <v>0</v>
      </c>
      <c r="AK424" s="68">
        <v>0</v>
      </c>
      <c r="AL424" s="68">
        <v>0</v>
      </c>
      <c r="AM424" s="68">
        <v>0</v>
      </c>
      <c r="AN424" s="68">
        <v>0</v>
      </c>
      <c r="AO424" s="68">
        <v>0</v>
      </c>
      <c r="AP424" s="68">
        <v>0</v>
      </c>
      <c r="AQ424" s="68">
        <v>0</v>
      </c>
      <c r="AR424" s="68">
        <v>0</v>
      </c>
      <c r="AS424" s="68">
        <v>0</v>
      </c>
      <c r="AT424" s="68">
        <v>0</v>
      </c>
      <c r="AU424" s="68">
        <v>0</v>
      </c>
      <c r="AV424" s="68">
        <v>0</v>
      </c>
      <c r="AW424" s="68">
        <v>0</v>
      </c>
      <c r="AX424" s="68">
        <v>0</v>
      </c>
      <c r="AY424" s="68">
        <v>0</v>
      </c>
      <c r="AZ424" s="68">
        <v>0</v>
      </c>
      <c r="BA424" s="68">
        <v>0</v>
      </c>
      <c r="BB424" s="68">
        <v>0</v>
      </c>
      <c r="BC424" s="68">
        <v>0</v>
      </c>
      <c r="BD424" s="68">
        <v>0</v>
      </c>
      <c r="BE424" s="68">
        <v>0</v>
      </c>
      <c r="BF424" s="68">
        <v>0</v>
      </c>
      <c r="BG424" s="68">
        <v>0</v>
      </c>
      <c r="BH424" s="68">
        <v>0</v>
      </c>
      <c r="BI424" s="68">
        <v>0</v>
      </c>
      <c r="BJ424" s="68">
        <v>0</v>
      </c>
      <c r="BK424" s="68">
        <v>0</v>
      </c>
      <c r="BL424" s="68">
        <v>0</v>
      </c>
      <c r="BM424" s="68">
        <v>0</v>
      </c>
      <c r="BN424" s="68">
        <v>0</v>
      </c>
      <c r="BO424" s="68">
        <v>0</v>
      </c>
      <c r="BP424" s="68">
        <v>0</v>
      </c>
      <c r="BQ424" s="68">
        <v>0</v>
      </c>
      <c r="BR424" s="68">
        <v>0</v>
      </c>
      <c r="BS424" s="68">
        <v>0</v>
      </c>
      <c r="BT424" s="68">
        <v>0</v>
      </c>
      <c r="BU424" s="68">
        <v>0</v>
      </c>
      <c r="BV424" s="68">
        <v>0</v>
      </c>
      <c r="BW424" s="68">
        <v>0</v>
      </c>
      <c r="BX424" s="68">
        <v>0</v>
      </c>
      <c r="BY424" s="68">
        <v>0</v>
      </c>
      <c r="BZ424" s="60"/>
    </row>
    <row r="425" spans="1:78" x14ac:dyDescent="0.2">
      <c r="A425" s="57" t="s">
        <v>43</v>
      </c>
      <c r="B425" s="57" t="s">
        <v>696</v>
      </c>
      <c r="C425" s="58" t="s">
        <v>1069</v>
      </c>
      <c r="D425" s="57" t="s">
        <v>1070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0</v>
      </c>
      <c r="Q425" s="59">
        <v>0</v>
      </c>
      <c r="R425" s="59">
        <v>0</v>
      </c>
      <c r="S425" s="59">
        <v>0</v>
      </c>
      <c r="T425" s="59">
        <v>0</v>
      </c>
      <c r="U425" s="59">
        <v>0</v>
      </c>
      <c r="V425" s="59">
        <v>0</v>
      </c>
      <c r="W425" s="59">
        <v>3714384.73</v>
      </c>
      <c r="X425" s="59">
        <v>0</v>
      </c>
      <c r="Y425" s="59">
        <v>0</v>
      </c>
      <c r="Z425" s="59">
        <v>0</v>
      </c>
      <c r="AA425" s="59">
        <v>0</v>
      </c>
      <c r="AB425" s="59">
        <v>0</v>
      </c>
      <c r="AC425" s="59">
        <v>0</v>
      </c>
      <c r="AD425" s="59">
        <v>6757.13</v>
      </c>
      <c r="AE425" s="59">
        <v>0</v>
      </c>
      <c r="AF425" s="59">
        <v>0</v>
      </c>
      <c r="AG425" s="59">
        <v>0</v>
      </c>
      <c r="AH425" s="59">
        <v>0</v>
      </c>
      <c r="AI425" s="59">
        <v>0</v>
      </c>
      <c r="AJ425" s="59">
        <v>0</v>
      </c>
      <c r="AK425" s="59">
        <v>0</v>
      </c>
      <c r="AL425" s="59">
        <v>0</v>
      </c>
      <c r="AM425" s="59">
        <v>0</v>
      </c>
      <c r="AN425" s="59">
        <v>0</v>
      </c>
      <c r="AO425" s="59">
        <v>0</v>
      </c>
      <c r="AP425" s="59">
        <v>0</v>
      </c>
      <c r="AQ425" s="59">
        <v>0</v>
      </c>
      <c r="AR425" s="59">
        <v>0</v>
      </c>
      <c r="AS425" s="59">
        <v>0</v>
      </c>
      <c r="AT425" s="59">
        <v>0</v>
      </c>
      <c r="AU425" s="59">
        <v>0</v>
      </c>
      <c r="AV425" s="59">
        <v>0</v>
      </c>
      <c r="AW425" s="59">
        <v>0</v>
      </c>
      <c r="AX425" s="59">
        <v>0</v>
      </c>
      <c r="AY425" s="59">
        <v>0</v>
      </c>
      <c r="AZ425" s="59">
        <v>0</v>
      </c>
      <c r="BA425" s="59">
        <v>0</v>
      </c>
      <c r="BB425" s="59">
        <v>0</v>
      </c>
      <c r="BC425" s="59">
        <v>0</v>
      </c>
      <c r="BD425" s="59">
        <v>0</v>
      </c>
      <c r="BE425" s="59">
        <v>0</v>
      </c>
      <c r="BF425" s="59">
        <v>0</v>
      </c>
      <c r="BG425" s="59">
        <v>0</v>
      </c>
      <c r="BH425" s="59">
        <v>0</v>
      </c>
      <c r="BI425" s="59">
        <v>0</v>
      </c>
      <c r="BJ425" s="59">
        <v>0</v>
      </c>
      <c r="BK425" s="59">
        <v>0</v>
      </c>
      <c r="BL425" s="59">
        <v>29800</v>
      </c>
      <c r="BM425" s="59">
        <v>0</v>
      </c>
      <c r="BN425" s="59">
        <v>0</v>
      </c>
      <c r="BO425" s="59">
        <v>0</v>
      </c>
      <c r="BP425" s="59">
        <v>0</v>
      </c>
      <c r="BQ425" s="59">
        <v>0</v>
      </c>
      <c r="BR425" s="59">
        <v>0</v>
      </c>
      <c r="BS425" s="59">
        <v>0</v>
      </c>
      <c r="BT425" s="59">
        <v>0</v>
      </c>
      <c r="BU425" s="59">
        <v>0</v>
      </c>
      <c r="BV425" s="59">
        <v>0</v>
      </c>
      <c r="BW425" s="59">
        <v>0</v>
      </c>
      <c r="BX425" s="59">
        <v>0</v>
      </c>
      <c r="BY425" s="59">
        <v>0</v>
      </c>
      <c r="BZ425" s="60">
        <v>119299.43000000002</v>
      </c>
    </row>
    <row r="426" spans="1:78" x14ac:dyDescent="0.2">
      <c r="A426" s="57" t="s">
        <v>43</v>
      </c>
      <c r="B426" s="57" t="s">
        <v>696</v>
      </c>
      <c r="C426" s="58" t="s">
        <v>1071</v>
      </c>
      <c r="D426" s="57" t="s">
        <v>1072</v>
      </c>
      <c r="E426" s="68">
        <v>0</v>
      </c>
      <c r="F426" s="68">
        <v>0</v>
      </c>
      <c r="G426" s="68">
        <v>0</v>
      </c>
      <c r="H426" s="68">
        <v>0</v>
      </c>
      <c r="I426" s="68">
        <v>0</v>
      </c>
      <c r="J426" s="68">
        <v>0</v>
      </c>
      <c r="K426" s="68">
        <v>0</v>
      </c>
      <c r="L426" s="68">
        <v>0</v>
      </c>
      <c r="M426" s="68">
        <v>0</v>
      </c>
      <c r="N426" s="68">
        <v>0</v>
      </c>
      <c r="O426" s="68">
        <v>0</v>
      </c>
      <c r="P426" s="68">
        <v>0</v>
      </c>
      <c r="Q426" s="68">
        <v>0</v>
      </c>
      <c r="R426" s="68">
        <v>0</v>
      </c>
      <c r="S426" s="68">
        <v>0</v>
      </c>
      <c r="T426" s="68">
        <v>0</v>
      </c>
      <c r="U426" s="68">
        <v>0</v>
      </c>
      <c r="V426" s="68">
        <v>0</v>
      </c>
      <c r="W426" s="68">
        <v>0</v>
      </c>
      <c r="X426" s="68">
        <v>0</v>
      </c>
      <c r="Y426" s="68">
        <v>0</v>
      </c>
      <c r="Z426" s="68">
        <v>0</v>
      </c>
      <c r="AA426" s="68">
        <v>0</v>
      </c>
      <c r="AB426" s="68">
        <v>0</v>
      </c>
      <c r="AC426" s="68">
        <v>0</v>
      </c>
      <c r="AD426" s="68">
        <v>0</v>
      </c>
      <c r="AE426" s="68">
        <v>0</v>
      </c>
      <c r="AF426" s="68">
        <v>0</v>
      </c>
      <c r="AG426" s="68">
        <v>0</v>
      </c>
      <c r="AH426" s="68">
        <v>0</v>
      </c>
      <c r="AI426" s="68">
        <v>0</v>
      </c>
      <c r="AJ426" s="68">
        <v>0</v>
      </c>
      <c r="AK426" s="68">
        <v>0</v>
      </c>
      <c r="AL426" s="68">
        <v>0</v>
      </c>
      <c r="AM426" s="68">
        <v>0</v>
      </c>
      <c r="AN426" s="68">
        <v>0</v>
      </c>
      <c r="AO426" s="68">
        <v>0</v>
      </c>
      <c r="AP426" s="68">
        <v>0</v>
      </c>
      <c r="AQ426" s="68">
        <v>0</v>
      </c>
      <c r="AR426" s="68">
        <v>0</v>
      </c>
      <c r="AS426" s="68">
        <v>0</v>
      </c>
      <c r="AT426" s="68">
        <v>0</v>
      </c>
      <c r="AU426" s="68">
        <v>0</v>
      </c>
      <c r="AV426" s="68">
        <v>0</v>
      </c>
      <c r="AW426" s="68">
        <v>0</v>
      </c>
      <c r="AX426" s="68">
        <v>0</v>
      </c>
      <c r="AY426" s="68">
        <v>0</v>
      </c>
      <c r="AZ426" s="68">
        <v>0</v>
      </c>
      <c r="BA426" s="68">
        <v>0</v>
      </c>
      <c r="BB426" s="68">
        <v>0</v>
      </c>
      <c r="BC426" s="68">
        <v>0</v>
      </c>
      <c r="BD426" s="68">
        <v>0</v>
      </c>
      <c r="BE426" s="68">
        <v>0</v>
      </c>
      <c r="BF426" s="68">
        <v>0</v>
      </c>
      <c r="BG426" s="68">
        <v>0</v>
      </c>
      <c r="BH426" s="68">
        <v>0</v>
      </c>
      <c r="BI426" s="68">
        <v>0</v>
      </c>
      <c r="BJ426" s="68">
        <v>0</v>
      </c>
      <c r="BK426" s="68">
        <v>0</v>
      </c>
      <c r="BL426" s="68">
        <v>0</v>
      </c>
      <c r="BM426" s="68">
        <v>0</v>
      </c>
      <c r="BN426" s="68">
        <v>0</v>
      </c>
      <c r="BO426" s="68">
        <v>0</v>
      </c>
      <c r="BP426" s="68">
        <v>0</v>
      </c>
      <c r="BQ426" s="68">
        <v>0</v>
      </c>
      <c r="BR426" s="68">
        <v>0</v>
      </c>
      <c r="BS426" s="68">
        <v>0</v>
      </c>
      <c r="BT426" s="68">
        <v>0</v>
      </c>
      <c r="BU426" s="68">
        <v>0</v>
      </c>
      <c r="BV426" s="68">
        <v>0</v>
      </c>
      <c r="BW426" s="68">
        <v>0</v>
      </c>
      <c r="BX426" s="68">
        <v>0</v>
      </c>
      <c r="BY426" s="68">
        <v>0</v>
      </c>
      <c r="BZ426" s="60"/>
    </row>
    <row r="427" spans="1:78" x14ac:dyDescent="0.2">
      <c r="A427" s="57" t="s">
        <v>43</v>
      </c>
      <c r="B427" s="57" t="s">
        <v>696</v>
      </c>
      <c r="C427" s="58" t="s">
        <v>1073</v>
      </c>
      <c r="D427" s="57" t="s">
        <v>1074</v>
      </c>
      <c r="E427" s="68">
        <v>0</v>
      </c>
      <c r="F427" s="68">
        <v>0</v>
      </c>
      <c r="G427" s="68">
        <v>0</v>
      </c>
      <c r="H427" s="68">
        <v>0</v>
      </c>
      <c r="I427" s="68">
        <v>0</v>
      </c>
      <c r="J427" s="68">
        <v>0</v>
      </c>
      <c r="K427" s="68">
        <v>0</v>
      </c>
      <c r="L427" s="68">
        <v>0</v>
      </c>
      <c r="M427" s="68">
        <v>0</v>
      </c>
      <c r="N427" s="68">
        <v>0</v>
      </c>
      <c r="O427" s="68">
        <v>0</v>
      </c>
      <c r="P427" s="68">
        <v>0</v>
      </c>
      <c r="Q427" s="68">
        <v>0</v>
      </c>
      <c r="R427" s="68">
        <v>0</v>
      </c>
      <c r="S427" s="68">
        <v>0</v>
      </c>
      <c r="T427" s="68">
        <v>0</v>
      </c>
      <c r="U427" s="68">
        <v>0</v>
      </c>
      <c r="V427" s="68">
        <v>0</v>
      </c>
      <c r="W427" s="68">
        <v>0</v>
      </c>
      <c r="X427" s="68">
        <v>0</v>
      </c>
      <c r="Y427" s="68">
        <v>0</v>
      </c>
      <c r="Z427" s="68">
        <v>0</v>
      </c>
      <c r="AA427" s="68">
        <v>0</v>
      </c>
      <c r="AB427" s="68">
        <v>0</v>
      </c>
      <c r="AC427" s="68">
        <v>0</v>
      </c>
      <c r="AD427" s="68">
        <v>0</v>
      </c>
      <c r="AE427" s="68">
        <v>0</v>
      </c>
      <c r="AF427" s="68">
        <v>0</v>
      </c>
      <c r="AG427" s="68">
        <v>0</v>
      </c>
      <c r="AH427" s="68">
        <v>0</v>
      </c>
      <c r="AI427" s="68">
        <v>0</v>
      </c>
      <c r="AJ427" s="68">
        <v>0</v>
      </c>
      <c r="AK427" s="68">
        <v>0</v>
      </c>
      <c r="AL427" s="68">
        <v>0</v>
      </c>
      <c r="AM427" s="68">
        <v>0</v>
      </c>
      <c r="AN427" s="68">
        <v>0</v>
      </c>
      <c r="AO427" s="68">
        <v>0</v>
      </c>
      <c r="AP427" s="68">
        <v>0</v>
      </c>
      <c r="AQ427" s="68">
        <v>0</v>
      </c>
      <c r="AR427" s="68">
        <v>0</v>
      </c>
      <c r="AS427" s="68">
        <v>0</v>
      </c>
      <c r="AT427" s="68">
        <v>0</v>
      </c>
      <c r="AU427" s="68">
        <v>0</v>
      </c>
      <c r="AV427" s="68">
        <v>0</v>
      </c>
      <c r="AW427" s="68">
        <v>0</v>
      </c>
      <c r="AX427" s="68">
        <v>0</v>
      </c>
      <c r="AY427" s="68">
        <v>0</v>
      </c>
      <c r="AZ427" s="68">
        <v>0</v>
      </c>
      <c r="BA427" s="68">
        <v>0</v>
      </c>
      <c r="BB427" s="68">
        <v>0</v>
      </c>
      <c r="BC427" s="68">
        <v>0</v>
      </c>
      <c r="BD427" s="68">
        <v>0</v>
      </c>
      <c r="BE427" s="68">
        <v>0</v>
      </c>
      <c r="BF427" s="68">
        <v>0</v>
      </c>
      <c r="BG427" s="68">
        <v>0</v>
      </c>
      <c r="BH427" s="68">
        <v>0</v>
      </c>
      <c r="BI427" s="68">
        <v>0</v>
      </c>
      <c r="BJ427" s="68">
        <v>0</v>
      </c>
      <c r="BK427" s="68">
        <v>0</v>
      </c>
      <c r="BL427" s="68">
        <v>0</v>
      </c>
      <c r="BM427" s="68">
        <v>0</v>
      </c>
      <c r="BN427" s="68">
        <v>0</v>
      </c>
      <c r="BO427" s="68">
        <v>0</v>
      </c>
      <c r="BP427" s="68">
        <v>0</v>
      </c>
      <c r="BQ427" s="68">
        <v>0</v>
      </c>
      <c r="BR427" s="68">
        <v>0</v>
      </c>
      <c r="BS427" s="68">
        <v>0</v>
      </c>
      <c r="BT427" s="68">
        <v>0</v>
      </c>
      <c r="BU427" s="68">
        <v>0</v>
      </c>
      <c r="BV427" s="68">
        <v>0</v>
      </c>
      <c r="BW427" s="68">
        <v>0</v>
      </c>
      <c r="BX427" s="68">
        <v>0</v>
      </c>
      <c r="BY427" s="68">
        <v>0</v>
      </c>
      <c r="BZ427" s="60"/>
    </row>
    <row r="428" spans="1:78" x14ac:dyDescent="0.2">
      <c r="A428" s="57" t="s">
        <v>43</v>
      </c>
      <c r="B428" s="57" t="s">
        <v>696</v>
      </c>
      <c r="C428" s="58" t="s">
        <v>1075</v>
      </c>
      <c r="D428" s="57" t="s">
        <v>1076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  <c r="P428" s="59">
        <v>0</v>
      </c>
      <c r="Q428" s="59">
        <v>0</v>
      </c>
      <c r="R428" s="59">
        <v>0</v>
      </c>
      <c r="S428" s="59">
        <v>0</v>
      </c>
      <c r="T428" s="59">
        <v>0</v>
      </c>
      <c r="U428" s="59">
        <v>0</v>
      </c>
      <c r="V428" s="59">
        <v>0</v>
      </c>
      <c r="W428" s="59">
        <v>0</v>
      </c>
      <c r="X428" s="59">
        <v>0</v>
      </c>
      <c r="Y428" s="59">
        <v>0</v>
      </c>
      <c r="Z428" s="59">
        <v>0</v>
      </c>
      <c r="AA428" s="59">
        <v>0</v>
      </c>
      <c r="AB428" s="59">
        <v>0</v>
      </c>
      <c r="AC428" s="59">
        <v>0</v>
      </c>
      <c r="AD428" s="59">
        <v>0</v>
      </c>
      <c r="AE428" s="59">
        <v>0</v>
      </c>
      <c r="AF428" s="59">
        <v>0</v>
      </c>
      <c r="AG428" s="59">
        <v>0</v>
      </c>
      <c r="AH428" s="59">
        <v>0</v>
      </c>
      <c r="AI428" s="59">
        <v>0</v>
      </c>
      <c r="AJ428" s="59">
        <v>0</v>
      </c>
      <c r="AK428" s="59">
        <v>0</v>
      </c>
      <c r="AL428" s="59">
        <v>0</v>
      </c>
      <c r="AM428" s="59">
        <v>0</v>
      </c>
      <c r="AN428" s="59">
        <v>0</v>
      </c>
      <c r="AO428" s="59">
        <v>0</v>
      </c>
      <c r="AP428" s="59">
        <v>0</v>
      </c>
      <c r="AQ428" s="59">
        <v>0</v>
      </c>
      <c r="AR428" s="59">
        <v>0</v>
      </c>
      <c r="AS428" s="59">
        <v>0</v>
      </c>
      <c r="AT428" s="59">
        <v>0</v>
      </c>
      <c r="AU428" s="59">
        <v>0</v>
      </c>
      <c r="AV428" s="59">
        <v>0</v>
      </c>
      <c r="AW428" s="59">
        <v>0</v>
      </c>
      <c r="AX428" s="59">
        <v>0</v>
      </c>
      <c r="AY428" s="59">
        <v>0</v>
      </c>
      <c r="AZ428" s="59">
        <v>0</v>
      </c>
      <c r="BA428" s="59">
        <v>0</v>
      </c>
      <c r="BB428" s="59">
        <v>0</v>
      </c>
      <c r="BC428" s="59">
        <v>0</v>
      </c>
      <c r="BD428" s="59">
        <v>0</v>
      </c>
      <c r="BE428" s="59">
        <v>0</v>
      </c>
      <c r="BF428" s="59">
        <v>0</v>
      </c>
      <c r="BG428" s="59">
        <v>0</v>
      </c>
      <c r="BH428" s="59">
        <v>0</v>
      </c>
      <c r="BI428" s="59">
        <v>0</v>
      </c>
      <c r="BJ428" s="59">
        <v>0</v>
      </c>
      <c r="BK428" s="59">
        <v>0</v>
      </c>
      <c r="BL428" s="59">
        <v>4500</v>
      </c>
      <c r="BM428" s="59">
        <v>0</v>
      </c>
      <c r="BN428" s="59">
        <v>0</v>
      </c>
      <c r="BO428" s="59">
        <v>0</v>
      </c>
      <c r="BP428" s="59">
        <v>0</v>
      </c>
      <c r="BQ428" s="59">
        <v>0</v>
      </c>
      <c r="BR428" s="59">
        <v>0</v>
      </c>
      <c r="BS428" s="59">
        <v>0</v>
      </c>
      <c r="BT428" s="59">
        <v>0</v>
      </c>
      <c r="BU428" s="59">
        <v>0</v>
      </c>
      <c r="BV428" s="59">
        <v>0</v>
      </c>
      <c r="BW428" s="59">
        <v>0</v>
      </c>
      <c r="BX428" s="59">
        <v>0</v>
      </c>
      <c r="BY428" s="59">
        <v>0</v>
      </c>
      <c r="BZ428" s="60"/>
    </row>
    <row r="429" spans="1:78" x14ac:dyDescent="0.2">
      <c r="A429" s="57" t="s">
        <v>43</v>
      </c>
      <c r="B429" s="57" t="s">
        <v>696</v>
      </c>
      <c r="C429" s="58" t="s">
        <v>1077</v>
      </c>
      <c r="D429" s="57" t="s">
        <v>1078</v>
      </c>
      <c r="E429" s="59">
        <v>2878980</v>
      </c>
      <c r="F429" s="59">
        <v>0</v>
      </c>
      <c r="G429" s="59">
        <v>594500</v>
      </c>
      <c r="H429" s="59">
        <v>0</v>
      </c>
      <c r="I429" s="59">
        <v>0</v>
      </c>
      <c r="J429" s="59">
        <v>0</v>
      </c>
      <c r="K429" s="59">
        <v>19500670.52</v>
      </c>
      <c r="L429" s="59">
        <v>4695692.1399999997</v>
      </c>
      <c r="M429" s="59">
        <v>0</v>
      </c>
      <c r="N429" s="59">
        <v>0</v>
      </c>
      <c r="O429" s="59">
        <v>0</v>
      </c>
      <c r="P429" s="59">
        <v>0</v>
      </c>
      <c r="Q429" s="59">
        <v>2551600</v>
      </c>
      <c r="R429" s="59">
        <v>3821200</v>
      </c>
      <c r="S429" s="59">
        <v>0</v>
      </c>
      <c r="T429" s="59">
        <v>0</v>
      </c>
      <c r="U429" s="59">
        <v>0</v>
      </c>
      <c r="V429" s="59">
        <v>0</v>
      </c>
      <c r="W429" s="59">
        <v>2286987.52</v>
      </c>
      <c r="X429" s="59">
        <v>0</v>
      </c>
      <c r="Y429" s="59">
        <v>981120</v>
      </c>
      <c r="Z429" s="59">
        <v>0</v>
      </c>
      <c r="AA429" s="59">
        <v>128200</v>
      </c>
      <c r="AB429" s="59">
        <v>0</v>
      </c>
      <c r="AC429" s="59">
        <v>0</v>
      </c>
      <c r="AD429" s="59">
        <v>0</v>
      </c>
      <c r="AE429" s="59">
        <v>1513600</v>
      </c>
      <c r="AF429" s="59">
        <v>1360000</v>
      </c>
      <c r="AG429" s="59">
        <v>93511</v>
      </c>
      <c r="AH429" s="59">
        <v>0</v>
      </c>
      <c r="AI429" s="59">
        <v>0</v>
      </c>
      <c r="AJ429" s="59">
        <v>79000</v>
      </c>
      <c r="AK429" s="59">
        <v>0</v>
      </c>
      <c r="AL429" s="59">
        <v>0</v>
      </c>
      <c r="AM429" s="59">
        <v>113500</v>
      </c>
      <c r="AN429" s="59">
        <v>0</v>
      </c>
      <c r="AO429" s="59">
        <v>105000</v>
      </c>
      <c r="AP429" s="59">
        <v>0</v>
      </c>
      <c r="AQ429" s="59">
        <v>0</v>
      </c>
      <c r="AR429" s="59">
        <v>0</v>
      </c>
      <c r="AS429" s="59">
        <v>0</v>
      </c>
      <c r="AT429" s="59">
        <v>0</v>
      </c>
      <c r="AU429" s="59">
        <v>0</v>
      </c>
      <c r="AV429" s="59">
        <v>283420</v>
      </c>
      <c r="AW429" s="59">
        <v>0</v>
      </c>
      <c r="AX429" s="59">
        <v>234699.86</v>
      </c>
      <c r="AY429" s="59">
        <v>9843673.0399999991</v>
      </c>
      <c r="AZ429" s="59">
        <v>0</v>
      </c>
      <c r="BA429" s="59">
        <v>1803045</v>
      </c>
      <c r="BB429" s="59">
        <v>0</v>
      </c>
      <c r="BC429" s="59">
        <v>3323481</v>
      </c>
      <c r="BD429" s="59">
        <v>0</v>
      </c>
      <c r="BE429" s="59">
        <v>911092.5</v>
      </c>
      <c r="BF429" s="59">
        <v>191950</v>
      </c>
      <c r="BG429" s="59">
        <v>0</v>
      </c>
      <c r="BH429" s="59">
        <v>0</v>
      </c>
      <c r="BI429" s="59">
        <v>1500</v>
      </c>
      <c r="BJ429" s="59">
        <v>3518492.87</v>
      </c>
      <c r="BK429" s="59">
        <v>0</v>
      </c>
      <c r="BL429" s="59">
        <v>0</v>
      </c>
      <c r="BM429" s="59">
        <v>29200</v>
      </c>
      <c r="BN429" s="59">
        <v>0</v>
      </c>
      <c r="BO429" s="59">
        <v>1436</v>
      </c>
      <c r="BP429" s="59">
        <v>0</v>
      </c>
      <c r="BQ429" s="59">
        <v>80000</v>
      </c>
      <c r="BR429" s="59">
        <v>322388.31</v>
      </c>
      <c r="BS429" s="59">
        <v>57750</v>
      </c>
      <c r="BT429" s="59">
        <v>1013840</v>
      </c>
      <c r="BU429" s="59">
        <v>1051203</v>
      </c>
      <c r="BV429" s="59">
        <v>0</v>
      </c>
      <c r="BW429" s="59">
        <v>1134200</v>
      </c>
      <c r="BX429" s="59">
        <v>1950038.85</v>
      </c>
      <c r="BY429" s="59">
        <v>0</v>
      </c>
      <c r="BZ429" s="60"/>
    </row>
    <row r="430" spans="1:78" x14ac:dyDescent="0.2">
      <c r="A430" s="57" t="s">
        <v>43</v>
      </c>
      <c r="B430" s="57" t="s">
        <v>696</v>
      </c>
      <c r="C430" s="58" t="s">
        <v>1079</v>
      </c>
      <c r="D430" s="57" t="s">
        <v>1080</v>
      </c>
      <c r="E430" s="68">
        <v>0</v>
      </c>
      <c r="F430" s="68">
        <v>0</v>
      </c>
      <c r="G430" s="68">
        <v>0</v>
      </c>
      <c r="H430" s="68">
        <v>0</v>
      </c>
      <c r="I430" s="68">
        <v>0</v>
      </c>
      <c r="J430" s="68">
        <v>0</v>
      </c>
      <c r="K430" s="68">
        <v>0</v>
      </c>
      <c r="L430" s="68">
        <v>0</v>
      </c>
      <c r="M430" s="68">
        <v>0</v>
      </c>
      <c r="N430" s="68">
        <v>0</v>
      </c>
      <c r="O430" s="68">
        <v>0</v>
      </c>
      <c r="P430" s="68">
        <v>0</v>
      </c>
      <c r="Q430" s="68">
        <v>0</v>
      </c>
      <c r="R430" s="68">
        <v>0</v>
      </c>
      <c r="S430" s="68">
        <v>0</v>
      </c>
      <c r="T430" s="68">
        <v>0</v>
      </c>
      <c r="U430" s="68">
        <v>0</v>
      </c>
      <c r="V430" s="68">
        <v>0</v>
      </c>
      <c r="W430" s="68">
        <v>0</v>
      </c>
      <c r="X430" s="68">
        <v>0</v>
      </c>
      <c r="Y430" s="68">
        <v>0</v>
      </c>
      <c r="Z430" s="68">
        <v>0</v>
      </c>
      <c r="AA430" s="68">
        <v>0</v>
      </c>
      <c r="AB430" s="68">
        <v>0</v>
      </c>
      <c r="AC430" s="68">
        <v>0</v>
      </c>
      <c r="AD430" s="68">
        <v>0</v>
      </c>
      <c r="AE430" s="68">
        <v>0</v>
      </c>
      <c r="AF430" s="68">
        <v>0</v>
      </c>
      <c r="AG430" s="68">
        <v>0</v>
      </c>
      <c r="AH430" s="68">
        <v>0</v>
      </c>
      <c r="AI430" s="68">
        <v>0</v>
      </c>
      <c r="AJ430" s="68">
        <v>0</v>
      </c>
      <c r="AK430" s="68">
        <v>0</v>
      </c>
      <c r="AL430" s="68">
        <v>0</v>
      </c>
      <c r="AM430" s="68">
        <v>0</v>
      </c>
      <c r="AN430" s="68">
        <v>0</v>
      </c>
      <c r="AO430" s="68">
        <v>0</v>
      </c>
      <c r="AP430" s="68">
        <v>0</v>
      </c>
      <c r="AQ430" s="68">
        <v>0</v>
      </c>
      <c r="AR430" s="68">
        <v>0</v>
      </c>
      <c r="AS430" s="68">
        <v>0</v>
      </c>
      <c r="AT430" s="68">
        <v>0</v>
      </c>
      <c r="AU430" s="68">
        <v>0</v>
      </c>
      <c r="AV430" s="68">
        <v>0</v>
      </c>
      <c r="AW430" s="68">
        <v>0</v>
      </c>
      <c r="AX430" s="68">
        <v>0</v>
      </c>
      <c r="AY430" s="68">
        <v>0</v>
      </c>
      <c r="AZ430" s="68">
        <v>0</v>
      </c>
      <c r="BA430" s="68">
        <v>0</v>
      </c>
      <c r="BB430" s="68">
        <v>0</v>
      </c>
      <c r="BC430" s="68">
        <v>0</v>
      </c>
      <c r="BD430" s="68">
        <v>0</v>
      </c>
      <c r="BE430" s="68">
        <v>0</v>
      </c>
      <c r="BF430" s="68">
        <v>0</v>
      </c>
      <c r="BG430" s="68">
        <v>0</v>
      </c>
      <c r="BH430" s="68">
        <v>0</v>
      </c>
      <c r="BI430" s="68">
        <v>0</v>
      </c>
      <c r="BJ430" s="68">
        <v>0</v>
      </c>
      <c r="BK430" s="68">
        <v>0</v>
      </c>
      <c r="BL430" s="68">
        <v>0</v>
      </c>
      <c r="BM430" s="68">
        <v>0</v>
      </c>
      <c r="BN430" s="68">
        <v>0</v>
      </c>
      <c r="BO430" s="68">
        <v>0</v>
      </c>
      <c r="BP430" s="68">
        <v>0</v>
      </c>
      <c r="BQ430" s="68">
        <v>0</v>
      </c>
      <c r="BR430" s="68">
        <v>0</v>
      </c>
      <c r="BS430" s="68">
        <v>0</v>
      </c>
      <c r="BT430" s="68">
        <v>0</v>
      </c>
      <c r="BU430" s="68">
        <v>0</v>
      </c>
      <c r="BV430" s="68">
        <v>0</v>
      </c>
      <c r="BW430" s="68">
        <v>0</v>
      </c>
      <c r="BX430" s="68">
        <v>0</v>
      </c>
      <c r="BY430" s="68">
        <v>0</v>
      </c>
      <c r="BZ430" s="60">
        <v>85779</v>
      </c>
    </row>
    <row r="431" spans="1:78" x14ac:dyDescent="0.2">
      <c r="A431" s="57" t="s">
        <v>43</v>
      </c>
      <c r="B431" s="57" t="s">
        <v>1081</v>
      </c>
      <c r="C431" s="58" t="s">
        <v>1082</v>
      </c>
      <c r="D431" s="57" t="s">
        <v>1083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16464000</v>
      </c>
      <c r="L431" s="59">
        <v>0</v>
      </c>
      <c r="M431" s="59">
        <v>0</v>
      </c>
      <c r="N431" s="59">
        <v>0</v>
      </c>
      <c r="O431" s="59">
        <v>0</v>
      </c>
      <c r="P431" s="59">
        <v>0</v>
      </c>
      <c r="Q431" s="59">
        <v>0</v>
      </c>
      <c r="R431" s="59">
        <v>0</v>
      </c>
      <c r="S431" s="59">
        <v>0</v>
      </c>
      <c r="T431" s="59">
        <v>0</v>
      </c>
      <c r="U431" s="59">
        <v>0</v>
      </c>
      <c r="V431" s="59">
        <v>0</v>
      </c>
      <c r="W431" s="59">
        <v>0</v>
      </c>
      <c r="X431" s="59">
        <v>0</v>
      </c>
      <c r="Y431" s="59">
        <v>0</v>
      </c>
      <c r="Z431" s="59">
        <v>0</v>
      </c>
      <c r="AA431" s="59">
        <v>0</v>
      </c>
      <c r="AB431" s="59">
        <v>0</v>
      </c>
      <c r="AC431" s="59">
        <v>0</v>
      </c>
      <c r="AD431" s="59">
        <v>0</v>
      </c>
      <c r="AE431" s="59">
        <v>0</v>
      </c>
      <c r="AF431" s="59">
        <v>16023000</v>
      </c>
      <c r="AG431" s="59">
        <v>0</v>
      </c>
      <c r="AH431" s="59">
        <v>0</v>
      </c>
      <c r="AI431" s="59">
        <v>0</v>
      </c>
      <c r="AJ431" s="59">
        <v>0</v>
      </c>
      <c r="AK431" s="59">
        <v>0</v>
      </c>
      <c r="AL431" s="59">
        <v>0</v>
      </c>
      <c r="AM431" s="59">
        <v>0</v>
      </c>
      <c r="AN431" s="59">
        <v>0</v>
      </c>
      <c r="AO431" s="59">
        <v>0</v>
      </c>
      <c r="AP431" s="59">
        <v>0</v>
      </c>
      <c r="AQ431" s="59">
        <v>0</v>
      </c>
      <c r="AR431" s="59">
        <v>0</v>
      </c>
      <c r="AS431" s="59">
        <v>0</v>
      </c>
      <c r="AT431" s="59">
        <v>0</v>
      </c>
      <c r="AU431" s="59">
        <v>0</v>
      </c>
      <c r="AV431" s="59">
        <v>0</v>
      </c>
      <c r="AW431" s="59">
        <v>0</v>
      </c>
      <c r="AX431" s="59">
        <v>0</v>
      </c>
      <c r="AY431" s="59">
        <v>0</v>
      </c>
      <c r="AZ431" s="59">
        <v>0</v>
      </c>
      <c r="BA431" s="59">
        <v>0</v>
      </c>
      <c r="BB431" s="59">
        <v>0</v>
      </c>
      <c r="BC431" s="59">
        <v>0</v>
      </c>
      <c r="BD431" s="59">
        <v>0</v>
      </c>
      <c r="BE431" s="59">
        <v>0</v>
      </c>
      <c r="BF431" s="59">
        <v>0</v>
      </c>
      <c r="BG431" s="59">
        <v>0</v>
      </c>
      <c r="BH431" s="59">
        <v>0</v>
      </c>
      <c r="BI431" s="59">
        <v>0</v>
      </c>
      <c r="BJ431" s="59">
        <v>6909000</v>
      </c>
      <c r="BK431" s="59">
        <v>0</v>
      </c>
      <c r="BL431" s="59">
        <v>0</v>
      </c>
      <c r="BM431" s="59">
        <v>0</v>
      </c>
      <c r="BN431" s="59">
        <v>0</v>
      </c>
      <c r="BO431" s="59">
        <v>0</v>
      </c>
      <c r="BP431" s="59">
        <v>0</v>
      </c>
      <c r="BQ431" s="59">
        <v>0</v>
      </c>
      <c r="BR431" s="59">
        <v>0</v>
      </c>
      <c r="BS431" s="59">
        <v>0</v>
      </c>
      <c r="BT431" s="59">
        <v>0</v>
      </c>
      <c r="BU431" s="59">
        <v>0</v>
      </c>
      <c r="BV431" s="59">
        <v>0</v>
      </c>
      <c r="BW431" s="59">
        <v>0</v>
      </c>
      <c r="BX431" s="59">
        <v>0</v>
      </c>
      <c r="BY431" s="59">
        <v>0</v>
      </c>
      <c r="BZ431" s="60">
        <v>1628585</v>
      </c>
    </row>
    <row r="432" spans="1:78" x14ac:dyDescent="0.2">
      <c r="A432" s="57" t="s">
        <v>43</v>
      </c>
      <c r="B432" s="57" t="s">
        <v>1081</v>
      </c>
      <c r="C432" s="58" t="s">
        <v>1084</v>
      </c>
      <c r="D432" s="57" t="s">
        <v>1085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  <c r="P432" s="59">
        <v>0</v>
      </c>
      <c r="Q432" s="59">
        <v>0</v>
      </c>
      <c r="R432" s="59">
        <v>0</v>
      </c>
      <c r="S432" s="59">
        <v>0</v>
      </c>
      <c r="T432" s="59">
        <v>0</v>
      </c>
      <c r="U432" s="59">
        <v>0</v>
      </c>
      <c r="V432" s="59">
        <v>0</v>
      </c>
      <c r="W432" s="59">
        <v>0</v>
      </c>
      <c r="X432" s="59">
        <v>63900</v>
      </c>
      <c r="Y432" s="59">
        <v>0</v>
      </c>
      <c r="Z432" s="59">
        <v>0</v>
      </c>
      <c r="AA432" s="59">
        <v>0</v>
      </c>
      <c r="AB432" s="59">
        <v>0</v>
      </c>
      <c r="AC432" s="59">
        <v>0</v>
      </c>
      <c r="AD432" s="59">
        <v>0</v>
      </c>
      <c r="AE432" s="59">
        <v>0</v>
      </c>
      <c r="AF432" s="59">
        <v>27147.17</v>
      </c>
      <c r="AG432" s="59">
        <v>0</v>
      </c>
      <c r="AH432" s="59">
        <v>0</v>
      </c>
      <c r="AI432" s="59">
        <v>0</v>
      </c>
      <c r="AJ432" s="59">
        <v>0</v>
      </c>
      <c r="AK432" s="59">
        <v>0</v>
      </c>
      <c r="AL432" s="59">
        <v>0</v>
      </c>
      <c r="AM432" s="59">
        <v>0</v>
      </c>
      <c r="AN432" s="59">
        <v>0</v>
      </c>
      <c r="AO432" s="59">
        <v>0</v>
      </c>
      <c r="AP432" s="59">
        <v>0</v>
      </c>
      <c r="AQ432" s="59">
        <v>0</v>
      </c>
      <c r="AR432" s="59">
        <v>0</v>
      </c>
      <c r="AS432" s="59">
        <v>0</v>
      </c>
      <c r="AT432" s="59">
        <v>0</v>
      </c>
      <c r="AU432" s="59">
        <v>0</v>
      </c>
      <c r="AV432" s="59">
        <v>0</v>
      </c>
      <c r="AW432" s="59">
        <v>0</v>
      </c>
      <c r="AX432" s="59">
        <v>0</v>
      </c>
      <c r="AY432" s="59">
        <v>0</v>
      </c>
      <c r="AZ432" s="59">
        <v>0</v>
      </c>
      <c r="BA432" s="59">
        <v>0</v>
      </c>
      <c r="BB432" s="59">
        <v>0</v>
      </c>
      <c r="BC432" s="59">
        <v>0</v>
      </c>
      <c r="BD432" s="59">
        <v>0</v>
      </c>
      <c r="BE432" s="59">
        <v>0</v>
      </c>
      <c r="BF432" s="59">
        <v>0</v>
      </c>
      <c r="BG432" s="59">
        <v>0</v>
      </c>
      <c r="BH432" s="59">
        <v>0</v>
      </c>
      <c r="BI432" s="59">
        <v>0</v>
      </c>
      <c r="BJ432" s="59">
        <v>19982.57</v>
      </c>
      <c r="BK432" s="59">
        <v>0</v>
      </c>
      <c r="BL432" s="59">
        <v>0</v>
      </c>
      <c r="BM432" s="59">
        <v>0</v>
      </c>
      <c r="BN432" s="59">
        <v>0</v>
      </c>
      <c r="BO432" s="59">
        <v>0</v>
      </c>
      <c r="BP432" s="59">
        <v>0</v>
      </c>
      <c r="BQ432" s="59">
        <v>0</v>
      </c>
      <c r="BR432" s="59">
        <v>0</v>
      </c>
      <c r="BS432" s="59">
        <v>0</v>
      </c>
      <c r="BT432" s="59">
        <v>0</v>
      </c>
      <c r="BU432" s="59">
        <v>0</v>
      </c>
      <c r="BV432" s="59">
        <v>0</v>
      </c>
      <c r="BW432" s="59">
        <v>0</v>
      </c>
      <c r="BX432" s="59">
        <v>0</v>
      </c>
      <c r="BY432" s="59">
        <v>0</v>
      </c>
      <c r="BZ432" s="60"/>
    </row>
    <row r="433" spans="1:78" x14ac:dyDescent="0.2">
      <c r="A433" s="57" t="s">
        <v>43</v>
      </c>
      <c r="B433" s="57" t="s">
        <v>1081</v>
      </c>
      <c r="C433" s="58" t="s">
        <v>1086</v>
      </c>
      <c r="D433" s="57" t="s">
        <v>1087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0</v>
      </c>
      <c r="Q433" s="59">
        <v>0</v>
      </c>
      <c r="R433" s="59">
        <v>0</v>
      </c>
      <c r="S433" s="59">
        <v>0</v>
      </c>
      <c r="T433" s="59">
        <v>0</v>
      </c>
      <c r="U433" s="59">
        <v>0</v>
      </c>
      <c r="V433" s="59">
        <v>0</v>
      </c>
      <c r="W433" s="59">
        <v>0</v>
      </c>
      <c r="X433" s="59">
        <v>0</v>
      </c>
      <c r="Y433" s="59">
        <v>0</v>
      </c>
      <c r="Z433" s="59">
        <v>0</v>
      </c>
      <c r="AA433" s="59">
        <v>0</v>
      </c>
      <c r="AB433" s="59">
        <v>0</v>
      </c>
      <c r="AC433" s="59">
        <v>0</v>
      </c>
      <c r="AD433" s="59">
        <v>0</v>
      </c>
      <c r="AE433" s="59">
        <v>0</v>
      </c>
      <c r="AF433" s="59">
        <v>0</v>
      </c>
      <c r="AG433" s="59">
        <v>0</v>
      </c>
      <c r="AH433" s="59">
        <v>0</v>
      </c>
      <c r="AI433" s="59">
        <v>0</v>
      </c>
      <c r="AJ433" s="59">
        <v>0</v>
      </c>
      <c r="AK433" s="59">
        <v>0</v>
      </c>
      <c r="AL433" s="59">
        <v>0</v>
      </c>
      <c r="AM433" s="59">
        <v>0</v>
      </c>
      <c r="AN433" s="59">
        <v>0</v>
      </c>
      <c r="AO433" s="59">
        <v>0</v>
      </c>
      <c r="AP433" s="59">
        <v>0</v>
      </c>
      <c r="AQ433" s="59">
        <v>0</v>
      </c>
      <c r="AR433" s="59">
        <v>0</v>
      </c>
      <c r="AS433" s="59">
        <v>0</v>
      </c>
      <c r="AT433" s="59">
        <v>0</v>
      </c>
      <c r="AU433" s="59">
        <v>0</v>
      </c>
      <c r="AV433" s="59">
        <v>0</v>
      </c>
      <c r="AW433" s="59">
        <v>0</v>
      </c>
      <c r="AX433" s="59">
        <v>0</v>
      </c>
      <c r="AY433" s="59">
        <v>0</v>
      </c>
      <c r="AZ433" s="59">
        <v>0</v>
      </c>
      <c r="BA433" s="59">
        <v>0</v>
      </c>
      <c r="BB433" s="59">
        <v>0</v>
      </c>
      <c r="BC433" s="59">
        <v>0</v>
      </c>
      <c r="BD433" s="59">
        <v>0</v>
      </c>
      <c r="BE433" s="59">
        <v>0</v>
      </c>
      <c r="BF433" s="59">
        <v>0</v>
      </c>
      <c r="BG433" s="59">
        <v>0</v>
      </c>
      <c r="BH433" s="59">
        <v>0</v>
      </c>
      <c r="BI433" s="59">
        <v>0</v>
      </c>
      <c r="BJ433" s="59">
        <v>0</v>
      </c>
      <c r="BK433" s="59">
        <v>0</v>
      </c>
      <c r="BL433" s="59">
        <v>0</v>
      </c>
      <c r="BM433" s="59">
        <v>0</v>
      </c>
      <c r="BN433" s="59">
        <v>0</v>
      </c>
      <c r="BO433" s="59">
        <v>0</v>
      </c>
      <c r="BP433" s="59">
        <v>0</v>
      </c>
      <c r="BQ433" s="59">
        <v>0</v>
      </c>
      <c r="BR433" s="59">
        <v>0</v>
      </c>
      <c r="BS433" s="59">
        <v>0</v>
      </c>
      <c r="BT433" s="59">
        <v>0</v>
      </c>
      <c r="BU433" s="59">
        <v>0</v>
      </c>
      <c r="BV433" s="59">
        <v>0</v>
      </c>
      <c r="BW433" s="59">
        <v>0</v>
      </c>
      <c r="BX433" s="59">
        <v>0</v>
      </c>
      <c r="BY433" s="59">
        <v>0</v>
      </c>
      <c r="BZ433" s="60">
        <v>7096857.6399999997</v>
      </c>
    </row>
    <row r="434" spans="1:78" x14ac:dyDescent="0.2">
      <c r="A434" s="57" t="s">
        <v>43</v>
      </c>
      <c r="B434" s="57" t="s">
        <v>1081</v>
      </c>
      <c r="C434" s="58" t="s">
        <v>1088</v>
      </c>
      <c r="D434" s="57" t="s">
        <v>1089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0</v>
      </c>
      <c r="Q434" s="59">
        <v>0</v>
      </c>
      <c r="R434" s="59">
        <v>0</v>
      </c>
      <c r="S434" s="59">
        <v>0</v>
      </c>
      <c r="T434" s="59">
        <v>0</v>
      </c>
      <c r="U434" s="59">
        <v>0</v>
      </c>
      <c r="V434" s="59">
        <v>0</v>
      </c>
      <c r="W434" s="59">
        <v>0</v>
      </c>
      <c r="X434" s="59">
        <v>0</v>
      </c>
      <c r="Y434" s="59">
        <v>0</v>
      </c>
      <c r="Z434" s="59">
        <v>0</v>
      </c>
      <c r="AA434" s="59">
        <v>0</v>
      </c>
      <c r="AB434" s="59">
        <v>0</v>
      </c>
      <c r="AC434" s="59">
        <v>0</v>
      </c>
      <c r="AD434" s="59">
        <v>0</v>
      </c>
      <c r="AE434" s="59">
        <v>0</v>
      </c>
      <c r="AF434" s="59">
        <v>85143232.409999996</v>
      </c>
      <c r="AG434" s="59">
        <v>0</v>
      </c>
      <c r="AH434" s="59">
        <v>0</v>
      </c>
      <c r="AI434" s="59">
        <v>0</v>
      </c>
      <c r="AJ434" s="59">
        <v>0</v>
      </c>
      <c r="AK434" s="59">
        <v>0</v>
      </c>
      <c r="AL434" s="59">
        <v>0</v>
      </c>
      <c r="AM434" s="59">
        <v>0</v>
      </c>
      <c r="AN434" s="59">
        <v>0</v>
      </c>
      <c r="AO434" s="59">
        <v>0</v>
      </c>
      <c r="AP434" s="59">
        <v>0</v>
      </c>
      <c r="AQ434" s="59">
        <v>0</v>
      </c>
      <c r="AR434" s="59">
        <v>0</v>
      </c>
      <c r="AS434" s="59">
        <v>0</v>
      </c>
      <c r="AT434" s="59">
        <v>0</v>
      </c>
      <c r="AU434" s="59">
        <v>0</v>
      </c>
      <c r="AV434" s="59">
        <v>0</v>
      </c>
      <c r="AW434" s="59">
        <v>0</v>
      </c>
      <c r="AX434" s="59">
        <v>0</v>
      </c>
      <c r="AY434" s="59">
        <v>0</v>
      </c>
      <c r="AZ434" s="59">
        <v>0</v>
      </c>
      <c r="BA434" s="59">
        <v>0</v>
      </c>
      <c r="BB434" s="59">
        <v>0</v>
      </c>
      <c r="BC434" s="59">
        <v>0</v>
      </c>
      <c r="BD434" s="59">
        <v>0</v>
      </c>
      <c r="BE434" s="59">
        <v>0</v>
      </c>
      <c r="BF434" s="59">
        <v>0</v>
      </c>
      <c r="BG434" s="59">
        <v>0</v>
      </c>
      <c r="BH434" s="59">
        <v>0</v>
      </c>
      <c r="BI434" s="59">
        <v>0</v>
      </c>
      <c r="BJ434" s="59">
        <v>382007961.66000003</v>
      </c>
      <c r="BK434" s="59">
        <v>0</v>
      </c>
      <c r="BL434" s="59">
        <v>0</v>
      </c>
      <c r="BM434" s="59">
        <v>0</v>
      </c>
      <c r="BN434" s="59">
        <v>0</v>
      </c>
      <c r="BO434" s="59">
        <v>0</v>
      </c>
      <c r="BP434" s="59">
        <v>0</v>
      </c>
      <c r="BQ434" s="59">
        <v>0</v>
      </c>
      <c r="BR434" s="59">
        <v>0</v>
      </c>
      <c r="BS434" s="59">
        <v>0</v>
      </c>
      <c r="BT434" s="59">
        <v>0</v>
      </c>
      <c r="BU434" s="59">
        <v>0</v>
      </c>
      <c r="BV434" s="59">
        <v>0</v>
      </c>
      <c r="BW434" s="59">
        <v>0</v>
      </c>
      <c r="BX434" s="59">
        <v>0</v>
      </c>
      <c r="BY434" s="59">
        <v>0</v>
      </c>
      <c r="BZ434" s="60">
        <v>724895990.70000005</v>
      </c>
    </row>
    <row r="435" spans="1:78" x14ac:dyDescent="0.2">
      <c r="A435" s="57" t="s">
        <v>43</v>
      </c>
      <c r="B435" s="57" t="s">
        <v>1081</v>
      </c>
      <c r="C435" s="58" t="s">
        <v>1090</v>
      </c>
      <c r="D435" s="57" t="s">
        <v>1091</v>
      </c>
      <c r="E435" s="59">
        <v>2604811.06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2542124.0099999998</v>
      </c>
      <c r="L435" s="59">
        <v>0</v>
      </c>
      <c r="M435" s="59">
        <v>0</v>
      </c>
      <c r="N435" s="59">
        <v>0</v>
      </c>
      <c r="O435" s="59">
        <v>0</v>
      </c>
      <c r="P435" s="59">
        <v>0</v>
      </c>
      <c r="Q435" s="59">
        <v>0</v>
      </c>
      <c r="R435" s="59">
        <v>0</v>
      </c>
      <c r="S435" s="59">
        <v>0</v>
      </c>
      <c r="T435" s="59">
        <v>0</v>
      </c>
      <c r="U435" s="59">
        <v>0</v>
      </c>
      <c r="V435" s="59">
        <v>0</v>
      </c>
      <c r="W435" s="59">
        <v>0</v>
      </c>
      <c r="X435" s="59">
        <v>0</v>
      </c>
      <c r="Y435" s="59">
        <v>0</v>
      </c>
      <c r="Z435" s="59">
        <v>0</v>
      </c>
      <c r="AA435" s="59">
        <v>0</v>
      </c>
      <c r="AB435" s="59">
        <v>0</v>
      </c>
      <c r="AC435" s="59">
        <v>0</v>
      </c>
      <c r="AD435" s="59">
        <v>0</v>
      </c>
      <c r="AE435" s="59">
        <v>0</v>
      </c>
      <c r="AF435" s="59">
        <v>330220.05</v>
      </c>
      <c r="AG435" s="59">
        <v>0</v>
      </c>
      <c r="AH435" s="59">
        <v>0</v>
      </c>
      <c r="AI435" s="59">
        <v>0</v>
      </c>
      <c r="AJ435" s="59">
        <v>0</v>
      </c>
      <c r="AK435" s="59">
        <v>0</v>
      </c>
      <c r="AL435" s="59">
        <v>0</v>
      </c>
      <c r="AM435" s="59">
        <v>0</v>
      </c>
      <c r="AN435" s="59">
        <v>0</v>
      </c>
      <c r="AO435" s="59">
        <v>0</v>
      </c>
      <c r="AP435" s="59">
        <v>0</v>
      </c>
      <c r="AQ435" s="59">
        <v>0</v>
      </c>
      <c r="AR435" s="59">
        <v>3555878.43</v>
      </c>
      <c r="AS435" s="59">
        <v>0</v>
      </c>
      <c r="AT435" s="59">
        <v>0</v>
      </c>
      <c r="AU435" s="59">
        <v>0</v>
      </c>
      <c r="AV435" s="59">
        <v>0</v>
      </c>
      <c r="AW435" s="59">
        <v>0</v>
      </c>
      <c r="AX435" s="59">
        <v>0</v>
      </c>
      <c r="AY435" s="59">
        <v>1848870.69</v>
      </c>
      <c r="AZ435" s="59">
        <v>0</v>
      </c>
      <c r="BA435" s="59">
        <v>0</v>
      </c>
      <c r="BB435" s="59">
        <v>0</v>
      </c>
      <c r="BC435" s="59">
        <v>0</v>
      </c>
      <c r="BD435" s="59">
        <v>0</v>
      </c>
      <c r="BE435" s="59">
        <v>0</v>
      </c>
      <c r="BF435" s="59">
        <v>0</v>
      </c>
      <c r="BG435" s="59">
        <v>0</v>
      </c>
      <c r="BH435" s="59">
        <v>0</v>
      </c>
      <c r="BI435" s="59">
        <v>0</v>
      </c>
      <c r="BJ435" s="59">
        <v>4540599.46</v>
      </c>
      <c r="BK435" s="59">
        <v>0</v>
      </c>
      <c r="BL435" s="59">
        <v>0</v>
      </c>
      <c r="BM435" s="59">
        <v>0</v>
      </c>
      <c r="BN435" s="59">
        <v>0</v>
      </c>
      <c r="BO435" s="59">
        <v>0</v>
      </c>
      <c r="BP435" s="59">
        <v>0</v>
      </c>
      <c r="BQ435" s="59">
        <v>40056.239999999998</v>
      </c>
      <c r="BR435" s="59">
        <v>0</v>
      </c>
      <c r="BS435" s="59">
        <v>0</v>
      </c>
      <c r="BT435" s="59">
        <v>0</v>
      </c>
      <c r="BU435" s="59">
        <v>0</v>
      </c>
      <c r="BV435" s="59">
        <v>0</v>
      </c>
      <c r="BW435" s="59">
        <v>0</v>
      </c>
      <c r="BX435" s="59">
        <v>0</v>
      </c>
      <c r="BY435" s="59">
        <v>0</v>
      </c>
      <c r="BZ435" s="60">
        <v>450</v>
      </c>
    </row>
    <row r="436" spans="1:78" x14ac:dyDescent="0.2">
      <c r="A436" s="57" t="s">
        <v>43</v>
      </c>
      <c r="B436" s="57" t="s">
        <v>1081</v>
      </c>
      <c r="C436" s="58" t="s">
        <v>1092</v>
      </c>
      <c r="D436" s="57" t="s">
        <v>1093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853334510.42999995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 s="59">
        <v>0</v>
      </c>
      <c r="R436" s="59">
        <v>0</v>
      </c>
      <c r="S436" s="59">
        <v>0</v>
      </c>
      <c r="T436" s="59">
        <v>0</v>
      </c>
      <c r="U436" s="59">
        <v>0</v>
      </c>
      <c r="V436" s="59">
        <v>0</v>
      </c>
      <c r="W436" s="59">
        <v>0</v>
      </c>
      <c r="X436" s="59">
        <v>0</v>
      </c>
      <c r="Y436" s="59">
        <v>0</v>
      </c>
      <c r="Z436" s="59">
        <v>0</v>
      </c>
      <c r="AA436" s="59">
        <v>0</v>
      </c>
      <c r="AB436" s="59">
        <v>0</v>
      </c>
      <c r="AC436" s="59">
        <v>0</v>
      </c>
      <c r="AD436" s="59">
        <v>0</v>
      </c>
      <c r="AE436" s="59">
        <v>0</v>
      </c>
      <c r="AF436" s="59">
        <v>55015643.600000001</v>
      </c>
      <c r="AG436" s="59">
        <v>0</v>
      </c>
      <c r="AH436" s="59">
        <v>0</v>
      </c>
      <c r="AI436" s="59">
        <v>0</v>
      </c>
      <c r="AJ436" s="59">
        <v>0</v>
      </c>
      <c r="AK436" s="59">
        <v>0</v>
      </c>
      <c r="AL436" s="59">
        <v>0</v>
      </c>
      <c r="AM436" s="59">
        <v>0</v>
      </c>
      <c r="AN436" s="59">
        <v>0</v>
      </c>
      <c r="AO436" s="59">
        <v>0</v>
      </c>
      <c r="AP436" s="59">
        <v>0</v>
      </c>
      <c r="AQ436" s="59">
        <v>0</v>
      </c>
      <c r="AR436" s="59">
        <v>17732959.960000001</v>
      </c>
      <c r="AS436" s="59">
        <v>0</v>
      </c>
      <c r="AT436" s="59">
        <v>0</v>
      </c>
      <c r="AU436" s="59">
        <v>0</v>
      </c>
      <c r="AV436" s="59">
        <v>0</v>
      </c>
      <c r="AW436" s="59">
        <v>0</v>
      </c>
      <c r="AX436" s="59">
        <v>0</v>
      </c>
      <c r="AY436" s="59">
        <v>499540556.24000001</v>
      </c>
      <c r="AZ436" s="59">
        <v>0</v>
      </c>
      <c r="BA436" s="59">
        <v>0</v>
      </c>
      <c r="BB436" s="59">
        <v>0</v>
      </c>
      <c r="BC436" s="59">
        <v>0</v>
      </c>
      <c r="BD436" s="59">
        <v>0</v>
      </c>
      <c r="BE436" s="59">
        <v>0</v>
      </c>
      <c r="BF436" s="59">
        <v>0</v>
      </c>
      <c r="BG436" s="59">
        <v>0</v>
      </c>
      <c r="BH436" s="59">
        <v>0</v>
      </c>
      <c r="BI436" s="59">
        <v>0</v>
      </c>
      <c r="BJ436" s="59">
        <v>383179283.19</v>
      </c>
      <c r="BK436" s="59">
        <v>0</v>
      </c>
      <c r="BL436" s="59">
        <v>0</v>
      </c>
      <c r="BM436" s="59">
        <v>0</v>
      </c>
      <c r="BN436" s="59">
        <v>0</v>
      </c>
      <c r="BO436" s="59">
        <v>0</v>
      </c>
      <c r="BP436" s="59">
        <v>0</v>
      </c>
      <c r="BQ436" s="59">
        <v>0</v>
      </c>
      <c r="BR436" s="59">
        <v>0</v>
      </c>
      <c r="BS436" s="59">
        <v>0</v>
      </c>
      <c r="BT436" s="59">
        <v>0</v>
      </c>
      <c r="BU436" s="59">
        <v>0</v>
      </c>
      <c r="BV436" s="59">
        <v>0</v>
      </c>
      <c r="BW436" s="59">
        <v>0</v>
      </c>
      <c r="BX436" s="59">
        <v>0</v>
      </c>
      <c r="BY436" s="59">
        <v>0</v>
      </c>
      <c r="BZ436" s="60"/>
    </row>
    <row r="437" spans="1:78" x14ac:dyDescent="0.2">
      <c r="A437" s="57" t="s">
        <v>43</v>
      </c>
      <c r="B437" s="57" t="s">
        <v>1081</v>
      </c>
      <c r="C437" s="58" t="s">
        <v>1094</v>
      </c>
      <c r="D437" s="57" t="s">
        <v>1095</v>
      </c>
      <c r="E437" s="68">
        <v>0</v>
      </c>
      <c r="F437" s="68">
        <v>0</v>
      </c>
      <c r="G437" s="68">
        <v>0</v>
      </c>
      <c r="H437" s="68">
        <v>0</v>
      </c>
      <c r="I437" s="68">
        <v>0</v>
      </c>
      <c r="J437" s="68">
        <v>0</v>
      </c>
      <c r="K437" s="68">
        <v>0</v>
      </c>
      <c r="L437" s="68">
        <v>0</v>
      </c>
      <c r="M437" s="68">
        <v>0</v>
      </c>
      <c r="N437" s="68">
        <v>0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68">
        <v>0</v>
      </c>
      <c r="V437" s="68">
        <v>0</v>
      </c>
      <c r="W437" s="68">
        <v>0</v>
      </c>
      <c r="X437" s="68">
        <v>0</v>
      </c>
      <c r="Y437" s="68">
        <v>0</v>
      </c>
      <c r="Z437" s="68">
        <v>0</v>
      </c>
      <c r="AA437" s="68">
        <v>0</v>
      </c>
      <c r="AB437" s="68">
        <v>0</v>
      </c>
      <c r="AC437" s="68">
        <v>0</v>
      </c>
      <c r="AD437" s="68">
        <v>0</v>
      </c>
      <c r="AE437" s="68">
        <v>0</v>
      </c>
      <c r="AF437" s="68">
        <v>0</v>
      </c>
      <c r="AG437" s="68">
        <v>0</v>
      </c>
      <c r="AH437" s="68">
        <v>0</v>
      </c>
      <c r="AI437" s="68">
        <v>0</v>
      </c>
      <c r="AJ437" s="68">
        <v>0</v>
      </c>
      <c r="AK437" s="68">
        <v>0</v>
      </c>
      <c r="AL437" s="68">
        <v>0</v>
      </c>
      <c r="AM437" s="68">
        <v>0</v>
      </c>
      <c r="AN437" s="68">
        <v>0</v>
      </c>
      <c r="AO437" s="68">
        <v>0</v>
      </c>
      <c r="AP437" s="68">
        <v>0</v>
      </c>
      <c r="AQ437" s="68">
        <v>0</v>
      </c>
      <c r="AR437" s="68">
        <v>0</v>
      </c>
      <c r="AS437" s="68">
        <v>0</v>
      </c>
      <c r="AT437" s="68">
        <v>0</v>
      </c>
      <c r="AU437" s="68">
        <v>0</v>
      </c>
      <c r="AV437" s="68">
        <v>0</v>
      </c>
      <c r="AW437" s="68">
        <v>0</v>
      </c>
      <c r="AX437" s="68">
        <v>0</v>
      </c>
      <c r="AY437" s="68">
        <v>0</v>
      </c>
      <c r="AZ437" s="68">
        <v>0</v>
      </c>
      <c r="BA437" s="68">
        <v>0</v>
      </c>
      <c r="BB437" s="68">
        <v>0</v>
      </c>
      <c r="BC437" s="68">
        <v>0</v>
      </c>
      <c r="BD437" s="68">
        <v>0</v>
      </c>
      <c r="BE437" s="68">
        <v>0</v>
      </c>
      <c r="BF437" s="68">
        <v>0</v>
      </c>
      <c r="BG437" s="68">
        <v>0</v>
      </c>
      <c r="BH437" s="68">
        <v>0</v>
      </c>
      <c r="BI437" s="68">
        <v>0</v>
      </c>
      <c r="BJ437" s="68">
        <v>0</v>
      </c>
      <c r="BK437" s="68">
        <v>0</v>
      </c>
      <c r="BL437" s="68">
        <v>0</v>
      </c>
      <c r="BM437" s="68">
        <v>0</v>
      </c>
      <c r="BN437" s="68">
        <v>0</v>
      </c>
      <c r="BO437" s="68">
        <v>0</v>
      </c>
      <c r="BP437" s="68">
        <v>0</v>
      </c>
      <c r="BQ437" s="68">
        <v>0</v>
      </c>
      <c r="BR437" s="68">
        <v>0</v>
      </c>
      <c r="BS437" s="68">
        <v>0</v>
      </c>
      <c r="BT437" s="68">
        <v>0</v>
      </c>
      <c r="BU437" s="68">
        <v>0</v>
      </c>
      <c r="BV437" s="68">
        <v>0</v>
      </c>
      <c r="BW437" s="68">
        <v>0</v>
      </c>
      <c r="BX437" s="68">
        <v>0</v>
      </c>
      <c r="BY437" s="68">
        <v>0</v>
      </c>
      <c r="BZ437" s="60"/>
    </row>
    <row r="438" spans="1:78" x14ac:dyDescent="0.2">
      <c r="A438" s="57" t="s">
        <v>43</v>
      </c>
      <c r="B438" s="57" t="s">
        <v>1081</v>
      </c>
      <c r="C438" s="58" t="s">
        <v>1096</v>
      </c>
      <c r="D438" s="57" t="s">
        <v>1097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  <c r="P438" s="59">
        <v>0</v>
      </c>
      <c r="Q438" s="59">
        <v>0</v>
      </c>
      <c r="R438" s="59">
        <v>0</v>
      </c>
      <c r="S438" s="59">
        <v>0</v>
      </c>
      <c r="T438" s="59">
        <v>0</v>
      </c>
      <c r="U438" s="59">
        <v>0</v>
      </c>
      <c r="V438" s="59">
        <v>0</v>
      </c>
      <c r="W438" s="59">
        <v>0</v>
      </c>
      <c r="X438" s="59">
        <v>0</v>
      </c>
      <c r="Y438" s="59">
        <v>0</v>
      </c>
      <c r="Z438" s="59">
        <v>590269.4</v>
      </c>
      <c r="AA438" s="59">
        <v>0</v>
      </c>
      <c r="AB438" s="59">
        <v>0</v>
      </c>
      <c r="AC438" s="59">
        <v>0</v>
      </c>
      <c r="AD438" s="59">
        <v>0</v>
      </c>
      <c r="AE438" s="59">
        <v>0</v>
      </c>
      <c r="AF438" s="59">
        <v>181500</v>
      </c>
      <c r="AG438" s="59">
        <v>0</v>
      </c>
      <c r="AH438" s="59">
        <v>0</v>
      </c>
      <c r="AI438" s="59">
        <v>0</v>
      </c>
      <c r="AJ438" s="59">
        <v>0</v>
      </c>
      <c r="AK438" s="59">
        <v>0</v>
      </c>
      <c r="AL438" s="59">
        <v>0</v>
      </c>
      <c r="AM438" s="59">
        <v>0</v>
      </c>
      <c r="AN438" s="59">
        <v>0</v>
      </c>
      <c r="AO438" s="59">
        <v>0</v>
      </c>
      <c r="AP438" s="59">
        <v>0</v>
      </c>
      <c r="AQ438" s="59">
        <v>0</v>
      </c>
      <c r="AR438" s="59">
        <v>0</v>
      </c>
      <c r="AS438" s="59">
        <v>0</v>
      </c>
      <c r="AT438" s="59">
        <v>0</v>
      </c>
      <c r="AU438" s="59">
        <v>0</v>
      </c>
      <c r="AV438" s="59">
        <v>0</v>
      </c>
      <c r="AW438" s="59">
        <v>0</v>
      </c>
      <c r="AX438" s="59">
        <v>0</v>
      </c>
      <c r="AY438" s="59">
        <v>0</v>
      </c>
      <c r="AZ438" s="59">
        <v>0</v>
      </c>
      <c r="BA438" s="59">
        <v>0</v>
      </c>
      <c r="BB438" s="59">
        <v>0</v>
      </c>
      <c r="BC438" s="59">
        <v>0</v>
      </c>
      <c r="BD438" s="59">
        <v>0</v>
      </c>
      <c r="BE438" s="59">
        <v>0</v>
      </c>
      <c r="BF438" s="59">
        <v>0</v>
      </c>
      <c r="BG438" s="59">
        <v>0</v>
      </c>
      <c r="BH438" s="59">
        <v>0</v>
      </c>
      <c r="BI438" s="59">
        <v>0</v>
      </c>
      <c r="BJ438" s="59">
        <v>28218</v>
      </c>
      <c r="BK438" s="59">
        <v>0</v>
      </c>
      <c r="BL438" s="59">
        <v>0</v>
      </c>
      <c r="BM438" s="59">
        <v>0</v>
      </c>
      <c r="BN438" s="59">
        <v>0</v>
      </c>
      <c r="BO438" s="59">
        <v>0</v>
      </c>
      <c r="BP438" s="59">
        <v>0</v>
      </c>
      <c r="BQ438" s="59">
        <v>241540</v>
      </c>
      <c r="BR438" s="59">
        <v>0</v>
      </c>
      <c r="BS438" s="59">
        <v>0</v>
      </c>
      <c r="BT438" s="59">
        <v>0</v>
      </c>
      <c r="BU438" s="59">
        <v>0</v>
      </c>
      <c r="BV438" s="59">
        <v>0</v>
      </c>
      <c r="BW438" s="59">
        <v>0</v>
      </c>
      <c r="BX438" s="59">
        <v>0</v>
      </c>
      <c r="BY438" s="59">
        <v>0</v>
      </c>
      <c r="BZ438" s="60">
        <v>20972461.759999998</v>
      </c>
    </row>
    <row r="439" spans="1:78" x14ac:dyDescent="0.2">
      <c r="A439" s="100" t="s">
        <v>1098</v>
      </c>
      <c r="B439" s="101"/>
      <c r="C439" s="101"/>
      <c r="D439" s="102"/>
      <c r="E439" s="64">
        <f>SUM(E245:E438)</f>
        <v>184517241.30000001</v>
      </c>
      <c r="F439" s="64">
        <f t="shared" ref="F439:BQ439" si="10">SUM(F245:F438)</f>
        <v>61661683.940000005</v>
      </c>
      <c r="G439" s="64">
        <f t="shared" si="10"/>
        <v>170888805.09</v>
      </c>
      <c r="H439" s="64">
        <f t="shared" si="10"/>
        <v>101534339.08</v>
      </c>
      <c r="I439" s="64">
        <f t="shared" si="10"/>
        <v>95836587.790000021</v>
      </c>
      <c r="J439" s="64">
        <f t="shared" si="10"/>
        <v>68323196.129999995</v>
      </c>
      <c r="K439" s="64">
        <f t="shared" si="10"/>
        <v>2144510066.1699996</v>
      </c>
      <c r="L439" s="64">
        <f t="shared" si="10"/>
        <v>137381453.99999997</v>
      </c>
      <c r="M439" s="64">
        <f t="shared" si="10"/>
        <v>38880135.229999989</v>
      </c>
      <c r="N439" s="64">
        <f t="shared" si="10"/>
        <v>282280448.91000003</v>
      </c>
      <c r="O439" s="64">
        <f t="shared" si="10"/>
        <v>40679821.300000004</v>
      </c>
      <c r="P439" s="64">
        <f t="shared" si="10"/>
        <v>94321220.640000001</v>
      </c>
      <c r="Q439" s="64">
        <f t="shared" si="10"/>
        <v>134316215.92999998</v>
      </c>
      <c r="R439" s="64">
        <f t="shared" si="10"/>
        <v>147001208.17000002</v>
      </c>
      <c r="S439" s="64">
        <f t="shared" si="10"/>
        <v>29301383.66</v>
      </c>
      <c r="T439" s="64">
        <f t="shared" si="10"/>
        <v>100924852.59</v>
      </c>
      <c r="U439" s="64">
        <f t="shared" si="10"/>
        <v>78350146.579999983</v>
      </c>
      <c r="V439" s="64">
        <f t="shared" si="10"/>
        <v>32834680.152999997</v>
      </c>
      <c r="W439" s="64">
        <f t="shared" si="10"/>
        <v>172303550.17000014</v>
      </c>
      <c r="X439" s="64">
        <f t="shared" si="10"/>
        <v>122091840.41</v>
      </c>
      <c r="Y439" s="64">
        <f t="shared" si="10"/>
        <v>80704942.929999992</v>
      </c>
      <c r="Z439" s="64">
        <f t="shared" si="10"/>
        <v>167447339.56999999</v>
      </c>
      <c r="AA439" s="64">
        <f t="shared" si="10"/>
        <v>55919483.849999994</v>
      </c>
      <c r="AB439" s="64">
        <f t="shared" si="10"/>
        <v>62196308.710000008</v>
      </c>
      <c r="AC439" s="64">
        <f t="shared" si="10"/>
        <v>44085530.200000003</v>
      </c>
      <c r="AD439" s="64">
        <f t="shared" si="10"/>
        <v>23693160.049999993</v>
      </c>
      <c r="AE439" s="64">
        <f t="shared" si="10"/>
        <v>49183051.859999999</v>
      </c>
      <c r="AF439" s="64">
        <f t="shared" si="10"/>
        <v>349449694.28000003</v>
      </c>
      <c r="AG439" s="64">
        <f t="shared" si="10"/>
        <v>88767599.179999977</v>
      </c>
      <c r="AH439" s="64">
        <f t="shared" si="10"/>
        <v>47351611.759999998</v>
      </c>
      <c r="AI439" s="64">
        <f t="shared" si="10"/>
        <v>55434313.140000008</v>
      </c>
      <c r="AJ439" s="64">
        <f t="shared" si="10"/>
        <v>44497513.559999987</v>
      </c>
      <c r="AK439" s="64">
        <f t="shared" si="10"/>
        <v>72748484.899999991</v>
      </c>
      <c r="AL439" s="64">
        <f t="shared" si="10"/>
        <v>64689078.129999995</v>
      </c>
      <c r="AM439" s="64">
        <f t="shared" si="10"/>
        <v>60239538.57</v>
      </c>
      <c r="AN439" s="64">
        <f t="shared" si="10"/>
        <v>103790080.81</v>
      </c>
      <c r="AO439" s="64">
        <f t="shared" si="10"/>
        <v>59678366.960000008</v>
      </c>
      <c r="AP439" s="64">
        <f t="shared" si="10"/>
        <v>47114209.760000005</v>
      </c>
      <c r="AQ439" s="64">
        <f t="shared" si="10"/>
        <v>50345563.759999998</v>
      </c>
      <c r="AR439" s="64">
        <f t="shared" si="10"/>
        <v>253560753.32000005</v>
      </c>
      <c r="AS439" s="64">
        <f t="shared" si="10"/>
        <v>50582331.570000008</v>
      </c>
      <c r="AT439" s="64">
        <f t="shared" si="10"/>
        <v>55906005.280000016</v>
      </c>
      <c r="AU439" s="64">
        <f t="shared" si="10"/>
        <v>49207533.789999992</v>
      </c>
      <c r="AV439" s="64">
        <f t="shared" si="10"/>
        <v>36658382.619999997</v>
      </c>
      <c r="AW439" s="64">
        <f t="shared" si="10"/>
        <v>23297296.580000002</v>
      </c>
      <c r="AX439" s="64">
        <f t="shared" si="10"/>
        <v>27700805.030000001</v>
      </c>
      <c r="AY439" s="64">
        <f t="shared" si="10"/>
        <v>1203603089.48</v>
      </c>
      <c r="AZ439" s="64">
        <f t="shared" si="10"/>
        <v>47925590.939999998</v>
      </c>
      <c r="BA439" s="64">
        <f t="shared" si="10"/>
        <v>59078865.19000002</v>
      </c>
      <c r="BB439" s="64">
        <f t="shared" si="10"/>
        <v>93723747.020000026</v>
      </c>
      <c r="BC439" s="64">
        <f t="shared" si="10"/>
        <v>68434166.590000004</v>
      </c>
      <c r="BD439" s="64">
        <f t="shared" si="10"/>
        <v>47666112.109999992</v>
      </c>
      <c r="BE439" s="64">
        <f t="shared" si="10"/>
        <v>80960817.560100019</v>
      </c>
      <c r="BF439" s="64">
        <f t="shared" si="10"/>
        <v>76603161.350000024</v>
      </c>
      <c r="BG439" s="64">
        <f t="shared" si="10"/>
        <v>47497054.79999999</v>
      </c>
      <c r="BH439" s="64">
        <f t="shared" si="10"/>
        <v>31862947.329999998</v>
      </c>
      <c r="BI439" s="64">
        <f t="shared" si="10"/>
        <v>29593700.250000004</v>
      </c>
      <c r="BJ439" s="64">
        <f t="shared" si="10"/>
        <v>1852408797.2200003</v>
      </c>
      <c r="BK439" s="64">
        <f t="shared" si="10"/>
        <v>137121695.66000003</v>
      </c>
      <c r="BL439" s="64">
        <f t="shared" si="10"/>
        <v>55309706.509999998</v>
      </c>
      <c r="BM439" s="64">
        <f t="shared" si="10"/>
        <v>44316804.030000001</v>
      </c>
      <c r="BN439" s="64">
        <f t="shared" si="10"/>
        <v>70358542.040000007</v>
      </c>
      <c r="BO439" s="64">
        <f t="shared" si="10"/>
        <v>87898761.640000001</v>
      </c>
      <c r="BP439" s="64">
        <f t="shared" si="10"/>
        <v>40760660.429999992</v>
      </c>
      <c r="BQ439" s="64">
        <f t="shared" si="10"/>
        <v>53397541.830000013</v>
      </c>
      <c r="BR439" s="64">
        <f t="shared" ref="BR439:BY439" si="11">SUM(BR245:BR438)</f>
        <v>29702041.049999997</v>
      </c>
      <c r="BS439" s="64">
        <f t="shared" si="11"/>
        <v>48407731.18</v>
      </c>
      <c r="BT439" s="64">
        <f t="shared" si="11"/>
        <v>72265861.140000001</v>
      </c>
      <c r="BU439" s="64">
        <f t="shared" si="11"/>
        <v>60291189.980000004</v>
      </c>
      <c r="BV439" s="64">
        <f t="shared" si="11"/>
        <v>91561777.180000022</v>
      </c>
      <c r="BW439" s="64">
        <f t="shared" si="11"/>
        <v>47379865.50999999</v>
      </c>
      <c r="BX439" s="64">
        <f t="shared" si="11"/>
        <v>31213502.790000003</v>
      </c>
      <c r="BY439" s="64">
        <f t="shared" si="11"/>
        <v>25514802.509999998</v>
      </c>
      <c r="BZ439" s="65">
        <f>SUM(BZ245:BZ438)</f>
        <v>6285042303.1801033</v>
      </c>
    </row>
    <row r="440" spans="1:78" x14ac:dyDescent="0.2">
      <c r="A440" s="57"/>
      <c r="B440" s="57"/>
      <c r="C440" s="71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57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57"/>
      <c r="BS440" s="57"/>
      <c r="BT440" s="57"/>
      <c r="BU440" s="57"/>
      <c r="BV440" s="57"/>
      <c r="BW440" s="57"/>
      <c r="BX440" s="57"/>
      <c r="BY440" s="57"/>
    </row>
    <row r="441" spans="1:78" s="75" customFormat="1" x14ac:dyDescent="0.2">
      <c r="A441" s="72"/>
      <c r="B441" s="72"/>
      <c r="C441" s="63" t="s">
        <v>1099</v>
      </c>
      <c r="D441" s="62"/>
      <c r="E441" s="73">
        <f>SUM(E245:E364)</f>
        <v>108043542.64000002</v>
      </c>
      <c r="F441" s="73">
        <f t="shared" ref="F441:BQ441" si="12">SUM(F245:F364)</f>
        <v>51724063.140000001</v>
      </c>
      <c r="G441" s="73">
        <f t="shared" si="12"/>
        <v>140787597.33000001</v>
      </c>
      <c r="H441" s="73">
        <f t="shared" si="12"/>
        <v>83001713.420000002</v>
      </c>
      <c r="I441" s="73">
        <f t="shared" si="12"/>
        <v>76511270.680000007</v>
      </c>
      <c r="J441" s="73">
        <f t="shared" si="12"/>
        <v>59406287.679999985</v>
      </c>
      <c r="K441" s="73">
        <f t="shared" si="12"/>
        <v>1193925614.1499999</v>
      </c>
      <c r="L441" s="73">
        <f t="shared" si="12"/>
        <v>113110639.08999999</v>
      </c>
      <c r="M441" s="73">
        <f t="shared" si="12"/>
        <v>37984435.879999995</v>
      </c>
      <c r="N441" s="73">
        <f t="shared" si="12"/>
        <v>236600785.26000002</v>
      </c>
      <c r="O441" s="73">
        <f t="shared" si="12"/>
        <v>35896232.600000001</v>
      </c>
      <c r="P441" s="73">
        <f t="shared" si="12"/>
        <v>79131728.109999999</v>
      </c>
      <c r="Q441" s="73">
        <f t="shared" si="12"/>
        <v>107347974.42999998</v>
      </c>
      <c r="R441" s="73">
        <f t="shared" si="12"/>
        <v>128140532.01000001</v>
      </c>
      <c r="S441" s="73">
        <f t="shared" si="12"/>
        <v>28162508.460000001</v>
      </c>
      <c r="T441" s="73">
        <f t="shared" si="12"/>
        <v>87642038.079999998</v>
      </c>
      <c r="U441" s="73">
        <f t="shared" si="12"/>
        <v>66022610.079999983</v>
      </c>
      <c r="V441" s="73">
        <f t="shared" si="12"/>
        <v>28276566.752999999</v>
      </c>
      <c r="W441" s="73">
        <f t="shared" si="12"/>
        <v>157848107.06000015</v>
      </c>
      <c r="X441" s="73">
        <f t="shared" si="12"/>
        <v>114738715.64</v>
      </c>
      <c r="Y441" s="73">
        <f t="shared" si="12"/>
        <v>72573787.349999994</v>
      </c>
      <c r="Z441" s="73">
        <f t="shared" si="12"/>
        <v>144747403.18000001</v>
      </c>
      <c r="AA441" s="73">
        <f t="shared" si="12"/>
        <v>47668399.710000001</v>
      </c>
      <c r="AB441" s="73">
        <f t="shared" si="12"/>
        <v>49396785.860000014</v>
      </c>
      <c r="AC441" s="73">
        <f t="shared" si="12"/>
        <v>38070335.560000002</v>
      </c>
      <c r="AD441" s="73">
        <f t="shared" si="12"/>
        <v>21981155.819999993</v>
      </c>
      <c r="AE441" s="73">
        <f t="shared" si="12"/>
        <v>42715940.719999999</v>
      </c>
      <c r="AF441" s="73">
        <f t="shared" si="12"/>
        <v>151181657.04000005</v>
      </c>
      <c r="AG441" s="73">
        <f t="shared" si="12"/>
        <v>66954304.79999999</v>
      </c>
      <c r="AH441" s="73">
        <f t="shared" si="12"/>
        <v>33278493.259999998</v>
      </c>
      <c r="AI441" s="73">
        <f t="shared" si="12"/>
        <v>46551799.390000008</v>
      </c>
      <c r="AJ441" s="73">
        <f t="shared" si="12"/>
        <v>34822846.25999999</v>
      </c>
      <c r="AK441" s="73">
        <f t="shared" si="12"/>
        <v>58069847.599999994</v>
      </c>
      <c r="AL441" s="73">
        <f t="shared" si="12"/>
        <v>49331085.149999999</v>
      </c>
      <c r="AM441" s="73">
        <f t="shared" si="12"/>
        <v>49228909.479999997</v>
      </c>
      <c r="AN441" s="73">
        <f t="shared" si="12"/>
        <v>84981198.960000008</v>
      </c>
      <c r="AO441" s="73">
        <f t="shared" si="12"/>
        <v>45854338.260000005</v>
      </c>
      <c r="AP441" s="73">
        <f t="shared" si="12"/>
        <v>32254820.210000005</v>
      </c>
      <c r="AQ441" s="73">
        <f t="shared" si="12"/>
        <v>37721144.759999998</v>
      </c>
      <c r="AR441" s="73">
        <f t="shared" si="12"/>
        <v>217221324.47000003</v>
      </c>
      <c r="AS441" s="73">
        <f t="shared" si="12"/>
        <v>44574806.420000002</v>
      </c>
      <c r="AT441" s="73">
        <f t="shared" si="12"/>
        <v>42848267.730000012</v>
      </c>
      <c r="AU441" s="73">
        <f t="shared" si="12"/>
        <v>40741536.239999995</v>
      </c>
      <c r="AV441" s="73">
        <f t="shared" si="12"/>
        <v>27808624.879999999</v>
      </c>
      <c r="AW441" s="73">
        <f t="shared" si="12"/>
        <v>22550457.030000001</v>
      </c>
      <c r="AX441" s="73">
        <f t="shared" si="12"/>
        <v>24909364.84</v>
      </c>
      <c r="AY441" s="73">
        <f t="shared" si="12"/>
        <v>662350663.80999994</v>
      </c>
      <c r="AZ441" s="73">
        <f t="shared" si="12"/>
        <v>43387150.439999998</v>
      </c>
      <c r="BA441" s="73">
        <f t="shared" si="12"/>
        <v>45583351.040000014</v>
      </c>
      <c r="BB441" s="73">
        <f t="shared" si="12"/>
        <v>78867839.920000017</v>
      </c>
      <c r="BC441" s="73">
        <f t="shared" si="12"/>
        <v>54118533.580000006</v>
      </c>
      <c r="BD441" s="73">
        <f t="shared" si="12"/>
        <v>44416520.759999998</v>
      </c>
      <c r="BE441" s="73">
        <f t="shared" si="12"/>
        <v>65110108.980100013</v>
      </c>
      <c r="BF441" s="73">
        <f t="shared" si="12"/>
        <v>66069679.280000016</v>
      </c>
      <c r="BG441" s="73">
        <f t="shared" si="12"/>
        <v>41054628.29999999</v>
      </c>
      <c r="BH441" s="73">
        <f t="shared" si="12"/>
        <v>28836142.479999997</v>
      </c>
      <c r="BI441" s="73">
        <f t="shared" si="12"/>
        <v>26327932.450000003</v>
      </c>
      <c r="BJ441" s="73">
        <f t="shared" si="12"/>
        <v>1052338297.5200002</v>
      </c>
      <c r="BK441" s="73">
        <f t="shared" si="12"/>
        <v>119480706.08000003</v>
      </c>
      <c r="BL441" s="73">
        <f t="shared" si="12"/>
        <v>45067027.879999995</v>
      </c>
      <c r="BM441" s="73">
        <f t="shared" si="12"/>
        <v>36719639.130000003</v>
      </c>
      <c r="BN441" s="73">
        <f t="shared" si="12"/>
        <v>56766388.940000005</v>
      </c>
      <c r="BO441" s="73">
        <f t="shared" si="12"/>
        <v>72473284.989999995</v>
      </c>
      <c r="BP441" s="73">
        <f t="shared" si="12"/>
        <v>35773237.629999995</v>
      </c>
      <c r="BQ441" s="73">
        <f t="shared" si="12"/>
        <v>13874218.770000011</v>
      </c>
      <c r="BR441" s="73">
        <f t="shared" ref="BR441:BY441" si="13">SUM(BR245:BR364)</f>
        <v>24910377.890000001</v>
      </c>
      <c r="BS441" s="73">
        <f t="shared" si="13"/>
        <v>40355037.089999996</v>
      </c>
      <c r="BT441" s="73">
        <f t="shared" si="13"/>
        <v>62506791.439999998</v>
      </c>
      <c r="BU441" s="73">
        <f t="shared" si="13"/>
        <v>35861081.150000006</v>
      </c>
      <c r="BV441" s="73">
        <f t="shared" si="13"/>
        <v>80911145.020000011</v>
      </c>
      <c r="BW441" s="73">
        <f t="shared" si="13"/>
        <v>40395904.04999999</v>
      </c>
      <c r="BX441" s="73">
        <f t="shared" si="13"/>
        <v>25082434.960000001</v>
      </c>
      <c r="BY441" s="73">
        <f t="shared" si="13"/>
        <v>22862334.879999999</v>
      </c>
      <c r="BZ441" s="74">
        <f>SUM(BZ245:BZ366)</f>
        <v>5016301360.8701</v>
      </c>
    </row>
    <row r="442" spans="1:78" s="81" customFormat="1" x14ac:dyDescent="0.2">
      <c r="A442" s="76"/>
      <c r="B442" s="76"/>
      <c r="C442" s="77" t="s">
        <v>1100</v>
      </c>
      <c r="D442" s="78"/>
      <c r="E442" s="79">
        <f>SUM(E365:E438)</f>
        <v>76473698.659999996</v>
      </c>
      <c r="F442" s="79">
        <f t="shared" ref="F442:BQ442" si="14">SUM(F365:F438)</f>
        <v>9937620.8000000007</v>
      </c>
      <c r="G442" s="79">
        <f t="shared" si="14"/>
        <v>30101207.760000002</v>
      </c>
      <c r="H442" s="79">
        <f t="shared" si="14"/>
        <v>18532625.66</v>
      </c>
      <c r="I442" s="79">
        <f t="shared" si="14"/>
        <v>19325317.109999999</v>
      </c>
      <c r="J442" s="79">
        <f t="shared" si="14"/>
        <v>8916908.4499999993</v>
      </c>
      <c r="K442" s="79">
        <f t="shared" si="14"/>
        <v>950584452.01999998</v>
      </c>
      <c r="L442" s="79">
        <f t="shared" si="14"/>
        <v>24270814.91</v>
      </c>
      <c r="M442" s="79">
        <f t="shared" si="14"/>
        <v>895699.35</v>
      </c>
      <c r="N442" s="79">
        <f t="shared" si="14"/>
        <v>45679663.649999999</v>
      </c>
      <c r="O442" s="79">
        <f t="shared" si="14"/>
        <v>4783588.7</v>
      </c>
      <c r="P442" s="79">
        <f t="shared" si="14"/>
        <v>15189492.529999999</v>
      </c>
      <c r="Q442" s="79">
        <f t="shared" si="14"/>
        <v>26968241.5</v>
      </c>
      <c r="R442" s="79">
        <f t="shared" si="14"/>
        <v>18860676.16</v>
      </c>
      <c r="S442" s="79">
        <f t="shared" si="14"/>
        <v>1138875.2</v>
      </c>
      <c r="T442" s="79">
        <f t="shared" si="14"/>
        <v>13282814.51</v>
      </c>
      <c r="U442" s="79">
        <f t="shared" si="14"/>
        <v>12327536.5</v>
      </c>
      <c r="V442" s="79">
        <f t="shared" si="14"/>
        <v>4558113.4000000004</v>
      </c>
      <c r="W442" s="79">
        <f t="shared" si="14"/>
        <v>14455443.109999999</v>
      </c>
      <c r="X442" s="79">
        <f t="shared" si="14"/>
        <v>7353124.7700000005</v>
      </c>
      <c r="Y442" s="79">
        <f t="shared" si="14"/>
        <v>8131155.5800000001</v>
      </c>
      <c r="Z442" s="79">
        <f t="shared" si="14"/>
        <v>22699936.390000001</v>
      </c>
      <c r="AA442" s="79">
        <f t="shared" si="14"/>
        <v>8251084.1400000006</v>
      </c>
      <c r="AB442" s="79">
        <f t="shared" si="14"/>
        <v>12799522.850000001</v>
      </c>
      <c r="AC442" s="79">
        <f t="shared" si="14"/>
        <v>6015194.6400000006</v>
      </c>
      <c r="AD442" s="79">
        <f t="shared" si="14"/>
        <v>1712004.23</v>
      </c>
      <c r="AE442" s="79">
        <f t="shared" si="14"/>
        <v>6467111.1399999997</v>
      </c>
      <c r="AF442" s="79">
        <f t="shared" si="14"/>
        <v>198268037.24000001</v>
      </c>
      <c r="AG442" s="79">
        <f t="shared" si="14"/>
        <v>21813294.379999999</v>
      </c>
      <c r="AH442" s="79">
        <f t="shared" si="14"/>
        <v>14073118.5</v>
      </c>
      <c r="AI442" s="79">
        <f t="shared" si="14"/>
        <v>8882513.75</v>
      </c>
      <c r="AJ442" s="79">
        <f t="shared" si="14"/>
        <v>9674667.3000000007</v>
      </c>
      <c r="AK442" s="79">
        <f t="shared" si="14"/>
        <v>14678637.300000001</v>
      </c>
      <c r="AL442" s="79">
        <f t="shared" si="14"/>
        <v>15357992.98</v>
      </c>
      <c r="AM442" s="79">
        <f t="shared" si="14"/>
        <v>11010629.09</v>
      </c>
      <c r="AN442" s="79">
        <f t="shared" si="14"/>
        <v>18808881.850000001</v>
      </c>
      <c r="AO442" s="79">
        <f t="shared" si="14"/>
        <v>13824028.699999999</v>
      </c>
      <c r="AP442" s="79">
        <f t="shared" si="14"/>
        <v>14859389.550000001</v>
      </c>
      <c r="AQ442" s="79">
        <f t="shared" si="14"/>
        <v>12624419</v>
      </c>
      <c r="AR442" s="79">
        <f t="shared" si="14"/>
        <v>36339428.849999994</v>
      </c>
      <c r="AS442" s="79">
        <f t="shared" si="14"/>
        <v>6007525.1500000004</v>
      </c>
      <c r="AT442" s="79">
        <f t="shared" si="14"/>
        <v>13057737.550000001</v>
      </c>
      <c r="AU442" s="79">
        <f t="shared" si="14"/>
        <v>8465997.5500000007</v>
      </c>
      <c r="AV442" s="79">
        <f t="shared" si="14"/>
        <v>8849757.7400000002</v>
      </c>
      <c r="AW442" s="79">
        <f t="shared" si="14"/>
        <v>746839.55</v>
      </c>
      <c r="AX442" s="79">
        <f t="shared" si="14"/>
        <v>2791440.19</v>
      </c>
      <c r="AY442" s="79">
        <f t="shared" si="14"/>
        <v>541252425.66999996</v>
      </c>
      <c r="AZ442" s="79">
        <f t="shared" si="14"/>
        <v>4538440.5</v>
      </c>
      <c r="BA442" s="79">
        <f t="shared" si="14"/>
        <v>13495514.15</v>
      </c>
      <c r="BB442" s="79">
        <f t="shared" si="14"/>
        <v>14855907.100000001</v>
      </c>
      <c r="BC442" s="79">
        <f t="shared" si="14"/>
        <v>14315633.01</v>
      </c>
      <c r="BD442" s="79">
        <f t="shared" si="14"/>
        <v>3249591.35</v>
      </c>
      <c r="BE442" s="79">
        <f t="shared" si="14"/>
        <v>15850708.58</v>
      </c>
      <c r="BF442" s="79">
        <f t="shared" si="14"/>
        <v>10533482.07</v>
      </c>
      <c r="BG442" s="79">
        <f t="shared" si="14"/>
        <v>6442426.5</v>
      </c>
      <c r="BH442" s="79">
        <f t="shared" si="14"/>
        <v>3026804.85</v>
      </c>
      <c r="BI442" s="79">
        <f t="shared" si="14"/>
        <v>3265767.8</v>
      </c>
      <c r="BJ442" s="79">
        <f t="shared" si="14"/>
        <v>800070499.70000005</v>
      </c>
      <c r="BK442" s="79">
        <f t="shared" si="14"/>
        <v>17640989.579999998</v>
      </c>
      <c r="BL442" s="79">
        <f t="shared" si="14"/>
        <v>10242678.630000001</v>
      </c>
      <c r="BM442" s="79">
        <f t="shared" si="14"/>
        <v>7597164.9000000004</v>
      </c>
      <c r="BN442" s="79">
        <f t="shared" si="14"/>
        <v>13592153.1</v>
      </c>
      <c r="BO442" s="79">
        <f t="shared" si="14"/>
        <v>15425476.649999999</v>
      </c>
      <c r="BP442" s="79">
        <f t="shared" si="14"/>
        <v>4987422.8</v>
      </c>
      <c r="BQ442" s="79">
        <f t="shared" si="14"/>
        <v>39523323.060000002</v>
      </c>
      <c r="BR442" s="79">
        <f t="shared" ref="BR442:BY442" si="15">SUM(BR365:BR438)</f>
        <v>4791663.1599999992</v>
      </c>
      <c r="BS442" s="79">
        <f t="shared" si="15"/>
        <v>8052694.0899999999</v>
      </c>
      <c r="BT442" s="79">
        <f t="shared" si="15"/>
        <v>9759069.7000000011</v>
      </c>
      <c r="BU442" s="79">
        <f t="shared" si="15"/>
        <v>24430108.829999998</v>
      </c>
      <c r="BV442" s="79">
        <f t="shared" si="15"/>
        <v>10650632.16</v>
      </c>
      <c r="BW442" s="79">
        <f t="shared" si="15"/>
        <v>6983961.46</v>
      </c>
      <c r="BX442" s="79">
        <f t="shared" si="15"/>
        <v>6131067.8300000001</v>
      </c>
      <c r="BY442" s="79">
        <f t="shared" si="15"/>
        <v>2652467.6300000004</v>
      </c>
      <c r="BZ442" s="80">
        <f>SUM(BZ367:BZ438)</f>
        <v>1268740942.3099999</v>
      </c>
    </row>
    <row r="443" spans="1:78" s="75" customFormat="1" x14ac:dyDescent="0.2">
      <c r="A443" s="72"/>
      <c r="B443" s="72"/>
      <c r="C443" s="63" t="s">
        <v>1101</v>
      </c>
      <c r="D443" s="62"/>
      <c r="E443" s="73">
        <f>SUM(E29,E47,E441)</f>
        <v>1290488624.05</v>
      </c>
      <c r="F443" s="73">
        <f t="shared" ref="F443:BQ443" si="16">SUM(F29,F47,F441)</f>
        <v>310318658.84000003</v>
      </c>
      <c r="G443" s="73">
        <f t="shared" si="16"/>
        <v>582956453.40999997</v>
      </c>
      <c r="H443" s="73">
        <f t="shared" si="16"/>
        <v>179879739.73000002</v>
      </c>
      <c r="I443" s="73">
        <f t="shared" si="16"/>
        <v>154034678.44</v>
      </c>
      <c r="J443" s="73">
        <f t="shared" si="16"/>
        <v>79316812.37999998</v>
      </c>
      <c r="K443" s="73">
        <f t="shared" si="16"/>
        <v>3113500433.4300003</v>
      </c>
      <c r="L443" s="73">
        <f t="shared" si="16"/>
        <v>323062176.94</v>
      </c>
      <c r="M443" s="73">
        <f t="shared" si="16"/>
        <v>74389079.959999993</v>
      </c>
      <c r="N443" s="73">
        <f t="shared" si="16"/>
        <v>714253873.86000001</v>
      </c>
      <c r="O443" s="73">
        <f t="shared" si="16"/>
        <v>69761696.310000002</v>
      </c>
      <c r="P443" s="73">
        <f t="shared" si="16"/>
        <v>195446815.61000001</v>
      </c>
      <c r="Q443" s="73">
        <f t="shared" si="16"/>
        <v>454364843.43999994</v>
      </c>
      <c r="R443" s="73">
        <f t="shared" si="16"/>
        <v>379336958.5</v>
      </c>
      <c r="S443" s="73">
        <f t="shared" si="16"/>
        <v>40154906.469999999</v>
      </c>
      <c r="T443" s="73">
        <f t="shared" si="16"/>
        <v>167952680.40999997</v>
      </c>
      <c r="U443" s="73">
        <f t="shared" si="16"/>
        <v>127191432.50999999</v>
      </c>
      <c r="V443" s="73">
        <f t="shared" si="16"/>
        <v>70471324.803000003</v>
      </c>
      <c r="W443" s="73">
        <f t="shared" si="16"/>
        <v>1562305961.8800001</v>
      </c>
      <c r="X443" s="73">
        <f t="shared" si="16"/>
        <v>313875472.19</v>
      </c>
      <c r="Y443" s="73">
        <f t="shared" si="16"/>
        <v>151670507.07999998</v>
      </c>
      <c r="Z443" s="73">
        <f t="shared" si="16"/>
        <v>444872274.05000001</v>
      </c>
      <c r="AA443" s="73">
        <f t="shared" si="16"/>
        <v>106361478.36000001</v>
      </c>
      <c r="AB443" s="73">
        <f t="shared" si="16"/>
        <v>127872757.27000001</v>
      </c>
      <c r="AC443" s="73">
        <f t="shared" si="16"/>
        <v>148782140.66</v>
      </c>
      <c r="AD443" s="73">
        <f t="shared" si="16"/>
        <v>54775333.79999999</v>
      </c>
      <c r="AE443" s="73">
        <f t="shared" si="16"/>
        <v>80249109.230000004</v>
      </c>
      <c r="AF443" s="73">
        <f t="shared" si="16"/>
        <v>1883563464.73</v>
      </c>
      <c r="AG443" s="73">
        <f t="shared" si="16"/>
        <v>123244108.44</v>
      </c>
      <c r="AH443" s="73">
        <f t="shared" si="16"/>
        <v>72146576.069999993</v>
      </c>
      <c r="AI443" s="73">
        <f t="shared" si="16"/>
        <v>78361599.350000009</v>
      </c>
      <c r="AJ443" s="73">
        <f t="shared" si="16"/>
        <v>67004691.179999985</v>
      </c>
      <c r="AK443" s="73">
        <f t="shared" si="16"/>
        <v>115200301.97999999</v>
      </c>
      <c r="AL443" s="73">
        <f t="shared" si="16"/>
        <v>96711850.109999985</v>
      </c>
      <c r="AM443" s="73">
        <f t="shared" si="16"/>
        <v>93097151.430000007</v>
      </c>
      <c r="AN443" s="73">
        <f t="shared" si="16"/>
        <v>150775756.52000001</v>
      </c>
      <c r="AO443" s="73">
        <f t="shared" si="16"/>
        <v>86863536.860000014</v>
      </c>
      <c r="AP443" s="73">
        <f t="shared" si="16"/>
        <v>83165736.080000013</v>
      </c>
      <c r="AQ443" s="73">
        <f t="shared" si="16"/>
        <v>81436856.849999994</v>
      </c>
      <c r="AR443" s="73">
        <f t="shared" si="16"/>
        <v>675891494.11000013</v>
      </c>
      <c r="AS443" s="73">
        <f t="shared" si="16"/>
        <v>83380183.090000004</v>
      </c>
      <c r="AT443" s="73">
        <f t="shared" si="16"/>
        <v>84947082.280000001</v>
      </c>
      <c r="AU443" s="73">
        <f t="shared" si="16"/>
        <v>85597177.679999992</v>
      </c>
      <c r="AV443" s="73">
        <f t="shared" si="16"/>
        <v>64821034.989999995</v>
      </c>
      <c r="AW443" s="73">
        <f t="shared" si="16"/>
        <v>27420560.990000002</v>
      </c>
      <c r="AX443" s="73">
        <f t="shared" si="16"/>
        <v>47589624.920000002</v>
      </c>
      <c r="AY443" s="73">
        <f t="shared" si="16"/>
        <v>1705012838.25</v>
      </c>
      <c r="AZ443" s="73">
        <f t="shared" si="16"/>
        <v>102757767.78</v>
      </c>
      <c r="BA443" s="73">
        <f t="shared" si="16"/>
        <v>112702001.83000001</v>
      </c>
      <c r="BB443" s="73">
        <f t="shared" si="16"/>
        <v>174051176.22000003</v>
      </c>
      <c r="BC443" s="73">
        <f t="shared" si="16"/>
        <v>162640969.69</v>
      </c>
      <c r="BD443" s="73">
        <f t="shared" si="16"/>
        <v>125088178.72</v>
      </c>
      <c r="BE443" s="73">
        <f t="shared" si="16"/>
        <v>250504454.32010004</v>
      </c>
      <c r="BF443" s="73">
        <f t="shared" si="16"/>
        <v>201378509.19</v>
      </c>
      <c r="BG443" s="73">
        <f t="shared" si="16"/>
        <v>103354448.68999998</v>
      </c>
      <c r="BH443" s="73">
        <f t="shared" si="16"/>
        <v>47003797.679999992</v>
      </c>
      <c r="BI443" s="73">
        <f t="shared" si="16"/>
        <v>38234176.950000003</v>
      </c>
      <c r="BJ443" s="73">
        <f t="shared" si="16"/>
        <v>1966072238.5750003</v>
      </c>
      <c r="BK443" s="73">
        <f t="shared" si="16"/>
        <v>416761538.93000007</v>
      </c>
      <c r="BL443" s="73">
        <f t="shared" si="16"/>
        <v>93863984.699999988</v>
      </c>
      <c r="BM443" s="73">
        <f t="shared" si="16"/>
        <v>68483308.310000002</v>
      </c>
      <c r="BN443" s="73">
        <f t="shared" si="16"/>
        <v>94125572.379999995</v>
      </c>
      <c r="BO443" s="73">
        <f t="shared" si="16"/>
        <v>127636767.47</v>
      </c>
      <c r="BP443" s="73">
        <f t="shared" si="16"/>
        <v>61068509.36999999</v>
      </c>
      <c r="BQ443" s="73">
        <f t="shared" si="16"/>
        <v>875892353.1099999</v>
      </c>
      <c r="BR443" s="73">
        <f t="shared" ref="BR443:BY443" si="17">SUM(BR29,BR47,BR441)</f>
        <v>78402429.370000005</v>
      </c>
      <c r="BS443" s="73">
        <f t="shared" si="17"/>
        <v>94193829.780000001</v>
      </c>
      <c r="BT443" s="73">
        <f t="shared" si="17"/>
        <v>134876191.78999999</v>
      </c>
      <c r="BU443" s="73">
        <f t="shared" si="17"/>
        <v>158211087.75999999</v>
      </c>
      <c r="BV443" s="73">
        <f t="shared" si="17"/>
        <v>308265321.58999997</v>
      </c>
      <c r="BW443" s="73">
        <f t="shared" si="17"/>
        <v>90072490.609999985</v>
      </c>
      <c r="BX443" s="73">
        <f t="shared" si="17"/>
        <v>54512364.760000005</v>
      </c>
      <c r="BY443" s="73">
        <f t="shared" si="17"/>
        <v>55751945.709999993</v>
      </c>
      <c r="BZ443" s="74">
        <f>SUM(BZ29,BZ47,BZ441)</f>
        <v>11532217385.8703</v>
      </c>
    </row>
    <row r="444" spans="1:78" s="81" customFormat="1" x14ac:dyDescent="0.2">
      <c r="A444" s="76"/>
      <c r="B444" s="76"/>
      <c r="C444" s="77" t="s">
        <v>1102</v>
      </c>
      <c r="D444" s="78"/>
      <c r="E444" s="79">
        <f>SUM(E129,E180,E244,E442)</f>
        <v>1407707197.1499999</v>
      </c>
      <c r="F444" s="79">
        <f t="shared" ref="F444:BQ444" si="18">SUM(F129,F180,F244,F442)</f>
        <v>302054080.39000005</v>
      </c>
      <c r="G444" s="79">
        <f t="shared" si="18"/>
        <v>503707089.45000005</v>
      </c>
      <c r="H444" s="79">
        <f t="shared" si="18"/>
        <v>177806738.97999999</v>
      </c>
      <c r="I444" s="79">
        <f t="shared" si="18"/>
        <v>141366615.21999997</v>
      </c>
      <c r="J444" s="79">
        <f t="shared" si="18"/>
        <v>63710873.830000013</v>
      </c>
      <c r="K444" s="79">
        <f t="shared" si="18"/>
        <v>3270805512.0699992</v>
      </c>
      <c r="L444" s="79">
        <f t="shared" si="18"/>
        <v>303737684.62000006</v>
      </c>
      <c r="M444" s="79">
        <f t="shared" si="18"/>
        <v>73869923.319999993</v>
      </c>
      <c r="N444" s="79">
        <f t="shared" si="18"/>
        <v>746339523.61000001</v>
      </c>
      <c r="O444" s="79">
        <f t="shared" si="18"/>
        <v>73980557.079999998</v>
      </c>
      <c r="P444" s="79">
        <f t="shared" si="18"/>
        <v>198938804.93999997</v>
      </c>
      <c r="Q444" s="79">
        <f t="shared" si="18"/>
        <v>423006862.75999999</v>
      </c>
      <c r="R444" s="79">
        <f t="shared" si="18"/>
        <v>370995502.70000011</v>
      </c>
      <c r="S444" s="79">
        <f t="shared" si="18"/>
        <v>34625074.369999997</v>
      </c>
      <c r="T444" s="79">
        <f t="shared" si="18"/>
        <v>141359728.4192</v>
      </c>
      <c r="U444" s="79">
        <f t="shared" si="18"/>
        <v>114932297.18000001</v>
      </c>
      <c r="V444" s="79">
        <f t="shared" si="18"/>
        <v>75226689.157000005</v>
      </c>
      <c r="W444" s="79">
        <f t="shared" si="18"/>
        <v>1575858430.4799995</v>
      </c>
      <c r="X444" s="79">
        <f t="shared" si="18"/>
        <v>311685759.12</v>
      </c>
      <c r="Y444" s="79">
        <f t="shared" si="18"/>
        <v>144910388.85999998</v>
      </c>
      <c r="Z444" s="79">
        <f t="shared" si="18"/>
        <v>398955146.0999999</v>
      </c>
      <c r="AA444" s="79">
        <f t="shared" si="18"/>
        <v>103626808.63</v>
      </c>
      <c r="AB444" s="79">
        <f t="shared" si="18"/>
        <v>129703590</v>
      </c>
      <c r="AC444" s="79">
        <f t="shared" si="18"/>
        <v>143154978.14000005</v>
      </c>
      <c r="AD444" s="79">
        <f t="shared" si="18"/>
        <v>56973447.319999993</v>
      </c>
      <c r="AE444" s="79">
        <f t="shared" si="18"/>
        <v>63140165.180000007</v>
      </c>
      <c r="AF444" s="79">
        <f t="shared" si="18"/>
        <v>1980468308.4500003</v>
      </c>
      <c r="AG444" s="79">
        <f t="shared" si="18"/>
        <v>115889250.05999999</v>
      </c>
      <c r="AH444" s="79">
        <f t="shared" si="18"/>
        <v>66941829.890000015</v>
      </c>
      <c r="AI444" s="79">
        <f t="shared" si="18"/>
        <v>66479460.99000001</v>
      </c>
      <c r="AJ444" s="79">
        <f t="shared" si="18"/>
        <v>63689388.239999995</v>
      </c>
      <c r="AK444" s="79">
        <f t="shared" si="18"/>
        <v>110873261.66999999</v>
      </c>
      <c r="AL444" s="79">
        <f t="shared" si="18"/>
        <v>86561127.74000001</v>
      </c>
      <c r="AM444" s="79">
        <f t="shared" si="18"/>
        <v>84445811.489999995</v>
      </c>
      <c r="AN444" s="79">
        <f t="shared" si="18"/>
        <v>144427595.80000001</v>
      </c>
      <c r="AO444" s="79">
        <f t="shared" si="18"/>
        <v>79604925.159999996</v>
      </c>
      <c r="AP444" s="79">
        <f t="shared" si="18"/>
        <v>83212117.649999991</v>
      </c>
      <c r="AQ444" s="79">
        <f t="shared" si="18"/>
        <v>75936081.38000001</v>
      </c>
      <c r="AR444" s="79">
        <f t="shared" si="18"/>
        <v>605602312.12000012</v>
      </c>
      <c r="AS444" s="79">
        <f t="shared" si="18"/>
        <v>80177056.030000001</v>
      </c>
      <c r="AT444" s="79">
        <f t="shared" si="18"/>
        <v>79773082.829999998</v>
      </c>
      <c r="AU444" s="79">
        <f t="shared" si="18"/>
        <v>79973910.390000001</v>
      </c>
      <c r="AV444" s="79">
        <f t="shared" si="18"/>
        <v>66751052.640000001</v>
      </c>
      <c r="AW444" s="79">
        <f t="shared" si="18"/>
        <v>25804594.249999996</v>
      </c>
      <c r="AX444" s="79">
        <f t="shared" si="18"/>
        <v>45565132.999999993</v>
      </c>
      <c r="AY444" s="79">
        <f t="shared" si="18"/>
        <v>1715755170.5</v>
      </c>
      <c r="AZ444" s="79">
        <f t="shared" si="18"/>
        <v>96313906.929999992</v>
      </c>
      <c r="BA444" s="79">
        <f t="shared" si="18"/>
        <v>112413814.36000001</v>
      </c>
      <c r="BB444" s="79">
        <f t="shared" si="18"/>
        <v>159187866.51999998</v>
      </c>
      <c r="BC444" s="79">
        <f t="shared" si="18"/>
        <v>151223250.30000001</v>
      </c>
      <c r="BD444" s="79">
        <f t="shared" si="18"/>
        <v>110856385.63</v>
      </c>
      <c r="BE444" s="79">
        <f t="shared" si="18"/>
        <v>244748645.90889999</v>
      </c>
      <c r="BF444" s="79">
        <f t="shared" si="18"/>
        <v>192284392.04999995</v>
      </c>
      <c r="BG444" s="79">
        <f t="shared" si="18"/>
        <v>105552005.90000001</v>
      </c>
      <c r="BH444" s="79">
        <f t="shared" si="18"/>
        <v>41853174.429999992</v>
      </c>
      <c r="BI444" s="79">
        <f t="shared" si="18"/>
        <v>30533229.379999999</v>
      </c>
      <c r="BJ444" s="79">
        <f t="shared" si="18"/>
        <v>1849175847.1300001</v>
      </c>
      <c r="BK444" s="79">
        <f t="shared" si="18"/>
        <v>401775744.45000005</v>
      </c>
      <c r="BL444" s="79">
        <f t="shared" si="18"/>
        <v>92370839.830000013</v>
      </c>
      <c r="BM444" s="79">
        <f t="shared" si="18"/>
        <v>63089959.523999996</v>
      </c>
      <c r="BN444" s="79">
        <f t="shared" si="18"/>
        <v>89452223</v>
      </c>
      <c r="BO444" s="79">
        <f t="shared" si="18"/>
        <v>135961816.91000003</v>
      </c>
      <c r="BP444" s="79">
        <f t="shared" si="18"/>
        <v>56677671.539999992</v>
      </c>
      <c r="BQ444" s="79">
        <f t="shared" si="18"/>
        <v>763716611.37999988</v>
      </c>
      <c r="BR444" s="79">
        <f t="shared" ref="BR444:BY444" si="19">SUM(BR129,BR180,BR244,BR442)</f>
        <v>69272895.469999999</v>
      </c>
      <c r="BS444" s="79">
        <f t="shared" si="19"/>
        <v>81293876.75</v>
      </c>
      <c r="BT444" s="79">
        <f t="shared" si="19"/>
        <v>132097747.33</v>
      </c>
      <c r="BU444" s="79">
        <f t="shared" si="19"/>
        <v>141120361.33999997</v>
      </c>
      <c r="BV444" s="79">
        <f t="shared" si="19"/>
        <v>285021633.42000002</v>
      </c>
      <c r="BW444" s="79">
        <f t="shared" si="19"/>
        <v>87524361.439999983</v>
      </c>
      <c r="BX444" s="79">
        <f t="shared" si="19"/>
        <v>50715441.819999993</v>
      </c>
      <c r="BY444" s="79">
        <f t="shared" si="19"/>
        <v>45808764.060000002</v>
      </c>
      <c r="BZ444" s="80">
        <f>SUM(BZ129,BZ180,BZ244,BZ442)</f>
        <v>11526859009.255198</v>
      </c>
    </row>
    <row r="445" spans="1:78" x14ac:dyDescent="0.2">
      <c r="C445" s="82"/>
      <c r="D445" s="83"/>
    </row>
    <row r="446" spans="1:78" x14ac:dyDescent="0.2">
      <c r="C446" s="82"/>
      <c r="D446" s="84" t="s">
        <v>1103</v>
      </c>
      <c r="E446" s="85">
        <f t="shared" ref="E446:BP446" si="20">SUM(E29)</f>
        <v>565575464.02999997</v>
      </c>
      <c r="F446" s="85">
        <f t="shared" si="20"/>
        <v>123150951.90000001</v>
      </c>
      <c r="G446" s="85">
        <f t="shared" si="20"/>
        <v>176866496.31999999</v>
      </c>
      <c r="H446" s="85">
        <f t="shared" si="20"/>
        <v>55083603.020000003</v>
      </c>
      <c r="I446" s="85">
        <f t="shared" si="20"/>
        <v>52579892</v>
      </c>
      <c r="J446" s="85">
        <f t="shared" si="20"/>
        <v>16157238.24</v>
      </c>
      <c r="K446" s="85">
        <f t="shared" si="20"/>
        <v>886099438.35000002</v>
      </c>
      <c r="L446" s="85">
        <f t="shared" si="20"/>
        <v>120789992.59999999</v>
      </c>
      <c r="M446" s="85">
        <f t="shared" si="20"/>
        <v>28966312.690000001</v>
      </c>
      <c r="N446" s="85">
        <f t="shared" si="20"/>
        <v>229585031.61999997</v>
      </c>
      <c r="O446" s="85">
        <f t="shared" si="20"/>
        <v>25193860.91</v>
      </c>
      <c r="P446" s="85">
        <f t="shared" si="20"/>
        <v>88407715.75</v>
      </c>
      <c r="Q446" s="85">
        <f t="shared" si="20"/>
        <v>169894771.22999999</v>
      </c>
      <c r="R446" s="85">
        <f t="shared" si="20"/>
        <v>127417260.67999999</v>
      </c>
      <c r="S446" s="85">
        <f t="shared" si="20"/>
        <v>7677301.25</v>
      </c>
      <c r="T446" s="85">
        <f t="shared" si="20"/>
        <v>59600569.099999994</v>
      </c>
      <c r="U446" s="85">
        <f t="shared" si="20"/>
        <v>44308441.350000001</v>
      </c>
      <c r="V446" s="85">
        <f t="shared" si="20"/>
        <v>31521415.300000001</v>
      </c>
      <c r="W446" s="85">
        <f t="shared" si="20"/>
        <v>605863142.46000004</v>
      </c>
      <c r="X446" s="85">
        <f t="shared" si="20"/>
        <v>92620703.960000008</v>
      </c>
      <c r="Y446" s="85">
        <f t="shared" si="20"/>
        <v>54284547.68999999</v>
      </c>
      <c r="Z446" s="85">
        <f t="shared" si="20"/>
        <v>148726870.61000001</v>
      </c>
      <c r="AA446" s="85">
        <f t="shared" si="20"/>
        <v>49615936.100000001</v>
      </c>
      <c r="AB446" s="85">
        <f t="shared" si="20"/>
        <v>60184191.410000004</v>
      </c>
      <c r="AC446" s="85">
        <f t="shared" si="20"/>
        <v>73606954.450000003</v>
      </c>
      <c r="AD446" s="85">
        <f t="shared" si="20"/>
        <v>24350376.559999999</v>
      </c>
      <c r="AE446" s="85">
        <f t="shared" si="20"/>
        <v>32038120.510000002</v>
      </c>
      <c r="AF446" s="85">
        <f t="shared" si="20"/>
        <v>647986325.09000003</v>
      </c>
      <c r="AG446" s="85">
        <f t="shared" si="20"/>
        <v>43418476.840000004</v>
      </c>
      <c r="AH446" s="85">
        <f t="shared" si="20"/>
        <v>32488758.25</v>
      </c>
      <c r="AI446" s="85">
        <f t="shared" si="20"/>
        <v>22279552.48</v>
      </c>
      <c r="AJ446" s="85">
        <f t="shared" si="20"/>
        <v>24295374.659999996</v>
      </c>
      <c r="AK446" s="85">
        <f t="shared" si="20"/>
        <v>39326869.630000003</v>
      </c>
      <c r="AL446" s="85">
        <f t="shared" si="20"/>
        <v>36536623.249999993</v>
      </c>
      <c r="AM446" s="85">
        <f t="shared" si="20"/>
        <v>34272740.450000003</v>
      </c>
      <c r="AN446" s="85">
        <f t="shared" si="20"/>
        <v>44044565.890000001</v>
      </c>
      <c r="AO446" s="85">
        <f t="shared" si="20"/>
        <v>31401223.82</v>
      </c>
      <c r="AP446" s="85">
        <f t="shared" si="20"/>
        <v>38688885.210000008</v>
      </c>
      <c r="AQ446" s="85">
        <f t="shared" si="20"/>
        <v>34713341.380000003</v>
      </c>
      <c r="AR446" s="85">
        <f t="shared" si="20"/>
        <v>183658843.10000002</v>
      </c>
      <c r="AS446" s="85">
        <f t="shared" si="20"/>
        <v>31428870.710000001</v>
      </c>
      <c r="AT446" s="85">
        <f t="shared" si="20"/>
        <v>35758503.57</v>
      </c>
      <c r="AU446" s="85">
        <f t="shared" si="20"/>
        <v>34201324</v>
      </c>
      <c r="AV446" s="85">
        <f t="shared" si="20"/>
        <v>31471188.790000003</v>
      </c>
      <c r="AW446" s="85">
        <f t="shared" si="20"/>
        <v>4268753.46</v>
      </c>
      <c r="AX446" s="85">
        <f t="shared" si="20"/>
        <v>15483215.57</v>
      </c>
      <c r="AY446" s="85">
        <f t="shared" si="20"/>
        <v>373963919.05000001</v>
      </c>
      <c r="AZ446" s="85">
        <f t="shared" si="20"/>
        <v>45262365.5</v>
      </c>
      <c r="BA446" s="85">
        <f t="shared" si="20"/>
        <v>50447002.539999999</v>
      </c>
      <c r="BB446" s="85">
        <f t="shared" si="20"/>
        <v>67822138.620000005</v>
      </c>
      <c r="BC446" s="85">
        <f t="shared" si="20"/>
        <v>62916220.810000002</v>
      </c>
      <c r="BD446" s="85">
        <f t="shared" si="20"/>
        <v>61612527.960000001</v>
      </c>
      <c r="BE446" s="85">
        <f t="shared" si="20"/>
        <v>94664622.600000009</v>
      </c>
      <c r="BF446" s="85">
        <f t="shared" si="20"/>
        <v>55167770.949999996</v>
      </c>
      <c r="BG446" s="85">
        <f t="shared" si="20"/>
        <v>43621849.199999996</v>
      </c>
      <c r="BH446" s="85">
        <f t="shared" si="20"/>
        <v>13430638.85</v>
      </c>
      <c r="BI446" s="85">
        <f t="shared" si="20"/>
        <v>9548392.5</v>
      </c>
      <c r="BJ446" s="85">
        <f t="shared" si="20"/>
        <v>372054090.17999995</v>
      </c>
      <c r="BK446" s="85">
        <f t="shared" si="20"/>
        <v>155457416.46000001</v>
      </c>
      <c r="BL446" s="85">
        <f t="shared" si="20"/>
        <v>36226553.799999997</v>
      </c>
      <c r="BM446" s="85">
        <f t="shared" si="20"/>
        <v>25670568.32</v>
      </c>
      <c r="BN446" s="85">
        <f t="shared" si="20"/>
        <v>33032312.670000002</v>
      </c>
      <c r="BO446" s="85">
        <f t="shared" si="20"/>
        <v>43616726.200000003</v>
      </c>
      <c r="BP446" s="85">
        <f t="shared" si="20"/>
        <v>19101222.84</v>
      </c>
      <c r="BQ446" s="85">
        <f t="shared" ref="BQ446:BZ446" si="21">SUM(BQ29)</f>
        <v>286882665.63</v>
      </c>
      <c r="BR446" s="85">
        <f t="shared" si="21"/>
        <v>36653982.160000004</v>
      </c>
      <c r="BS446" s="85">
        <f t="shared" si="21"/>
        <v>36165085.200000003</v>
      </c>
      <c r="BT446" s="85">
        <f t="shared" si="21"/>
        <v>49132913.780000001</v>
      </c>
      <c r="BU446" s="85">
        <f t="shared" si="21"/>
        <v>88180777.209999979</v>
      </c>
      <c r="BV446" s="85">
        <f t="shared" si="21"/>
        <v>118084541.49999997</v>
      </c>
      <c r="BW446" s="85">
        <f t="shared" si="21"/>
        <v>34807637.559999995</v>
      </c>
      <c r="BX446" s="85">
        <f t="shared" si="21"/>
        <v>19980805.75</v>
      </c>
      <c r="BY446" s="85">
        <f t="shared" si="21"/>
        <v>23914492.189999998</v>
      </c>
      <c r="BZ446" s="85">
        <f t="shared" si="21"/>
        <v>2135974869.0199003</v>
      </c>
    </row>
    <row r="447" spans="1:78" x14ac:dyDescent="0.2">
      <c r="C447" s="82"/>
      <c r="D447" s="84" t="s">
        <v>1104</v>
      </c>
      <c r="E447" s="85">
        <f t="shared" ref="E447:BP447" si="22">SUM(E47)</f>
        <v>616869617.37999988</v>
      </c>
      <c r="F447" s="85">
        <f t="shared" si="22"/>
        <v>135443643.80000001</v>
      </c>
      <c r="G447" s="85">
        <f t="shared" si="22"/>
        <v>265302359.75999999</v>
      </c>
      <c r="H447" s="85">
        <f t="shared" si="22"/>
        <v>41794423.290000007</v>
      </c>
      <c r="I447" s="85">
        <f t="shared" si="22"/>
        <v>24943515.759999998</v>
      </c>
      <c r="J447" s="85">
        <f t="shared" si="22"/>
        <v>3753286.46</v>
      </c>
      <c r="K447" s="85">
        <f t="shared" si="22"/>
        <v>1033475380.9300001</v>
      </c>
      <c r="L447" s="85">
        <f t="shared" si="22"/>
        <v>89161545.25</v>
      </c>
      <c r="M447" s="85">
        <f t="shared" si="22"/>
        <v>7438331.3899999997</v>
      </c>
      <c r="N447" s="85">
        <f t="shared" si="22"/>
        <v>248068056.98000002</v>
      </c>
      <c r="O447" s="85">
        <f t="shared" si="22"/>
        <v>8671602.8000000007</v>
      </c>
      <c r="P447" s="85">
        <f t="shared" si="22"/>
        <v>27907371.75</v>
      </c>
      <c r="Q447" s="85">
        <f t="shared" si="22"/>
        <v>177122097.78000003</v>
      </c>
      <c r="R447" s="85">
        <f t="shared" si="22"/>
        <v>123779165.80999999</v>
      </c>
      <c r="S447" s="85">
        <f t="shared" si="22"/>
        <v>4315096.76</v>
      </c>
      <c r="T447" s="85">
        <f t="shared" si="22"/>
        <v>20710073.229999997</v>
      </c>
      <c r="U447" s="85">
        <f t="shared" si="22"/>
        <v>16860381.080000002</v>
      </c>
      <c r="V447" s="85">
        <f t="shared" si="22"/>
        <v>10673342.75</v>
      </c>
      <c r="W447" s="85">
        <f t="shared" si="22"/>
        <v>798594712.3599999</v>
      </c>
      <c r="X447" s="85">
        <f t="shared" si="22"/>
        <v>106516052.59</v>
      </c>
      <c r="Y447" s="85">
        <f t="shared" si="22"/>
        <v>24812172.040000003</v>
      </c>
      <c r="Z447" s="85">
        <f t="shared" si="22"/>
        <v>151398000.25999999</v>
      </c>
      <c r="AA447" s="85">
        <f t="shared" si="22"/>
        <v>9077142.5500000007</v>
      </c>
      <c r="AB447" s="85">
        <f t="shared" si="22"/>
        <v>18291780</v>
      </c>
      <c r="AC447" s="85">
        <f t="shared" si="22"/>
        <v>37104850.649999999</v>
      </c>
      <c r="AD447" s="85">
        <f t="shared" si="22"/>
        <v>8443801.4199999999</v>
      </c>
      <c r="AE447" s="85">
        <f t="shared" si="22"/>
        <v>5495048</v>
      </c>
      <c r="AF447" s="85">
        <f t="shared" si="22"/>
        <v>1084395482.6000001</v>
      </c>
      <c r="AG447" s="85">
        <f t="shared" si="22"/>
        <v>12871326.800000001</v>
      </c>
      <c r="AH447" s="85">
        <f t="shared" si="22"/>
        <v>6379324.5599999996</v>
      </c>
      <c r="AI447" s="85">
        <f t="shared" si="22"/>
        <v>9530247.4800000004</v>
      </c>
      <c r="AJ447" s="85">
        <f t="shared" si="22"/>
        <v>7886470.2599999998</v>
      </c>
      <c r="AK447" s="85">
        <f t="shared" si="22"/>
        <v>17803584.75</v>
      </c>
      <c r="AL447" s="85">
        <f t="shared" si="22"/>
        <v>10844141.709999999</v>
      </c>
      <c r="AM447" s="85">
        <f t="shared" si="22"/>
        <v>9595501.5</v>
      </c>
      <c r="AN447" s="85">
        <f t="shared" si="22"/>
        <v>21749991.670000002</v>
      </c>
      <c r="AO447" s="85">
        <f t="shared" si="22"/>
        <v>9607974.7800000012</v>
      </c>
      <c r="AP447" s="85">
        <f t="shared" si="22"/>
        <v>12222030.66</v>
      </c>
      <c r="AQ447" s="85">
        <f t="shared" si="22"/>
        <v>9002370.7100000009</v>
      </c>
      <c r="AR447" s="85">
        <f t="shared" si="22"/>
        <v>275011326.54000002</v>
      </c>
      <c r="AS447" s="85">
        <f t="shared" si="22"/>
        <v>7376505.959999999</v>
      </c>
      <c r="AT447" s="85">
        <f t="shared" si="22"/>
        <v>6340310.9800000004</v>
      </c>
      <c r="AU447" s="85">
        <f t="shared" si="22"/>
        <v>10654317.440000001</v>
      </c>
      <c r="AV447" s="85">
        <f t="shared" si="22"/>
        <v>5541221.3200000003</v>
      </c>
      <c r="AW447" s="85">
        <f t="shared" si="22"/>
        <v>601350.5</v>
      </c>
      <c r="AX447" s="85">
        <f t="shared" si="22"/>
        <v>7197044.5099999988</v>
      </c>
      <c r="AY447" s="85">
        <f t="shared" si="22"/>
        <v>668698255.3900001</v>
      </c>
      <c r="AZ447" s="85">
        <f t="shared" si="22"/>
        <v>14108251.84</v>
      </c>
      <c r="BA447" s="85">
        <f t="shared" si="22"/>
        <v>16671648.25</v>
      </c>
      <c r="BB447" s="85">
        <f t="shared" si="22"/>
        <v>27361197.68</v>
      </c>
      <c r="BC447" s="85">
        <f t="shared" si="22"/>
        <v>45606215.299999997</v>
      </c>
      <c r="BD447" s="85">
        <f t="shared" si="22"/>
        <v>19059130</v>
      </c>
      <c r="BE447" s="85">
        <f t="shared" si="22"/>
        <v>90729722.74000001</v>
      </c>
      <c r="BF447" s="85">
        <f t="shared" si="22"/>
        <v>80141058.960000008</v>
      </c>
      <c r="BG447" s="85">
        <f t="shared" si="22"/>
        <v>18677971.189999998</v>
      </c>
      <c r="BH447" s="85">
        <f t="shared" si="22"/>
        <v>4737016.3499999996</v>
      </c>
      <c r="BI447" s="85">
        <f t="shared" si="22"/>
        <v>2357852</v>
      </c>
      <c r="BJ447" s="85">
        <f t="shared" si="22"/>
        <v>541679850.875</v>
      </c>
      <c r="BK447" s="85">
        <f t="shared" si="22"/>
        <v>141823416.39000002</v>
      </c>
      <c r="BL447" s="85">
        <f t="shared" si="22"/>
        <v>12570403.02</v>
      </c>
      <c r="BM447" s="85">
        <f t="shared" si="22"/>
        <v>6093100.8600000003</v>
      </c>
      <c r="BN447" s="85">
        <f t="shared" si="22"/>
        <v>4326870.7699999996</v>
      </c>
      <c r="BO447" s="85">
        <f t="shared" si="22"/>
        <v>11546756.279999999</v>
      </c>
      <c r="BP447" s="85">
        <f t="shared" si="22"/>
        <v>6194048.8999999994</v>
      </c>
      <c r="BQ447" s="85">
        <f t="shared" ref="BQ447:BZ447" si="23">SUM(BQ47)</f>
        <v>575135468.70999992</v>
      </c>
      <c r="BR447" s="85">
        <f t="shared" si="23"/>
        <v>16838069.32</v>
      </c>
      <c r="BS447" s="85">
        <f t="shared" si="23"/>
        <v>17673707.490000002</v>
      </c>
      <c r="BT447" s="85">
        <f t="shared" si="23"/>
        <v>23236486.57</v>
      </c>
      <c r="BU447" s="85">
        <f t="shared" si="23"/>
        <v>34169229.399999999</v>
      </c>
      <c r="BV447" s="85">
        <f t="shared" si="23"/>
        <v>109269635.06999999</v>
      </c>
      <c r="BW447" s="85">
        <f t="shared" si="23"/>
        <v>14868949</v>
      </c>
      <c r="BX447" s="85">
        <f t="shared" si="23"/>
        <v>9449124.0500000007</v>
      </c>
      <c r="BY447" s="85">
        <f t="shared" si="23"/>
        <v>8975118.6400000006</v>
      </c>
      <c r="BZ447" s="85">
        <f t="shared" si="23"/>
        <v>4379941155.9802999</v>
      </c>
    </row>
    <row r="448" spans="1:78" ht="19.5" thickBot="1" x14ac:dyDescent="0.25">
      <c r="C448" s="82"/>
      <c r="D448" s="86" t="s">
        <v>1105</v>
      </c>
      <c r="E448" s="87">
        <f>SUM(E446:E447)</f>
        <v>1182445081.4099998</v>
      </c>
      <c r="F448" s="87">
        <f t="shared" ref="F448:BQ448" si="24">SUM(F446:F447)</f>
        <v>258594595.70000002</v>
      </c>
      <c r="G448" s="87">
        <f t="shared" si="24"/>
        <v>442168856.07999998</v>
      </c>
      <c r="H448" s="87">
        <f t="shared" si="24"/>
        <v>96878026.310000002</v>
      </c>
      <c r="I448" s="87">
        <f t="shared" si="24"/>
        <v>77523407.75999999</v>
      </c>
      <c r="J448" s="87">
        <f t="shared" si="24"/>
        <v>19910524.699999999</v>
      </c>
      <c r="K448" s="87">
        <f t="shared" si="24"/>
        <v>1919574819.2800002</v>
      </c>
      <c r="L448" s="87">
        <f t="shared" si="24"/>
        <v>209951537.84999999</v>
      </c>
      <c r="M448" s="87">
        <f t="shared" si="24"/>
        <v>36404644.079999998</v>
      </c>
      <c r="N448" s="87">
        <f t="shared" si="24"/>
        <v>477653088.60000002</v>
      </c>
      <c r="O448" s="87">
        <f t="shared" si="24"/>
        <v>33865463.710000001</v>
      </c>
      <c r="P448" s="87">
        <f t="shared" si="24"/>
        <v>116315087.5</v>
      </c>
      <c r="Q448" s="87">
        <f t="shared" si="24"/>
        <v>347016869.00999999</v>
      </c>
      <c r="R448" s="87">
        <f t="shared" si="24"/>
        <v>251196426.48999998</v>
      </c>
      <c r="S448" s="87">
        <f t="shared" si="24"/>
        <v>11992398.01</v>
      </c>
      <c r="T448" s="87">
        <f t="shared" si="24"/>
        <v>80310642.329999983</v>
      </c>
      <c r="U448" s="87">
        <f t="shared" si="24"/>
        <v>61168822.430000007</v>
      </c>
      <c r="V448" s="87">
        <f t="shared" si="24"/>
        <v>42194758.049999997</v>
      </c>
      <c r="W448" s="87">
        <f t="shared" si="24"/>
        <v>1404457854.8199999</v>
      </c>
      <c r="X448" s="87">
        <f t="shared" si="24"/>
        <v>199136756.55000001</v>
      </c>
      <c r="Y448" s="87">
        <f t="shared" si="24"/>
        <v>79096719.729999989</v>
      </c>
      <c r="Z448" s="87">
        <f t="shared" si="24"/>
        <v>300124870.87</v>
      </c>
      <c r="AA448" s="87">
        <f t="shared" si="24"/>
        <v>58693078.650000006</v>
      </c>
      <c r="AB448" s="87">
        <f t="shared" si="24"/>
        <v>78475971.409999996</v>
      </c>
      <c r="AC448" s="87">
        <f t="shared" si="24"/>
        <v>110711805.09999999</v>
      </c>
      <c r="AD448" s="87">
        <f t="shared" si="24"/>
        <v>32794177.979999997</v>
      </c>
      <c r="AE448" s="87">
        <f t="shared" si="24"/>
        <v>37533168.510000005</v>
      </c>
      <c r="AF448" s="87">
        <f t="shared" si="24"/>
        <v>1732381807.6900001</v>
      </c>
      <c r="AG448" s="87">
        <f t="shared" si="24"/>
        <v>56289803.640000001</v>
      </c>
      <c r="AH448" s="87">
        <f t="shared" si="24"/>
        <v>38868082.810000002</v>
      </c>
      <c r="AI448" s="87">
        <f t="shared" si="24"/>
        <v>31809799.960000001</v>
      </c>
      <c r="AJ448" s="87">
        <f t="shared" si="24"/>
        <v>32181844.919999994</v>
      </c>
      <c r="AK448" s="87">
        <f t="shared" si="24"/>
        <v>57130454.380000003</v>
      </c>
      <c r="AL448" s="87">
        <f t="shared" si="24"/>
        <v>47380764.959999993</v>
      </c>
      <c r="AM448" s="87">
        <f t="shared" si="24"/>
        <v>43868241.950000003</v>
      </c>
      <c r="AN448" s="87">
        <f t="shared" si="24"/>
        <v>65794557.560000002</v>
      </c>
      <c r="AO448" s="87">
        <f t="shared" si="24"/>
        <v>41009198.600000001</v>
      </c>
      <c r="AP448" s="87">
        <f t="shared" si="24"/>
        <v>50910915.870000005</v>
      </c>
      <c r="AQ448" s="87">
        <f t="shared" si="24"/>
        <v>43715712.090000004</v>
      </c>
      <c r="AR448" s="87">
        <f t="shared" si="24"/>
        <v>458670169.64000005</v>
      </c>
      <c r="AS448" s="87">
        <f t="shared" si="24"/>
        <v>38805376.670000002</v>
      </c>
      <c r="AT448" s="87">
        <f t="shared" si="24"/>
        <v>42098814.549999997</v>
      </c>
      <c r="AU448" s="87">
        <f t="shared" si="24"/>
        <v>44855641.439999998</v>
      </c>
      <c r="AV448" s="87">
        <f t="shared" si="24"/>
        <v>37012410.109999999</v>
      </c>
      <c r="AW448" s="87">
        <f t="shared" si="24"/>
        <v>4870103.96</v>
      </c>
      <c r="AX448" s="87">
        <f t="shared" si="24"/>
        <v>22680260.079999998</v>
      </c>
      <c r="AY448" s="87">
        <f t="shared" si="24"/>
        <v>1042662174.4400001</v>
      </c>
      <c r="AZ448" s="87">
        <f t="shared" si="24"/>
        <v>59370617.340000004</v>
      </c>
      <c r="BA448" s="87">
        <f t="shared" si="24"/>
        <v>67118650.789999992</v>
      </c>
      <c r="BB448" s="87">
        <f t="shared" si="24"/>
        <v>95183336.300000012</v>
      </c>
      <c r="BC448" s="87">
        <f t="shared" si="24"/>
        <v>108522436.11</v>
      </c>
      <c r="BD448" s="87">
        <f t="shared" si="24"/>
        <v>80671657.960000008</v>
      </c>
      <c r="BE448" s="87">
        <f t="shared" si="24"/>
        <v>185394345.34000003</v>
      </c>
      <c r="BF448" s="87">
        <f t="shared" si="24"/>
        <v>135308829.91</v>
      </c>
      <c r="BG448" s="87">
        <f t="shared" si="24"/>
        <v>62299820.389999993</v>
      </c>
      <c r="BH448" s="87">
        <f t="shared" si="24"/>
        <v>18167655.199999999</v>
      </c>
      <c r="BI448" s="87">
        <f t="shared" si="24"/>
        <v>11906244.5</v>
      </c>
      <c r="BJ448" s="87">
        <f t="shared" si="24"/>
        <v>913733941.05499995</v>
      </c>
      <c r="BK448" s="87">
        <f t="shared" si="24"/>
        <v>297280832.85000002</v>
      </c>
      <c r="BL448" s="87">
        <f t="shared" si="24"/>
        <v>48796956.819999993</v>
      </c>
      <c r="BM448" s="87">
        <f t="shared" si="24"/>
        <v>31763669.18</v>
      </c>
      <c r="BN448" s="87">
        <f t="shared" si="24"/>
        <v>37359183.439999998</v>
      </c>
      <c r="BO448" s="87">
        <f t="shared" si="24"/>
        <v>55163482.480000004</v>
      </c>
      <c r="BP448" s="87">
        <f t="shared" si="24"/>
        <v>25295271.739999998</v>
      </c>
      <c r="BQ448" s="87">
        <f t="shared" si="24"/>
        <v>862018134.33999991</v>
      </c>
      <c r="BR448" s="87">
        <f t="shared" ref="BR448:BZ448" si="25">SUM(BR446:BR447)</f>
        <v>53492051.480000004</v>
      </c>
      <c r="BS448" s="87">
        <f t="shared" si="25"/>
        <v>53838792.690000005</v>
      </c>
      <c r="BT448" s="87">
        <f t="shared" si="25"/>
        <v>72369400.349999994</v>
      </c>
      <c r="BU448" s="87">
        <f t="shared" si="25"/>
        <v>122350006.60999998</v>
      </c>
      <c r="BV448" s="87">
        <f t="shared" si="25"/>
        <v>227354176.56999996</v>
      </c>
      <c r="BW448" s="87">
        <f t="shared" si="25"/>
        <v>49676586.559999995</v>
      </c>
      <c r="BX448" s="87">
        <f t="shared" si="25"/>
        <v>29429929.800000001</v>
      </c>
      <c r="BY448" s="87">
        <f t="shared" si="25"/>
        <v>32889610.829999998</v>
      </c>
      <c r="BZ448" s="87">
        <f t="shared" si="25"/>
        <v>6515916025.0002003</v>
      </c>
    </row>
    <row r="449" spans="3:78" ht="19.5" thickTop="1" x14ac:dyDescent="0.2">
      <c r="C449" s="82"/>
      <c r="D449" s="83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  <c r="BA449" s="88"/>
      <c r="BB449" s="88"/>
      <c r="BC449" s="88"/>
      <c r="BD449" s="88"/>
      <c r="BE449" s="88"/>
      <c r="BF449" s="88"/>
      <c r="BG449" s="88"/>
      <c r="BH449" s="88"/>
      <c r="BI449" s="88"/>
      <c r="BJ449" s="88"/>
      <c r="BK449" s="88"/>
      <c r="BL449" s="88"/>
      <c r="BM449" s="88"/>
      <c r="BN449" s="88"/>
      <c r="BO449" s="88"/>
      <c r="BP449" s="88"/>
      <c r="BQ449" s="88"/>
      <c r="BR449" s="88"/>
      <c r="BS449" s="88"/>
      <c r="BT449" s="88"/>
      <c r="BU449" s="88"/>
      <c r="BV449" s="88"/>
      <c r="BW449" s="88"/>
      <c r="BX449" s="88"/>
      <c r="BY449" s="88"/>
      <c r="BZ449" s="88"/>
    </row>
    <row r="450" spans="3:78" x14ac:dyDescent="0.2">
      <c r="C450" s="82"/>
      <c r="D450" s="89" t="s">
        <v>299</v>
      </c>
      <c r="E450" s="90">
        <f t="shared" ref="E450:AJ450" si="26">SUM(E129)</f>
        <v>596478885.28999996</v>
      </c>
      <c r="F450" s="90">
        <f t="shared" si="26"/>
        <v>166423306.18000001</v>
      </c>
      <c r="G450" s="90">
        <f t="shared" si="26"/>
        <v>216230697.85000002</v>
      </c>
      <c r="H450" s="90">
        <f t="shared" si="26"/>
        <v>100710707.41</v>
      </c>
      <c r="I450" s="90">
        <f t="shared" si="26"/>
        <v>75244917.779999986</v>
      </c>
      <c r="J450" s="90">
        <f t="shared" si="26"/>
        <v>34269435.850000001</v>
      </c>
      <c r="K450" s="90">
        <f t="shared" si="26"/>
        <v>1044757097.6999999</v>
      </c>
      <c r="L450" s="90">
        <f t="shared" si="26"/>
        <v>148568894.60999998</v>
      </c>
      <c r="M450" s="90">
        <f t="shared" si="26"/>
        <v>47424750.82</v>
      </c>
      <c r="N450" s="90">
        <f t="shared" si="26"/>
        <v>353438155.03999996</v>
      </c>
      <c r="O450" s="90">
        <f t="shared" si="26"/>
        <v>48729731.019999996</v>
      </c>
      <c r="P450" s="90">
        <f t="shared" si="26"/>
        <v>114921683.83999999</v>
      </c>
      <c r="Q450" s="90">
        <f t="shared" si="26"/>
        <v>211537945.56999999</v>
      </c>
      <c r="R450" s="90">
        <f t="shared" si="26"/>
        <v>193392190.73000005</v>
      </c>
      <c r="S450" s="90">
        <f t="shared" si="26"/>
        <v>23172441.839999996</v>
      </c>
      <c r="T450" s="90">
        <f t="shared" si="26"/>
        <v>82367401.109999999</v>
      </c>
      <c r="U450" s="90">
        <f t="shared" si="26"/>
        <v>63167846.640000001</v>
      </c>
      <c r="V450" s="90">
        <f t="shared" si="26"/>
        <v>37295526.130000003</v>
      </c>
      <c r="W450" s="90">
        <f t="shared" si="26"/>
        <v>607407669.13999975</v>
      </c>
      <c r="X450" s="90">
        <f t="shared" si="26"/>
        <v>177452927.26999998</v>
      </c>
      <c r="Y450" s="90">
        <f t="shared" si="26"/>
        <v>80371538.889999986</v>
      </c>
      <c r="Z450" s="90">
        <f t="shared" si="26"/>
        <v>181015980.05999997</v>
      </c>
      <c r="AA450" s="90">
        <f t="shared" si="26"/>
        <v>53676863.470000006</v>
      </c>
      <c r="AB450" s="90">
        <f t="shared" si="26"/>
        <v>75239498.689999998</v>
      </c>
      <c r="AC450" s="90">
        <f t="shared" si="26"/>
        <v>70457395.050000012</v>
      </c>
      <c r="AD450" s="90">
        <f t="shared" si="26"/>
        <v>35919356.439999998</v>
      </c>
      <c r="AE450" s="90">
        <f t="shared" si="26"/>
        <v>30205626.100000001</v>
      </c>
      <c r="AF450" s="90">
        <f t="shared" si="26"/>
        <v>854869597.44999993</v>
      </c>
      <c r="AG450" s="90">
        <f t="shared" si="26"/>
        <v>57590867.629999995</v>
      </c>
      <c r="AH450" s="90">
        <f t="shared" si="26"/>
        <v>37543009.45000001</v>
      </c>
      <c r="AI450" s="90">
        <f t="shared" si="26"/>
        <v>40035181.620000005</v>
      </c>
      <c r="AJ450" s="90">
        <f t="shared" si="26"/>
        <v>36336035.600000001</v>
      </c>
      <c r="AK450" s="90">
        <f t="shared" ref="AK450:BZ450" si="27">SUM(AK129)</f>
        <v>64130379.369999997</v>
      </c>
      <c r="AL450" s="90">
        <f t="shared" si="27"/>
        <v>47374192.980000012</v>
      </c>
      <c r="AM450" s="90">
        <f t="shared" si="27"/>
        <v>47349603.749999993</v>
      </c>
      <c r="AN450" s="90">
        <f t="shared" si="27"/>
        <v>74484885.360000014</v>
      </c>
      <c r="AO450" s="90">
        <f t="shared" si="27"/>
        <v>40577119.880000003</v>
      </c>
      <c r="AP450" s="90">
        <f t="shared" si="27"/>
        <v>46154191.349999994</v>
      </c>
      <c r="AQ450" s="90">
        <f t="shared" si="27"/>
        <v>40395766.260000005</v>
      </c>
      <c r="AR450" s="90">
        <f t="shared" si="27"/>
        <v>329586439.81000012</v>
      </c>
      <c r="AS450" s="90">
        <f t="shared" si="27"/>
        <v>50932850.270000003</v>
      </c>
      <c r="AT450" s="90">
        <f t="shared" si="27"/>
        <v>45929012.199999996</v>
      </c>
      <c r="AU450" s="90">
        <f t="shared" si="27"/>
        <v>47149874.079999998</v>
      </c>
      <c r="AV450" s="90">
        <f t="shared" si="27"/>
        <v>43426337</v>
      </c>
      <c r="AW450" s="90">
        <f t="shared" si="27"/>
        <v>19280040.259999998</v>
      </c>
      <c r="AX450" s="90">
        <f t="shared" si="27"/>
        <v>28910878.329999994</v>
      </c>
      <c r="AY450" s="90">
        <f t="shared" si="27"/>
        <v>607495585.9000001</v>
      </c>
      <c r="AZ450" s="90">
        <f t="shared" si="27"/>
        <v>55480670.599999994</v>
      </c>
      <c r="BA450" s="90">
        <f t="shared" si="27"/>
        <v>62186766.359999999</v>
      </c>
      <c r="BB450" s="90">
        <f t="shared" si="27"/>
        <v>99548784.589999974</v>
      </c>
      <c r="BC450" s="90">
        <f t="shared" si="27"/>
        <v>91476403.500000015</v>
      </c>
      <c r="BD450" s="90">
        <f t="shared" si="27"/>
        <v>60183240.449999996</v>
      </c>
      <c r="BE450" s="90">
        <f t="shared" si="27"/>
        <v>129995162.6398</v>
      </c>
      <c r="BF450" s="90">
        <f t="shared" si="27"/>
        <v>107025430.83999997</v>
      </c>
      <c r="BG450" s="90">
        <f t="shared" si="27"/>
        <v>65112644.019999996</v>
      </c>
      <c r="BH450" s="90">
        <f t="shared" si="27"/>
        <v>28656188.599999994</v>
      </c>
      <c r="BI450" s="90">
        <f t="shared" si="27"/>
        <v>17510350.289999999</v>
      </c>
      <c r="BJ450" s="90">
        <f t="shared" si="27"/>
        <v>511286675.87000006</v>
      </c>
      <c r="BK450" s="90">
        <f t="shared" si="27"/>
        <v>214939835.62000003</v>
      </c>
      <c r="BL450" s="90">
        <f t="shared" si="27"/>
        <v>55073440.510000005</v>
      </c>
      <c r="BM450" s="90">
        <f t="shared" si="27"/>
        <v>39386762.939999998</v>
      </c>
      <c r="BN450" s="90">
        <f t="shared" si="27"/>
        <v>54099047.290000007</v>
      </c>
      <c r="BO450" s="90">
        <f t="shared" si="27"/>
        <v>77561981.070000008</v>
      </c>
      <c r="BP450" s="90">
        <f t="shared" si="27"/>
        <v>37684477.43</v>
      </c>
      <c r="BQ450" s="90">
        <f t="shared" si="27"/>
        <v>363796259.50999999</v>
      </c>
      <c r="BR450" s="90">
        <f t="shared" si="27"/>
        <v>42744396.440000005</v>
      </c>
      <c r="BS450" s="90">
        <f t="shared" si="27"/>
        <v>46093015.009999998</v>
      </c>
      <c r="BT450" s="90">
        <f t="shared" si="27"/>
        <v>77426815.699999988</v>
      </c>
      <c r="BU450" s="90">
        <f t="shared" si="27"/>
        <v>79123730</v>
      </c>
      <c r="BV450" s="90">
        <f t="shared" si="27"/>
        <v>148151478.47</v>
      </c>
      <c r="BW450" s="90">
        <f t="shared" si="27"/>
        <v>49534629.089999996</v>
      </c>
      <c r="BX450" s="90">
        <f t="shared" si="27"/>
        <v>25544475.259999998</v>
      </c>
      <c r="BY450" s="90">
        <f t="shared" si="27"/>
        <v>23753256.490000002</v>
      </c>
      <c r="BZ450" s="90">
        <f t="shared" si="27"/>
        <v>5401952933.6599989</v>
      </c>
    </row>
    <row r="451" spans="3:78" x14ac:dyDescent="0.2">
      <c r="C451" s="82"/>
      <c r="D451" s="89" t="s">
        <v>571</v>
      </c>
      <c r="E451" s="90">
        <f>SUM(E244)</f>
        <v>622305536.78999984</v>
      </c>
      <c r="F451" s="90">
        <f t="shared" ref="F451:BQ451" si="28">SUM(F244)</f>
        <v>104629807.94000001</v>
      </c>
      <c r="G451" s="90">
        <f t="shared" si="28"/>
        <v>226683690.86000001</v>
      </c>
      <c r="H451" s="90">
        <f t="shared" si="28"/>
        <v>48670384.910000004</v>
      </c>
      <c r="I451" s="90">
        <f t="shared" si="28"/>
        <v>38804326.019999996</v>
      </c>
      <c r="J451" s="90">
        <f t="shared" si="28"/>
        <v>14538771.110000003</v>
      </c>
      <c r="K451" s="90">
        <f t="shared" si="28"/>
        <v>1114350565.1199996</v>
      </c>
      <c r="L451" s="90">
        <f t="shared" si="28"/>
        <v>99834411.170000017</v>
      </c>
      <c r="M451" s="90">
        <f t="shared" si="28"/>
        <v>19836809.379999995</v>
      </c>
      <c r="N451" s="90">
        <f t="shared" si="28"/>
        <v>276071425.28000003</v>
      </c>
      <c r="O451" s="90">
        <f t="shared" si="28"/>
        <v>16754069.659999995</v>
      </c>
      <c r="P451" s="90">
        <f t="shared" si="28"/>
        <v>55667216.989999987</v>
      </c>
      <c r="Q451" s="90">
        <f t="shared" si="28"/>
        <v>144992966.66999999</v>
      </c>
      <c r="R451" s="90">
        <f t="shared" si="28"/>
        <v>125250293.06</v>
      </c>
      <c r="S451" s="90">
        <f t="shared" si="28"/>
        <v>7766508.9799999986</v>
      </c>
      <c r="T451" s="90">
        <f t="shared" si="28"/>
        <v>38028499.409999996</v>
      </c>
      <c r="U451" s="90">
        <f t="shared" si="28"/>
        <v>31378266.490000006</v>
      </c>
      <c r="V451" s="90">
        <f t="shared" si="28"/>
        <v>26856365.057</v>
      </c>
      <c r="W451" s="90">
        <f t="shared" si="28"/>
        <v>846456223.56999993</v>
      </c>
      <c r="X451" s="90">
        <f t="shared" si="28"/>
        <v>96776965.140000015</v>
      </c>
      <c r="Y451" s="90">
        <f t="shared" si="28"/>
        <v>40392099.359999999</v>
      </c>
      <c r="Z451" s="90">
        <f t="shared" si="28"/>
        <v>158534947.47</v>
      </c>
      <c r="AA451" s="90">
        <f t="shared" si="28"/>
        <v>37197452.079999991</v>
      </c>
      <c r="AB451" s="90">
        <f t="shared" si="28"/>
        <v>37682777.859999999</v>
      </c>
      <c r="AC451" s="90">
        <f t="shared" si="28"/>
        <v>61442506.06000001</v>
      </c>
      <c r="AD451" s="90">
        <f t="shared" si="28"/>
        <v>16554741.74</v>
      </c>
      <c r="AE451" s="90">
        <f t="shared" si="28"/>
        <v>23164205.000000007</v>
      </c>
      <c r="AF451" s="90">
        <f t="shared" si="28"/>
        <v>772832116.30000031</v>
      </c>
      <c r="AG451" s="90">
        <f t="shared" si="28"/>
        <v>29503517.749999996</v>
      </c>
      <c r="AH451" s="90">
        <f t="shared" si="28"/>
        <v>12457978.559999999</v>
      </c>
      <c r="AI451" s="90">
        <f t="shared" si="28"/>
        <v>14215406.309999999</v>
      </c>
      <c r="AJ451" s="90">
        <f t="shared" si="28"/>
        <v>14301981.970000001</v>
      </c>
      <c r="AK451" s="90">
        <f t="shared" si="28"/>
        <v>26837810.299999993</v>
      </c>
      <c r="AL451" s="90">
        <f t="shared" si="28"/>
        <v>18396646.129999999</v>
      </c>
      <c r="AM451" s="90">
        <f t="shared" si="28"/>
        <v>20757244.699999999</v>
      </c>
      <c r="AN451" s="90">
        <f t="shared" si="28"/>
        <v>40811762.849999994</v>
      </c>
      <c r="AO451" s="90">
        <f t="shared" si="28"/>
        <v>19680538.670000002</v>
      </c>
      <c r="AP451" s="90">
        <f t="shared" si="28"/>
        <v>18142819.02</v>
      </c>
      <c r="AQ451" s="90">
        <f t="shared" si="28"/>
        <v>18365421.000000004</v>
      </c>
      <c r="AR451" s="90">
        <f t="shared" si="28"/>
        <v>184381221.84999996</v>
      </c>
      <c r="AS451" s="90">
        <f t="shared" si="28"/>
        <v>20089891.82</v>
      </c>
      <c r="AT451" s="90">
        <f t="shared" si="28"/>
        <v>16476527.190000003</v>
      </c>
      <c r="AU451" s="90">
        <f t="shared" si="28"/>
        <v>20534645.360000007</v>
      </c>
      <c r="AV451" s="90">
        <f t="shared" si="28"/>
        <v>11807988.769999998</v>
      </c>
      <c r="AW451" s="90">
        <f t="shared" si="28"/>
        <v>4904052.9700000007</v>
      </c>
      <c r="AX451" s="90">
        <f t="shared" si="28"/>
        <v>10804443.34</v>
      </c>
      <c r="AY451" s="90">
        <f t="shared" si="28"/>
        <v>477645540.49999994</v>
      </c>
      <c r="AZ451" s="90">
        <f t="shared" si="28"/>
        <v>27720369.390000001</v>
      </c>
      <c r="BA451" s="90">
        <f t="shared" si="28"/>
        <v>29934245.490000006</v>
      </c>
      <c r="BB451" s="90">
        <f t="shared" si="28"/>
        <v>35152330.399999999</v>
      </c>
      <c r="BC451" s="90">
        <f t="shared" si="28"/>
        <v>40025795.289999992</v>
      </c>
      <c r="BD451" s="90">
        <f t="shared" si="28"/>
        <v>45803765.759999998</v>
      </c>
      <c r="BE451" s="90">
        <f t="shared" si="28"/>
        <v>72469587.968700007</v>
      </c>
      <c r="BF451" s="90">
        <f t="shared" si="28"/>
        <v>61714287.850000009</v>
      </c>
      <c r="BG451" s="90">
        <f t="shared" si="28"/>
        <v>27916338.07</v>
      </c>
      <c r="BH451" s="90">
        <f t="shared" si="28"/>
        <v>8246126.4200000009</v>
      </c>
      <c r="BI451" s="90">
        <f t="shared" si="28"/>
        <v>7478593.8900000006</v>
      </c>
      <c r="BJ451" s="90">
        <f t="shared" si="28"/>
        <v>432806125.34000003</v>
      </c>
      <c r="BK451" s="90">
        <f t="shared" si="28"/>
        <v>139934830.30000001</v>
      </c>
      <c r="BL451" s="90">
        <f t="shared" si="28"/>
        <v>22207064.990000006</v>
      </c>
      <c r="BM451" s="90">
        <f t="shared" si="28"/>
        <v>13768485.684</v>
      </c>
      <c r="BN451" s="90">
        <f t="shared" si="28"/>
        <v>16739365.459999997</v>
      </c>
      <c r="BO451" s="90">
        <f t="shared" si="28"/>
        <v>34180607.930000007</v>
      </c>
      <c r="BP451" s="90">
        <f t="shared" si="28"/>
        <v>11068937.409999998</v>
      </c>
      <c r="BQ451" s="90">
        <f t="shared" si="28"/>
        <v>296808987.86999995</v>
      </c>
      <c r="BR451" s="90">
        <f t="shared" ref="BR451:BZ451" si="29">SUM(BR244)</f>
        <v>17438909.029999997</v>
      </c>
      <c r="BS451" s="90">
        <f t="shared" si="29"/>
        <v>19775259.050000001</v>
      </c>
      <c r="BT451" s="90">
        <f t="shared" si="29"/>
        <v>34452264.07</v>
      </c>
      <c r="BU451" s="90">
        <f t="shared" si="29"/>
        <v>30982045.179999996</v>
      </c>
      <c r="BV451" s="90">
        <f t="shared" si="29"/>
        <v>111546297.21000001</v>
      </c>
      <c r="BW451" s="90">
        <f t="shared" si="29"/>
        <v>25257093.02</v>
      </c>
      <c r="BX451" s="90">
        <f t="shared" si="29"/>
        <v>14886144.959999997</v>
      </c>
      <c r="BY451" s="90">
        <f t="shared" si="29"/>
        <v>14296340.65</v>
      </c>
      <c r="BZ451" s="90">
        <f t="shared" si="29"/>
        <v>3944892669.6296</v>
      </c>
    </row>
    <row r="452" spans="3:78" x14ac:dyDescent="0.2">
      <c r="C452" s="82"/>
      <c r="D452" s="89" t="s">
        <v>468</v>
      </c>
      <c r="E452" s="90">
        <f>SUM(E180)</f>
        <v>112449076.40999998</v>
      </c>
      <c r="F452" s="90">
        <f t="shared" ref="F452:BQ452" si="30">SUM(F180)</f>
        <v>21063345.470000006</v>
      </c>
      <c r="G452" s="90">
        <f t="shared" si="30"/>
        <v>30691492.980000004</v>
      </c>
      <c r="H452" s="90">
        <f t="shared" si="30"/>
        <v>9893021</v>
      </c>
      <c r="I452" s="90">
        <f t="shared" si="30"/>
        <v>7992054.3100000005</v>
      </c>
      <c r="J452" s="90">
        <f t="shared" si="30"/>
        <v>5985758.4199999999</v>
      </c>
      <c r="K452" s="90">
        <f t="shared" si="30"/>
        <v>161113397.23000002</v>
      </c>
      <c r="L452" s="90">
        <f t="shared" si="30"/>
        <v>31063563.930000003</v>
      </c>
      <c r="M452" s="90">
        <f t="shared" si="30"/>
        <v>5712663.7700000005</v>
      </c>
      <c r="N452" s="90">
        <f t="shared" si="30"/>
        <v>71150279.640000015</v>
      </c>
      <c r="O452" s="90">
        <f t="shared" si="30"/>
        <v>3713167.6999999997</v>
      </c>
      <c r="P452" s="90">
        <f t="shared" si="30"/>
        <v>13160411.58</v>
      </c>
      <c r="Q452" s="90">
        <f t="shared" si="30"/>
        <v>39507709.020000003</v>
      </c>
      <c r="R452" s="90">
        <f t="shared" si="30"/>
        <v>33492342.75</v>
      </c>
      <c r="S452" s="90">
        <f t="shared" si="30"/>
        <v>2547248.35</v>
      </c>
      <c r="T452" s="90">
        <f t="shared" si="30"/>
        <v>7681013.3892000001</v>
      </c>
      <c r="U452" s="90">
        <f t="shared" si="30"/>
        <v>8058647.5499999998</v>
      </c>
      <c r="V452" s="90">
        <f t="shared" si="30"/>
        <v>6516684.5700000003</v>
      </c>
      <c r="W452" s="90">
        <f t="shared" si="30"/>
        <v>107539094.65999998</v>
      </c>
      <c r="X452" s="90">
        <f t="shared" si="30"/>
        <v>30102741.939999998</v>
      </c>
      <c r="Y452" s="90">
        <f t="shared" si="30"/>
        <v>16015595.029999999</v>
      </c>
      <c r="Z452" s="90">
        <f t="shared" si="30"/>
        <v>36704282.179999985</v>
      </c>
      <c r="AA452" s="90">
        <f t="shared" si="30"/>
        <v>4501408.9400000004</v>
      </c>
      <c r="AB452" s="90">
        <f t="shared" si="30"/>
        <v>3981790.6</v>
      </c>
      <c r="AC452" s="90">
        <f t="shared" si="30"/>
        <v>5239882.3899999997</v>
      </c>
      <c r="AD452" s="90">
        <f t="shared" si="30"/>
        <v>2787344.9099999997</v>
      </c>
      <c r="AE452" s="90">
        <f t="shared" si="30"/>
        <v>3303222.94</v>
      </c>
      <c r="AF452" s="90">
        <f t="shared" si="30"/>
        <v>154498557.46000001</v>
      </c>
      <c r="AG452" s="90">
        <f t="shared" si="30"/>
        <v>6981570.2999999998</v>
      </c>
      <c r="AH452" s="90">
        <f t="shared" si="30"/>
        <v>2867723.3799999994</v>
      </c>
      <c r="AI452" s="90">
        <f t="shared" si="30"/>
        <v>3346359.3099999996</v>
      </c>
      <c r="AJ452" s="90">
        <f t="shared" si="30"/>
        <v>3376703.37</v>
      </c>
      <c r="AK452" s="90">
        <f t="shared" si="30"/>
        <v>5226434.6999999993</v>
      </c>
      <c r="AL452" s="90">
        <f t="shared" si="30"/>
        <v>5432295.6499999994</v>
      </c>
      <c r="AM452" s="90">
        <f t="shared" si="30"/>
        <v>5328333.95</v>
      </c>
      <c r="AN452" s="90">
        <f t="shared" si="30"/>
        <v>10322065.739999998</v>
      </c>
      <c r="AO452" s="90">
        <f t="shared" si="30"/>
        <v>5523237.9099999983</v>
      </c>
      <c r="AP452" s="90">
        <f t="shared" si="30"/>
        <v>4055717.73</v>
      </c>
      <c r="AQ452" s="90">
        <f t="shared" si="30"/>
        <v>4550475.1199999992</v>
      </c>
      <c r="AR452" s="90">
        <f t="shared" si="30"/>
        <v>55295221.610000007</v>
      </c>
      <c r="AS452" s="90">
        <f t="shared" si="30"/>
        <v>3146788.7899999996</v>
      </c>
      <c r="AT452" s="90">
        <f t="shared" si="30"/>
        <v>4309805.8899999997</v>
      </c>
      <c r="AU452" s="90">
        <f t="shared" si="30"/>
        <v>3823393.4000000004</v>
      </c>
      <c r="AV452" s="90">
        <f t="shared" si="30"/>
        <v>2666969.13</v>
      </c>
      <c r="AW452" s="90">
        <f t="shared" si="30"/>
        <v>873661.46999999974</v>
      </c>
      <c r="AX452" s="90">
        <f t="shared" si="30"/>
        <v>3058371.1399999997</v>
      </c>
      <c r="AY452" s="90">
        <f t="shared" si="30"/>
        <v>89361618.429999977</v>
      </c>
      <c r="AZ452" s="90">
        <f t="shared" si="30"/>
        <v>8574426.4399999995</v>
      </c>
      <c r="BA452" s="90">
        <f t="shared" si="30"/>
        <v>6797288.3600000003</v>
      </c>
      <c r="BB452" s="90">
        <f t="shared" si="30"/>
        <v>9630844.4299999997</v>
      </c>
      <c r="BC452" s="90">
        <f t="shared" si="30"/>
        <v>5405418.4999999991</v>
      </c>
      <c r="BD452" s="90">
        <f t="shared" si="30"/>
        <v>1619788.0699999998</v>
      </c>
      <c r="BE452" s="90">
        <f t="shared" si="30"/>
        <v>26433186.720399998</v>
      </c>
      <c r="BF452" s="90">
        <f t="shared" si="30"/>
        <v>13011191.289999999</v>
      </c>
      <c r="BG452" s="90">
        <f t="shared" si="30"/>
        <v>6080597.3100000005</v>
      </c>
      <c r="BH452" s="90">
        <f t="shared" si="30"/>
        <v>1924054.5600000003</v>
      </c>
      <c r="BI452" s="90">
        <f t="shared" si="30"/>
        <v>2278517.4</v>
      </c>
      <c r="BJ452" s="90">
        <f t="shared" si="30"/>
        <v>105012546.22</v>
      </c>
      <c r="BK452" s="90">
        <f t="shared" si="30"/>
        <v>29260088.950000003</v>
      </c>
      <c r="BL452" s="90">
        <f t="shared" si="30"/>
        <v>4847655.7</v>
      </c>
      <c r="BM452" s="90">
        <f t="shared" si="30"/>
        <v>2337546.0000000005</v>
      </c>
      <c r="BN452" s="90">
        <f t="shared" si="30"/>
        <v>5021657.1500000004</v>
      </c>
      <c r="BO452" s="90">
        <f t="shared" si="30"/>
        <v>8793751.2599999998</v>
      </c>
      <c r="BP452" s="90">
        <f t="shared" si="30"/>
        <v>2936833.9</v>
      </c>
      <c r="BQ452" s="90">
        <f t="shared" si="30"/>
        <v>63588040.939999998</v>
      </c>
      <c r="BR452" s="90">
        <f t="shared" ref="BR452:BZ452" si="31">SUM(BR180)</f>
        <v>4297926.84</v>
      </c>
      <c r="BS452" s="90">
        <f t="shared" si="31"/>
        <v>7372908.5999999996</v>
      </c>
      <c r="BT452" s="90">
        <f t="shared" si="31"/>
        <v>10459597.859999999</v>
      </c>
      <c r="BU452" s="90">
        <f t="shared" si="31"/>
        <v>6584477.3300000001</v>
      </c>
      <c r="BV452" s="90">
        <f t="shared" si="31"/>
        <v>14673225.58</v>
      </c>
      <c r="BW452" s="90">
        <f t="shared" si="31"/>
        <v>5748677.8699999992</v>
      </c>
      <c r="BX452" s="90">
        <f t="shared" si="31"/>
        <v>4153753.77</v>
      </c>
      <c r="BY452" s="90">
        <f t="shared" si="31"/>
        <v>5106699.290000001</v>
      </c>
      <c r="BZ452" s="90">
        <f t="shared" si="31"/>
        <v>911272463.65559995</v>
      </c>
    </row>
    <row r="453" spans="3:78" ht="19.5" thickBot="1" x14ac:dyDescent="0.25">
      <c r="C453" s="82"/>
      <c r="D453" s="91" t="s">
        <v>1106</v>
      </c>
      <c r="E453" s="92">
        <f>SUM(E450:E452)</f>
        <v>1331233498.49</v>
      </c>
      <c r="F453" s="92">
        <f t="shared" ref="F453:BQ453" si="32">SUM(F450:F452)</f>
        <v>292116459.59000003</v>
      </c>
      <c r="G453" s="92">
        <f t="shared" si="32"/>
        <v>473605881.69000006</v>
      </c>
      <c r="H453" s="92">
        <f t="shared" si="32"/>
        <v>159274113.31999999</v>
      </c>
      <c r="I453" s="92">
        <f t="shared" si="32"/>
        <v>122041298.10999998</v>
      </c>
      <c r="J453" s="92">
        <f t="shared" si="32"/>
        <v>54793965.38000001</v>
      </c>
      <c r="K453" s="92">
        <f t="shared" si="32"/>
        <v>2320221060.0499997</v>
      </c>
      <c r="L453" s="92">
        <f t="shared" si="32"/>
        <v>279466869.70999998</v>
      </c>
      <c r="M453" s="92">
        <f t="shared" si="32"/>
        <v>72974223.969999984</v>
      </c>
      <c r="N453" s="92">
        <f t="shared" si="32"/>
        <v>700659859.95999992</v>
      </c>
      <c r="O453" s="92">
        <f t="shared" si="32"/>
        <v>69196968.379999995</v>
      </c>
      <c r="P453" s="92">
        <f t="shared" si="32"/>
        <v>183749312.41</v>
      </c>
      <c r="Q453" s="92">
        <f t="shared" si="32"/>
        <v>396038621.25999999</v>
      </c>
      <c r="R453" s="92">
        <f t="shared" si="32"/>
        <v>352134826.54000008</v>
      </c>
      <c r="S453" s="92">
        <f t="shared" si="32"/>
        <v>33486199.169999994</v>
      </c>
      <c r="T453" s="92">
        <f t="shared" si="32"/>
        <v>128076913.9092</v>
      </c>
      <c r="U453" s="92">
        <f t="shared" si="32"/>
        <v>102604760.68000001</v>
      </c>
      <c r="V453" s="92">
        <f t="shared" si="32"/>
        <v>70668575.756999999</v>
      </c>
      <c r="W453" s="92">
        <f t="shared" si="32"/>
        <v>1561402987.3699996</v>
      </c>
      <c r="X453" s="92">
        <f t="shared" si="32"/>
        <v>304332634.34999996</v>
      </c>
      <c r="Y453" s="92">
        <f t="shared" si="32"/>
        <v>136779233.27999997</v>
      </c>
      <c r="Z453" s="92">
        <f t="shared" si="32"/>
        <v>376255209.70999998</v>
      </c>
      <c r="AA453" s="92">
        <f t="shared" si="32"/>
        <v>95375724.489999995</v>
      </c>
      <c r="AB453" s="92">
        <f t="shared" si="32"/>
        <v>116904067.14999999</v>
      </c>
      <c r="AC453" s="92">
        <f t="shared" si="32"/>
        <v>137139783.5</v>
      </c>
      <c r="AD453" s="92">
        <f t="shared" si="32"/>
        <v>55261443.089999996</v>
      </c>
      <c r="AE453" s="92">
        <f t="shared" si="32"/>
        <v>56673054.040000007</v>
      </c>
      <c r="AF453" s="92">
        <f t="shared" si="32"/>
        <v>1782200271.2100003</v>
      </c>
      <c r="AG453" s="92">
        <f t="shared" si="32"/>
        <v>94075955.679999992</v>
      </c>
      <c r="AH453" s="92">
        <f t="shared" si="32"/>
        <v>52868711.390000008</v>
      </c>
      <c r="AI453" s="92">
        <f t="shared" si="32"/>
        <v>57596947.24000001</v>
      </c>
      <c r="AJ453" s="92">
        <f t="shared" si="32"/>
        <v>54014720.939999998</v>
      </c>
      <c r="AK453" s="92">
        <f t="shared" si="32"/>
        <v>96194624.36999999</v>
      </c>
      <c r="AL453" s="92">
        <f t="shared" si="32"/>
        <v>71203134.76000002</v>
      </c>
      <c r="AM453" s="92">
        <f t="shared" si="32"/>
        <v>73435182.399999991</v>
      </c>
      <c r="AN453" s="92">
        <f t="shared" si="32"/>
        <v>125618713.95</v>
      </c>
      <c r="AO453" s="92">
        <f t="shared" si="32"/>
        <v>65780896.460000001</v>
      </c>
      <c r="AP453" s="92">
        <f t="shared" si="32"/>
        <v>68352728.099999994</v>
      </c>
      <c r="AQ453" s="92">
        <f t="shared" si="32"/>
        <v>63311662.380000003</v>
      </c>
      <c r="AR453" s="92">
        <f t="shared" si="32"/>
        <v>569262883.2700001</v>
      </c>
      <c r="AS453" s="92">
        <f t="shared" si="32"/>
        <v>74169530.88000001</v>
      </c>
      <c r="AT453" s="92">
        <f t="shared" si="32"/>
        <v>66715345.280000001</v>
      </c>
      <c r="AU453" s="92">
        <f t="shared" si="32"/>
        <v>71507912.840000004</v>
      </c>
      <c r="AV453" s="92">
        <f t="shared" si="32"/>
        <v>57901294.899999999</v>
      </c>
      <c r="AW453" s="92">
        <f t="shared" si="32"/>
        <v>25057754.699999996</v>
      </c>
      <c r="AX453" s="92">
        <f t="shared" si="32"/>
        <v>42773692.809999995</v>
      </c>
      <c r="AY453" s="92">
        <f t="shared" si="32"/>
        <v>1174502744.8300002</v>
      </c>
      <c r="AZ453" s="92">
        <f t="shared" si="32"/>
        <v>91775466.429999992</v>
      </c>
      <c r="BA453" s="92">
        <f t="shared" si="32"/>
        <v>98918300.210000008</v>
      </c>
      <c r="BB453" s="92">
        <f t="shared" si="32"/>
        <v>144331959.41999999</v>
      </c>
      <c r="BC453" s="92">
        <f t="shared" si="32"/>
        <v>136907617.28999999</v>
      </c>
      <c r="BD453" s="92">
        <f t="shared" si="32"/>
        <v>107606794.27999999</v>
      </c>
      <c r="BE453" s="92">
        <f t="shared" si="32"/>
        <v>228897937.32890001</v>
      </c>
      <c r="BF453" s="92">
        <f t="shared" si="32"/>
        <v>181750909.97999999</v>
      </c>
      <c r="BG453" s="92">
        <f t="shared" si="32"/>
        <v>99109579.400000006</v>
      </c>
      <c r="BH453" s="92">
        <f t="shared" si="32"/>
        <v>38826369.579999998</v>
      </c>
      <c r="BI453" s="92">
        <f t="shared" si="32"/>
        <v>27267461.579999998</v>
      </c>
      <c r="BJ453" s="92">
        <f t="shared" si="32"/>
        <v>1049105347.4300001</v>
      </c>
      <c r="BK453" s="92">
        <f t="shared" si="32"/>
        <v>384134754.87000006</v>
      </c>
      <c r="BL453" s="92">
        <f t="shared" si="32"/>
        <v>82128161.200000018</v>
      </c>
      <c r="BM453" s="92">
        <f t="shared" si="32"/>
        <v>55492794.623999998</v>
      </c>
      <c r="BN453" s="92">
        <f t="shared" si="32"/>
        <v>75860069.900000006</v>
      </c>
      <c r="BO453" s="92">
        <f t="shared" si="32"/>
        <v>120536340.26000002</v>
      </c>
      <c r="BP453" s="92">
        <f t="shared" si="32"/>
        <v>51690248.739999995</v>
      </c>
      <c r="BQ453" s="92">
        <f t="shared" si="32"/>
        <v>724193288.31999993</v>
      </c>
      <c r="BR453" s="92">
        <f t="shared" ref="BR453:BZ453" si="33">SUM(BR450:BR452)</f>
        <v>64481232.310000002</v>
      </c>
      <c r="BS453" s="92">
        <f t="shared" si="33"/>
        <v>73241182.659999996</v>
      </c>
      <c r="BT453" s="92">
        <f t="shared" si="33"/>
        <v>122338677.62999998</v>
      </c>
      <c r="BU453" s="92">
        <f t="shared" si="33"/>
        <v>116690252.50999999</v>
      </c>
      <c r="BV453" s="92">
        <f t="shared" si="33"/>
        <v>274371001.25999999</v>
      </c>
      <c r="BW453" s="92">
        <f t="shared" si="33"/>
        <v>80540399.980000004</v>
      </c>
      <c r="BX453" s="92">
        <f t="shared" si="33"/>
        <v>44584373.990000002</v>
      </c>
      <c r="BY453" s="92">
        <f t="shared" si="33"/>
        <v>43156296.43</v>
      </c>
      <c r="BZ453" s="92">
        <f t="shared" si="33"/>
        <v>10258118066.945198</v>
      </c>
    </row>
    <row r="454" spans="3:78" ht="19.5" thickTop="1" x14ac:dyDescent="0.2">
      <c r="C454" s="82"/>
      <c r="D454" s="37" t="s">
        <v>1107</v>
      </c>
      <c r="E454" s="93">
        <f>SUM(E450/E444)</f>
        <v>0.42372368806354938</v>
      </c>
      <c r="F454" s="88">
        <f t="shared" ref="F454:BQ454" si="34">SUM(F450/F444)</f>
        <v>0.55097188544886055</v>
      </c>
      <c r="G454" s="88">
        <f t="shared" si="34"/>
        <v>0.42927864701309498</v>
      </c>
      <c r="H454" s="88">
        <f t="shared" si="34"/>
        <v>0.56640545790184094</v>
      </c>
      <c r="I454" s="88">
        <f t="shared" si="34"/>
        <v>0.53226794503710129</v>
      </c>
      <c r="J454" s="88">
        <f t="shared" si="34"/>
        <v>0.53788990465648423</v>
      </c>
      <c r="K454" s="88">
        <f t="shared" si="34"/>
        <v>0.31941889967000914</v>
      </c>
      <c r="L454" s="88">
        <f t="shared" si="34"/>
        <v>0.48913553415629496</v>
      </c>
      <c r="M454" s="88">
        <f t="shared" si="34"/>
        <v>0.64200352035778996</v>
      </c>
      <c r="N454" s="88">
        <f t="shared" si="34"/>
        <v>0.47356215751571157</v>
      </c>
      <c r="O454" s="88">
        <f t="shared" si="34"/>
        <v>0.65868294242912173</v>
      </c>
      <c r="P454" s="88">
        <f t="shared" si="34"/>
        <v>0.57767354073862276</v>
      </c>
      <c r="Q454" s="88">
        <f t="shared" si="34"/>
        <v>0.5000815925060289</v>
      </c>
      <c r="R454" s="88">
        <f t="shared" si="34"/>
        <v>0.52127907029208309</v>
      </c>
      <c r="S454" s="88">
        <f t="shared" si="34"/>
        <v>0.66923876010724648</v>
      </c>
      <c r="T454" s="88">
        <f t="shared" si="34"/>
        <v>0.58267939554708814</v>
      </c>
      <c r="U454" s="88">
        <f t="shared" si="34"/>
        <v>0.54960918897383859</v>
      </c>
      <c r="V454" s="88">
        <f t="shared" si="34"/>
        <v>0.4957751902674235</v>
      </c>
      <c r="W454" s="88">
        <f t="shared" si="34"/>
        <v>0.38544558152662611</v>
      </c>
      <c r="X454" s="88">
        <f t="shared" si="34"/>
        <v>0.5693328042032233</v>
      </c>
      <c r="Y454" s="88">
        <f t="shared" si="34"/>
        <v>0.55462924033450833</v>
      </c>
      <c r="Z454" s="88">
        <f t="shared" si="34"/>
        <v>0.45372514135869174</v>
      </c>
      <c r="AA454" s="88">
        <f t="shared" si="34"/>
        <v>0.51798240416390218</v>
      </c>
      <c r="AB454" s="88">
        <f t="shared" si="34"/>
        <v>0.58008801984586544</v>
      </c>
      <c r="AC454" s="88">
        <f t="shared" si="34"/>
        <v>0.49217565442324612</v>
      </c>
      <c r="AD454" s="88">
        <f t="shared" si="34"/>
        <v>0.63045783833745384</v>
      </c>
      <c r="AE454" s="88">
        <f t="shared" si="34"/>
        <v>0.47839003927040402</v>
      </c>
      <c r="AF454" s="88">
        <f t="shared" si="34"/>
        <v>0.43165022828315674</v>
      </c>
      <c r="AG454" s="88">
        <f t="shared" si="34"/>
        <v>0.49694745284988173</v>
      </c>
      <c r="AH454" s="88">
        <f t="shared" si="34"/>
        <v>0.56083034347419747</v>
      </c>
      <c r="AI454" s="88">
        <f t="shared" si="34"/>
        <v>0.60221880598614042</v>
      </c>
      <c r="AJ454" s="88">
        <f t="shared" si="34"/>
        <v>0.57051946335353909</v>
      </c>
      <c r="AK454" s="88">
        <f t="shared" si="34"/>
        <v>0.57841158818684191</v>
      </c>
      <c r="AL454" s="88">
        <f t="shared" si="34"/>
        <v>0.54729177191748091</v>
      </c>
      <c r="AM454" s="88">
        <f t="shared" si="34"/>
        <v>0.56070991461319664</v>
      </c>
      <c r="AN454" s="88">
        <f t="shared" si="34"/>
        <v>0.51572474738930751</v>
      </c>
      <c r="AO454" s="88">
        <f t="shared" si="34"/>
        <v>0.50973127351659464</v>
      </c>
      <c r="AP454" s="88">
        <f t="shared" si="34"/>
        <v>0.55465709386378048</v>
      </c>
      <c r="AQ454" s="88">
        <f t="shared" si="34"/>
        <v>0.53197064591536081</v>
      </c>
      <c r="AR454" s="88">
        <f t="shared" si="34"/>
        <v>0.54422916361767881</v>
      </c>
      <c r="AS454" s="88">
        <f t="shared" si="34"/>
        <v>0.63525468247352912</v>
      </c>
      <c r="AT454" s="88">
        <f t="shared" si="34"/>
        <v>0.57574573491006698</v>
      </c>
      <c r="AU454" s="88">
        <f t="shared" si="34"/>
        <v>0.58956569523822677</v>
      </c>
      <c r="AV454" s="88">
        <f t="shared" si="34"/>
        <v>0.65057156827482199</v>
      </c>
      <c r="AW454" s="88">
        <f t="shared" si="34"/>
        <v>0.74715533494583042</v>
      </c>
      <c r="AX454" s="88">
        <f t="shared" si="34"/>
        <v>0.63449564231492528</v>
      </c>
      <c r="AY454" s="88">
        <f t="shared" si="34"/>
        <v>0.35406892332019935</v>
      </c>
      <c r="AZ454" s="88">
        <f t="shared" si="34"/>
        <v>0.57604007944899172</v>
      </c>
      <c r="BA454" s="88">
        <f t="shared" si="34"/>
        <v>0.55319505626639243</v>
      </c>
      <c r="BB454" s="88">
        <f t="shared" si="34"/>
        <v>0.62535409743363135</v>
      </c>
      <c r="BC454" s="88">
        <f t="shared" si="34"/>
        <v>0.60490965058962243</v>
      </c>
      <c r="BD454" s="88">
        <f t="shared" si="34"/>
        <v>0.54289376392687649</v>
      </c>
      <c r="BE454" s="88">
        <f t="shared" si="34"/>
        <v>0.53113741306739082</v>
      </c>
      <c r="BF454" s="88">
        <f t="shared" si="34"/>
        <v>0.55659967873091865</v>
      </c>
      <c r="BG454" s="88">
        <f t="shared" si="34"/>
        <v>0.61687737210496718</v>
      </c>
      <c r="BH454" s="88">
        <f t="shared" si="34"/>
        <v>0.6846837543452734</v>
      </c>
      <c r="BI454" s="88">
        <f t="shared" si="34"/>
        <v>0.57348504057909122</v>
      </c>
      <c r="BJ454" s="88">
        <f t="shared" si="34"/>
        <v>0.2764943510718782</v>
      </c>
      <c r="BK454" s="88">
        <f t="shared" si="34"/>
        <v>0.53497464341516199</v>
      </c>
      <c r="BL454" s="88">
        <f t="shared" si="34"/>
        <v>0.59622106512572126</v>
      </c>
      <c r="BM454" s="88">
        <f t="shared" si="34"/>
        <v>0.6242952640509607</v>
      </c>
      <c r="BN454" s="88">
        <f t="shared" si="34"/>
        <v>0.60478147412837358</v>
      </c>
      <c r="BO454" s="88">
        <f t="shared" si="34"/>
        <v>0.57046884803946241</v>
      </c>
      <c r="BP454" s="88">
        <f t="shared" si="34"/>
        <v>0.66489106567132639</v>
      </c>
      <c r="BQ454" s="88">
        <f t="shared" si="34"/>
        <v>0.47634980579070724</v>
      </c>
      <c r="BR454" s="88">
        <f t="shared" ref="BR454:BZ454" si="35">SUM(BR450/BR444)</f>
        <v>0.61704359475649917</v>
      </c>
      <c r="BS454" s="88">
        <f t="shared" si="35"/>
        <v>0.56699245813738364</v>
      </c>
      <c r="BT454" s="88">
        <f t="shared" si="35"/>
        <v>0.58613274840013874</v>
      </c>
      <c r="BU454" s="88">
        <f t="shared" si="35"/>
        <v>0.56068259214110094</v>
      </c>
      <c r="BV454" s="88">
        <f t="shared" si="35"/>
        <v>0.51979029343252714</v>
      </c>
      <c r="BW454" s="88">
        <f t="shared" si="35"/>
        <v>0.56595247625950584</v>
      </c>
      <c r="BX454" s="88">
        <f t="shared" si="35"/>
        <v>0.50368239619528177</v>
      </c>
      <c r="BY454" s="88">
        <f t="shared" si="35"/>
        <v>0.51853083088834595</v>
      </c>
      <c r="BZ454" s="88">
        <f t="shared" si="35"/>
        <v>0.46864049688840981</v>
      </c>
    </row>
    <row r="455" spans="3:78" x14ac:dyDescent="0.2">
      <c r="C455" s="82"/>
      <c r="D455" s="37" t="s">
        <v>1108</v>
      </c>
      <c r="E455" s="88">
        <f>SUM(E450/E448)</f>
        <v>0.50444531815273153</v>
      </c>
      <c r="F455" s="88">
        <f t="shared" ref="F455:BQ455" si="36">SUM(F450/F448)</f>
        <v>0.64356838444168618</v>
      </c>
      <c r="G455" s="88">
        <f t="shared" si="36"/>
        <v>0.48902290352823535</v>
      </c>
      <c r="H455" s="88">
        <f t="shared" si="36"/>
        <v>1.0395619238539791</v>
      </c>
      <c r="I455" s="88">
        <f t="shared" si="36"/>
        <v>0.97060900641708314</v>
      </c>
      <c r="J455" s="88">
        <f t="shared" si="36"/>
        <v>1.7211719111551089</v>
      </c>
      <c r="K455" s="88">
        <f t="shared" si="36"/>
        <v>0.54426484823960675</v>
      </c>
      <c r="L455" s="88">
        <f t="shared" si="36"/>
        <v>0.70763422898166684</v>
      </c>
      <c r="M455" s="88">
        <f t="shared" si="36"/>
        <v>1.302711563826392</v>
      </c>
      <c r="N455" s="88">
        <f t="shared" si="36"/>
        <v>0.7399473874981658</v>
      </c>
      <c r="O455" s="88">
        <f t="shared" si="36"/>
        <v>1.4389211214494837</v>
      </c>
      <c r="P455" s="88">
        <f t="shared" si="36"/>
        <v>0.9880204392228995</v>
      </c>
      <c r="Q455" s="88">
        <f t="shared" si="36"/>
        <v>0.60958980516853234</v>
      </c>
      <c r="R455" s="88">
        <f t="shared" si="36"/>
        <v>0.76988432292725673</v>
      </c>
      <c r="S455" s="88">
        <f t="shared" si="36"/>
        <v>1.9322609056735265</v>
      </c>
      <c r="T455" s="88">
        <f t="shared" si="36"/>
        <v>1.0256100402179416</v>
      </c>
      <c r="U455" s="88">
        <f t="shared" si="36"/>
        <v>1.0326804429215164</v>
      </c>
      <c r="V455" s="88">
        <f t="shared" si="36"/>
        <v>0.8838900340607595</v>
      </c>
      <c r="W455" s="88">
        <f t="shared" si="36"/>
        <v>0.43248550823751641</v>
      </c>
      <c r="X455" s="88">
        <f t="shared" si="36"/>
        <v>0.89111086443473542</v>
      </c>
      <c r="Y455" s="88">
        <f t="shared" si="36"/>
        <v>1.016117219074971</v>
      </c>
      <c r="Z455" s="88">
        <f t="shared" si="36"/>
        <v>0.60313555332909274</v>
      </c>
      <c r="AA455" s="88">
        <f t="shared" si="36"/>
        <v>0.91453480895229888</v>
      </c>
      <c r="AB455" s="88">
        <f t="shared" si="36"/>
        <v>0.95875842424312341</v>
      </c>
      <c r="AC455" s="88">
        <f t="shared" si="36"/>
        <v>0.63640363361756813</v>
      </c>
      <c r="AD455" s="88">
        <f t="shared" si="36"/>
        <v>1.095296746328142</v>
      </c>
      <c r="AE455" s="88">
        <f t="shared" si="36"/>
        <v>0.80477154738354373</v>
      </c>
      <c r="AF455" s="88">
        <f t="shared" si="36"/>
        <v>0.49346488958453322</v>
      </c>
      <c r="AG455" s="88">
        <f t="shared" si="36"/>
        <v>1.0231136707870028</v>
      </c>
      <c r="AH455" s="88">
        <f t="shared" si="36"/>
        <v>0.96590844558818645</v>
      </c>
      <c r="AI455" s="88">
        <f t="shared" si="36"/>
        <v>1.2585801127433436</v>
      </c>
      <c r="AJ455" s="88">
        <f t="shared" si="36"/>
        <v>1.1290849138800712</v>
      </c>
      <c r="AK455" s="88">
        <f t="shared" si="36"/>
        <v>1.1225252812351252</v>
      </c>
      <c r="AL455" s="88">
        <f t="shared" si="36"/>
        <v>0.99986129434580617</v>
      </c>
      <c r="AM455" s="88">
        <f t="shared" si="36"/>
        <v>1.0793595012074557</v>
      </c>
      <c r="AN455" s="88">
        <f t="shared" si="36"/>
        <v>1.1320827758751177</v>
      </c>
      <c r="AO455" s="88">
        <f t="shared" si="36"/>
        <v>0.98946385848174079</v>
      </c>
      <c r="AP455" s="88">
        <f t="shared" si="36"/>
        <v>0.90656768909547392</v>
      </c>
      <c r="AQ455" s="88">
        <f t="shared" si="36"/>
        <v>0.92405600478004246</v>
      </c>
      <c r="AR455" s="88">
        <f t="shared" si="36"/>
        <v>0.71856959886596761</v>
      </c>
      <c r="AS455" s="88">
        <f t="shared" si="36"/>
        <v>1.3125204453787873</v>
      </c>
      <c r="AT455" s="88">
        <f t="shared" si="36"/>
        <v>1.0909811283510358</v>
      </c>
      <c r="AU455" s="88">
        <f t="shared" si="36"/>
        <v>1.0511470255769015</v>
      </c>
      <c r="AV455" s="88">
        <f t="shared" si="36"/>
        <v>1.1732912520675622</v>
      </c>
      <c r="AW455" s="88">
        <f t="shared" si="36"/>
        <v>3.9588559953451172</v>
      </c>
      <c r="AX455" s="88">
        <f t="shared" si="36"/>
        <v>1.2747154674603713</v>
      </c>
      <c r="AY455" s="88">
        <f t="shared" si="36"/>
        <v>0.58263894173228048</v>
      </c>
      <c r="AZ455" s="88">
        <f t="shared" si="36"/>
        <v>0.93448027131462519</v>
      </c>
      <c r="BA455" s="88">
        <f t="shared" si="36"/>
        <v>0.92651991105377229</v>
      </c>
      <c r="BB455" s="88">
        <f t="shared" si="36"/>
        <v>1.0458635771732239</v>
      </c>
      <c r="BC455" s="88">
        <f t="shared" si="36"/>
        <v>0.84292618908110517</v>
      </c>
      <c r="BD455" s="88">
        <f t="shared" si="36"/>
        <v>0.74602706789342388</v>
      </c>
      <c r="BE455" s="88">
        <f t="shared" si="36"/>
        <v>0.70118191793497331</v>
      </c>
      <c r="BF455" s="88">
        <f t="shared" si="36"/>
        <v>0.79097151982754865</v>
      </c>
      <c r="BG455" s="88">
        <f t="shared" si="36"/>
        <v>1.0451497871485276</v>
      </c>
      <c r="BH455" s="88">
        <f t="shared" si="36"/>
        <v>1.577319047754715</v>
      </c>
      <c r="BI455" s="88">
        <f t="shared" si="36"/>
        <v>1.4706862680335515</v>
      </c>
      <c r="BJ455" s="88">
        <f t="shared" si="36"/>
        <v>0.55955749578445879</v>
      </c>
      <c r="BK455" s="88">
        <f t="shared" si="36"/>
        <v>0.72301948820377848</v>
      </c>
      <c r="BL455" s="88">
        <f t="shared" si="36"/>
        <v>1.1286244901122098</v>
      </c>
      <c r="BM455" s="88">
        <f t="shared" si="36"/>
        <v>1.2399941177072793</v>
      </c>
      <c r="BN455" s="88">
        <f t="shared" si="36"/>
        <v>1.4480789543188155</v>
      </c>
      <c r="BO455" s="88">
        <f t="shared" si="36"/>
        <v>1.4060385164790996</v>
      </c>
      <c r="BP455" s="88">
        <f t="shared" si="36"/>
        <v>1.4897834590331229</v>
      </c>
      <c r="BQ455" s="88">
        <f t="shared" si="36"/>
        <v>0.42202854559265029</v>
      </c>
      <c r="BR455" s="88">
        <f t="shared" ref="BR455:BZ455" si="37">SUM(BR450/BR448)</f>
        <v>0.79907940072146211</v>
      </c>
      <c r="BS455" s="88">
        <f t="shared" si="37"/>
        <v>0.85613017504683564</v>
      </c>
      <c r="BT455" s="88">
        <f t="shared" si="37"/>
        <v>1.0698833391673943</v>
      </c>
      <c r="BU455" s="88">
        <f t="shared" si="37"/>
        <v>0.64669984246272216</v>
      </c>
      <c r="BV455" s="88">
        <f t="shared" si="37"/>
        <v>0.65163297505724826</v>
      </c>
      <c r="BW455" s="88">
        <f t="shared" si="37"/>
        <v>0.99714236665942135</v>
      </c>
      <c r="BX455" s="88">
        <f t="shared" si="37"/>
        <v>0.86797608535240189</v>
      </c>
      <c r="BY455" s="88">
        <f t="shared" si="37"/>
        <v>0.72221154007494848</v>
      </c>
      <c r="BZ455" s="88">
        <f t="shared" si="37"/>
        <v>0.82903967959897595</v>
      </c>
    </row>
    <row r="456" spans="3:78" x14ac:dyDescent="0.2">
      <c r="C456" s="82"/>
      <c r="D456" s="83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  <c r="BA456" s="88"/>
      <c r="BB456" s="88"/>
      <c r="BC456" s="88"/>
      <c r="BD456" s="88"/>
      <c r="BE456" s="88"/>
      <c r="BF456" s="88"/>
      <c r="BG456" s="88"/>
      <c r="BH456" s="88"/>
      <c r="BI456" s="88"/>
      <c r="BJ456" s="88"/>
      <c r="BK456" s="88"/>
      <c r="BL456" s="88"/>
      <c r="BM456" s="88"/>
      <c r="BN456" s="88"/>
      <c r="BO456" s="88"/>
      <c r="BP456" s="88"/>
      <c r="BQ456" s="88"/>
      <c r="BR456" s="88"/>
      <c r="BS456" s="88"/>
      <c r="BT456" s="88"/>
      <c r="BU456" s="88"/>
      <c r="BV456" s="88"/>
      <c r="BW456" s="88"/>
      <c r="BX456" s="88"/>
      <c r="BY456" s="88"/>
      <c r="BZ456" s="88"/>
    </row>
    <row r="457" spans="3:78" x14ac:dyDescent="0.2">
      <c r="C457" s="82"/>
      <c r="D457" s="94" t="s">
        <v>1109</v>
      </c>
      <c r="E457" s="95">
        <f t="shared" ref="E457:AR457" si="38">SUM(E446/E448*E453)</f>
        <v>636742471.57673931</v>
      </c>
      <c r="F457" s="95">
        <f t="shared" si="38"/>
        <v>139115127.16182563</v>
      </c>
      <c r="G457" s="95">
        <f t="shared" si="38"/>
        <v>189441232.1882287</v>
      </c>
      <c r="H457" s="95">
        <f t="shared" si="38"/>
        <v>90561217.684259966</v>
      </c>
      <c r="I457" s="95">
        <f t="shared" si="38"/>
        <v>82773944.793930516</v>
      </c>
      <c r="J457" s="95">
        <f t="shared" si="38"/>
        <v>44464883.075581245</v>
      </c>
      <c r="K457" s="95">
        <f t="shared" si="38"/>
        <v>1071042690.0313773</v>
      </c>
      <c r="L457" s="95">
        <f t="shared" si="38"/>
        <v>160783776.43670145</v>
      </c>
      <c r="M457" s="95">
        <f t="shared" si="38"/>
        <v>58063860.895879224</v>
      </c>
      <c r="N457" s="95">
        <f t="shared" si="38"/>
        <v>336773737.9763723</v>
      </c>
      <c r="O457" s="95">
        <f t="shared" si="38"/>
        <v>51478367.805269532</v>
      </c>
      <c r="P457" s="95">
        <f t="shared" si="38"/>
        <v>139662509.22350231</v>
      </c>
      <c r="Q457" s="95">
        <f t="shared" si="38"/>
        <v>193895158.89866829</v>
      </c>
      <c r="R457" s="95">
        <f t="shared" si="38"/>
        <v>178617409.54957393</v>
      </c>
      <c r="S457" s="95">
        <f t="shared" si="38"/>
        <v>21437217.021251108</v>
      </c>
      <c r="T457" s="95">
        <f t="shared" si="38"/>
        <v>95049133.416139439</v>
      </c>
      <c r="U457" s="95">
        <f t="shared" si="38"/>
        <v>74323108.410713375</v>
      </c>
      <c r="V457" s="95">
        <f t="shared" si="38"/>
        <v>52792660.227042325</v>
      </c>
      <c r="W457" s="95">
        <f t="shared" si="38"/>
        <v>673567040.35498583</v>
      </c>
      <c r="X457" s="95">
        <f t="shared" si="38"/>
        <v>141548468.09720361</v>
      </c>
      <c r="Y457" s="95">
        <f t="shared" si="38"/>
        <v>93872398.72064659</v>
      </c>
      <c r="Z457" s="95">
        <f t="shared" si="38"/>
        <v>186453257.70124698</v>
      </c>
      <c r="AA457" s="95">
        <f t="shared" si="38"/>
        <v>80625449.552679837</v>
      </c>
      <c r="AB457" s="95">
        <f t="shared" si="38"/>
        <v>89655172.501203865</v>
      </c>
      <c r="AC457" s="95">
        <f t="shared" si="38"/>
        <v>91177646.216224164</v>
      </c>
      <c r="AD457" s="95">
        <f t="shared" si="38"/>
        <v>41032800.069303945</v>
      </c>
      <c r="AE457" s="95">
        <f t="shared" si="38"/>
        <v>48375828.82243219</v>
      </c>
      <c r="AF457" s="95">
        <f t="shared" si="38"/>
        <v>666620602.45002401</v>
      </c>
      <c r="AG457" s="95">
        <f t="shared" si="38"/>
        <v>72564380.025486022</v>
      </c>
      <c r="AH457" s="95">
        <f t="shared" si="38"/>
        <v>44191497.474550419</v>
      </c>
      <c r="AI457" s="95">
        <f t="shared" si="38"/>
        <v>40340844.970260903</v>
      </c>
      <c r="AJ457" s="95">
        <f t="shared" si="38"/>
        <v>40777894.668713957</v>
      </c>
      <c r="AK457" s="95">
        <f t="shared" si="38"/>
        <v>66217457.794807248</v>
      </c>
      <c r="AL457" s="95">
        <f t="shared" si="38"/>
        <v>54906713.961696662</v>
      </c>
      <c r="AM457" s="95">
        <f t="shared" si="38"/>
        <v>57372368.584139436</v>
      </c>
      <c r="AN457" s="95">
        <f t="shared" si="38"/>
        <v>84092391.966346055</v>
      </c>
      <c r="AO457" s="95">
        <f t="shared" si="38"/>
        <v>50369203.089491874</v>
      </c>
      <c r="AP457" s="95">
        <f t="shared" si="38"/>
        <v>51943493.965103589</v>
      </c>
      <c r="AQ457" s="95">
        <f t="shared" si="38"/>
        <v>50273900.262852684</v>
      </c>
      <c r="AR457" s="95">
        <f t="shared" si="38"/>
        <v>227941927.5144875</v>
      </c>
      <c r="AS457" s="95">
        <f t="shared" ref="AS457:BZ457" si="39">SUM(AS446/AS448*AS453)</f>
        <v>60070660.219901763</v>
      </c>
      <c r="AT457" s="95">
        <f t="shared" si="39"/>
        <v>56667650.570903376</v>
      </c>
      <c r="AU457" s="95">
        <f t="shared" si="39"/>
        <v>54523025.802138664</v>
      </c>
      <c r="AV457" s="95">
        <f t="shared" si="39"/>
        <v>49232745.924076878</v>
      </c>
      <c r="AW457" s="95">
        <f t="shared" si="39"/>
        <v>21963674.277593087</v>
      </c>
      <c r="AX457" s="95">
        <f t="shared" si="39"/>
        <v>29200472.312317021</v>
      </c>
      <c r="AY457" s="95">
        <f t="shared" si="39"/>
        <v>421250199.88138449</v>
      </c>
      <c r="AZ457" s="95">
        <f t="shared" si="39"/>
        <v>69966843.72842063</v>
      </c>
      <c r="BA457" s="95">
        <f t="shared" si="39"/>
        <v>74347914.971643507</v>
      </c>
      <c r="BB457" s="95">
        <f t="shared" si="39"/>
        <v>102842603.96406649</v>
      </c>
      <c r="BC457" s="95">
        <f t="shared" si="39"/>
        <v>79372618.130850151</v>
      </c>
      <c r="BD457" s="95">
        <f t="shared" si="39"/>
        <v>82184087.806275532</v>
      </c>
      <c r="BE457" s="95">
        <f t="shared" si="39"/>
        <v>116878089.3042893</v>
      </c>
      <c r="BF457" s="95">
        <f t="shared" si="39"/>
        <v>74103017.359620795</v>
      </c>
      <c r="BG457" s="95">
        <f t="shared" si="39"/>
        <v>69395755.875344142</v>
      </c>
      <c r="BH457" s="95">
        <f t="shared" si="39"/>
        <v>28702820.586643796</v>
      </c>
      <c r="BI457" s="95">
        <f t="shared" si="39"/>
        <v>21867552.412896454</v>
      </c>
      <c r="BJ457" s="95">
        <f t="shared" si="39"/>
        <v>427174605.21426207</v>
      </c>
      <c r="BK457" s="95">
        <f t="shared" si="39"/>
        <v>200876040.3154448</v>
      </c>
      <c r="BL457" s="95">
        <f t="shared" si="39"/>
        <v>60971430.271394402</v>
      </c>
      <c r="BM457" s="95">
        <f t="shared" si="39"/>
        <v>44847828.114268273</v>
      </c>
      <c r="BN457" s="95">
        <f t="shared" si="39"/>
        <v>67074098.451035522</v>
      </c>
      <c r="BO457" s="95">
        <f t="shared" si="39"/>
        <v>95305813.083439291</v>
      </c>
      <c r="BP457" s="95">
        <f t="shared" si="39"/>
        <v>39032866.299532749</v>
      </c>
      <c r="BQ457" s="95">
        <f t="shared" si="39"/>
        <v>241014072.33580536</v>
      </c>
      <c r="BR457" s="95">
        <f t="shared" si="39"/>
        <v>44184021.239664666</v>
      </c>
      <c r="BS457" s="95">
        <f t="shared" si="39"/>
        <v>49198235.671797387</v>
      </c>
      <c r="BT457" s="95">
        <f t="shared" si="39"/>
        <v>83057972.995267525</v>
      </c>
      <c r="BU457" s="95">
        <f t="shared" si="39"/>
        <v>84101647.758488432</v>
      </c>
      <c r="BV457" s="95">
        <f t="shared" si="39"/>
        <v>142504414.80105254</v>
      </c>
      <c r="BW457" s="95">
        <f t="shared" si="39"/>
        <v>56433447.738106251</v>
      </c>
      <c r="BX457" s="95">
        <f t="shared" si="39"/>
        <v>30269583.455803636</v>
      </c>
      <c r="BY457" s="95">
        <f t="shared" si="39"/>
        <v>31379541.681386318</v>
      </c>
      <c r="BZ457" s="95">
        <f t="shared" si="39"/>
        <v>3362701776.7518373</v>
      </c>
    </row>
    <row r="458" spans="3:78" x14ac:dyDescent="0.2">
      <c r="C458" s="82"/>
      <c r="D458" s="94" t="s">
        <v>1110</v>
      </c>
      <c r="E458" s="95">
        <f t="shared" ref="E458:BP458" si="40">SUM(E447/E448*E453)</f>
        <v>694491026.9132607</v>
      </c>
      <c r="F458" s="95">
        <f t="shared" si="40"/>
        <v>153001332.42817441</v>
      </c>
      <c r="G458" s="95">
        <f t="shared" si="40"/>
        <v>284164649.50177139</v>
      </c>
      <c r="H458" s="95">
        <f t="shared" si="40"/>
        <v>68712895.635740042</v>
      </c>
      <c r="I458" s="95">
        <f t="shared" si="40"/>
        <v>39267353.316069484</v>
      </c>
      <c r="J458" s="95">
        <f t="shared" si="40"/>
        <v>10329082.304418769</v>
      </c>
      <c r="K458" s="95">
        <f t="shared" si="40"/>
        <v>1249178370.0186224</v>
      </c>
      <c r="L458" s="95">
        <f t="shared" si="40"/>
        <v>118683093.27329855</v>
      </c>
      <c r="M458" s="95">
        <f t="shared" si="40"/>
        <v>14910363.074120769</v>
      </c>
      <c r="N458" s="95">
        <f t="shared" si="40"/>
        <v>363886121.98362762</v>
      </c>
      <c r="O458" s="95">
        <f t="shared" si="40"/>
        <v>17718600.574730456</v>
      </c>
      <c r="P458" s="95">
        <f t="shared" si="40"/>
        <v>44086803.186497696</v>
      </c>
      <c r="Q458" s="95">
        <f t="shared" si="40"/>
        <v>202143462.36133173</v>
      </c>
      <c r="R458" s="95">
        <f t="shared" si="40"/>
        <v>173517416.99042615</v>
      </c>
      <c r="S458" s="95">
        <f t="shared" si="40"/>
        <v>12048982.148748886</v>
      </c>
      <c r="T458" s="95">
        <f t="shared" si="40"/>
        <v>33027780.493060559</v>
      </c>
      <c r="U458" s="95">
        <f t="shared" si="40"/>
        <v>28281652.269286625</v>
      </c>
      <c r="V458" s="95">
        <f t="shared" si="40"/>
        <v>17875915.529957678</v>
      </c>
      <c r="W458" s="95">
        <f t="shared" si="40"/>
        <v>887835947.01501381</v>
      </c>
      <c r="X458" s="95">
        <f t="shared" si="40"/>
        <v>162784166.25279638</v>
      </c>
      <c r="Y458" s="95">
        <f t="shared" si="40"/>
        <v>42906834.559353389</v>
      </c>
      <c r="Z458" s="95">
        <f t="shared" si="40"/>
        <v>189801952.00875297</v>
      </c>
      <c r="AA458" s="95">
        <f t="shared" si="40"/>
        <v>14750274.93732016</v>
      </c>
      <c r="AB458" s="95">
        <f t="shared" si="40"/>
        <v>27248894.648796126</v>
      </c>
      <c r="AC458" s="95">
        <f t="shared" si="40"/>
        <v>45962137.283775836</v>
      </c>
      <c r="AD458" s="95">
        <f t="shared" si="40"/>
        <v>14228643.020696053</v>
      </c>
      <c r="AE458" s="95">
        <f t="shared" si="40"/>
        <v>8297225.2175678061</v>
      </c>
      <c r="AF458" s="95">
        <f t="shared" si="40"/>
        <v>1115579668.7599764</v>
      </c>
      <c r="AG458" s="95">
        <f t="shared" si="40"/>
        <v>21511575.654513974</v>
      </c>
      <c r="AH458" s="95">
        <f t="shared" si="40"/>
        <v>8677213.9154495839</v>
      </c>
      <c r="AI458" s="95">
        <f t="shared" si="40"/>
        <v>17256102.26973911</v>
      </c>
      <c r="AJ458" s="95">
        <f t="shared" si="40"/>
        <v>13236826.271286042</v>
      </c>
      <c r="AK458" s="95">
        <f t="shared" si="40"/>
        <v>29977166.575192746</v>
      </c>
      <c r="AL458" s="95">
        <f t="shared" si="40"/>
        <v>16296420.798303362</v>
      </c>
      <c r="AM458" s="95">
        <f t="shared" si="40"/>
        <v>16062813.815860553</v>
      </c>
      <c r="AN458" s="95">
        <f t="shared" si="40"/>
        <v>41526321.983653948</v>
      </c>
      <c r="AO458" s="95">
        <f t="shared" si="40"/>
        <v>15411693.370508131</v>
      </c>
      <c r="AP458" s="95">
        <f t="shared" si="40"/>
        <v>16409234.134896411</v>
      </c>
      <c r="AQ458" s="95">
        <f t="shared" si="40"/>
        <v>13037762.117147317</v>
      </c>
      <c r="AR458" s="95">
        <f t="shared" si="40"/>
        <v>341320955.7555126</v>
      </c>
      <c r="AS458" s="95">
        <f t="shared" si="40"/>
        <v>14098870.660098245</v>
      </c>
      <c r="AT458" s="95">
        <f t="shared" si="40"/>
        <v>10047694.709096629</v>
      </c>
      <c r="AU458" s="95">
        <f t="shared" si="40"/>
        <v>16984887.037861343</v>
      </c>
      <c r="AV458" s="95">
        <f t="shared" si="40"/>
        <v>8668548.9759231266</v>
      </c>
      <c r="AW458" s="95">
        <f t="shared" si="40"/>
        <v>3094080.4224069063</v>
      </c>
      <c r="AX458" s="95">
        <f t="shared" si="40"/>
        <v>13573220.497682974</v>
      </c>
      <c r="AY458" s="95">
        <f t="shared" si="40"/>
        <v>753252544.94861579</v>
      </c>
      <c r="AZ458" s="95">
        <f t="shared" si="40"/>
        <v>21808622.701579366</v>
      </c>
      <c r="BA458" s="95">
        <f t="shared" si="40"/>
        <v>24570385.238356508</v>
      </c>
      <c r="BB458" s="95">
        <f t="shared" si="40"/>
        <v>41489355.455933489</v>
      </c>
      <c r="BC458" s="95">
        <f t="shared" si="40"/>
        <v>57534999.159149833</v>
      </c>
      <c r="BD458" s="95">
        <f t="shared" si="40"/>
        <v>25422706.47372444</v>
      </c>
      <c r="BE458" s="95">
        <f t="shared" si="40"/>
        <v>112019848.0246107</v>
      </c>
      <c r="BF458" s="95">
        <f t="shared" si="40"/>
        <v>107647892.62037919</v>
      </c>
      <c r="BG458" s="95">
        <f t="shared" si="40"/>
        <v>29713823.524655871</v>
      </c>
      <c r="BH458" s="95">
        <f t="shared" si="40"/>
        <v>10123548.993356206</v>
      </c>
      <c r="BI458" s="95">
        <f t="shared" si="40"/>
        <v>5399909.1671035448</v>
      </c>
      <c r="BJ458" s="95">
        <f t="shared" si="40"/>
        <v>621930742.21573794</v>
      </c>
      <c r="BK458" s="95">
        <f t="shared" si="40"/>
        <v>183258714.55455524</v>
      </c>
      <c r="BL458" s="95">
        <f t="shared" si="40"/>
        <v>21156730.928605627</v>
      </c>
      <c r="BM458" s="95">
        <f t="shared" si="40"/>
        <v>10644966.509731727</v>
      </c>
      <c r="BN458" s="95">
        <f t="shared" si="40"/>
        <v>8785971.4489644859</v>
      </c>
      <c r="BO458" s="95">
        <f t="shared" si="40"/>
        <v>25230527.176560733</v>
      </c>
      <c r="BP458" s="95">
        <f t="shared" si="40"/>
        <v>12657382.440467246</v>
      </c>
      <c r="BQ458" s="95">
        <f t="shared" ref="BQ458:BZ458" si="41">SUM(BQ447/BQ448*BQ453)</f>
        <v>483179215.98419458</v>
      </c>
      <c r="BR458" s="95">
        <f t="shared" si="41"/>
        <v>20297211.070335336</v>
      </c>
      <c r="BS458" s="95">
        <f t="shared" si="41"/>
        <v>24042946.988202609</v>
      </c>
      <c r="BT458" s="95">
        <f t="shared" si="41"/>
        <v>39280704.634732462</v>
      </c>
      <c r="BU458" s="95">
        <f t="shared" si="41"/>
        <v>32588604.751511551</v>
      </c>
      <c r="BV458" s="95">
        <f t="shared" si="41"/>
        <v>131866586.45894746</v>
      </c>
      <c r="BW458" s="95">
        <f t="shared" si="41"/>
        <v>24106952.241893757</v>
      </c>
      <c r="BX458" s="95">
        <f t="shared" si="41"/>
        <v>14314790.534196366</v>
      </c>
      <c r="BY458" s="95">
        <f t="shared" si="41"/>
        <v>11776754.748613684</v>
      </c>
      <c r="BZ458" s="95">
        <f t="shared" si="41"/>
        <v>6895416290.1933603</v>
      </c>
    </row>
    <row r="459" spans="3:78" ht="19.5" thickBot="1" x14ac:dyDescent="0.25">
      <c r="C459" s="82"/>
      <c r="D459" s="96" t="s">
        <v>1111</v>
      </c>
      <c r="E459" s="97">
        <f t="shared" ref="E459:BP459" si="42">SUM(E457:E458)</f>
        <v>1331233498.49</v>
      </c>
      <c r="F459" s="97">
        <f t="shared" si="42"/>
        <v>292116459.59000003</v>
      </c>
      <c r="G459" s="97">
        <f t="shared" si="42"/>
        <v>473605881.69000006</v>
      </c>
      <c r="H459" s="97">
        <f t="shared" si="42"/>
        <v>159274113.31999999</v>
      </c>
      <c r="I459" s="97">
        <f t="shared" si="42"/>
        <v>122041298.11</v>
      </c>
      <c r="J459" s="97">
        <f t="shared" si="42"/>
        <v>54793965.38000001</v>
      </c>
      <c r="K459" s="97">
        <f t="shared" si="42"/>
        <v>2320221060.0499997</v>
      </c>
      <c r="L459" s="97">
        <f t="shared" si="42"/>
        <v>279466869.70999998</v>
      </c>
      <c r="M459" s="97">
        <f t="shared" si="42"/>
        <v>72974223.969999999</v>
      </c>
      <c r="N459" s="97">
        <f t="shared" si="42"/>
        <v>700659859.95999992</v>
      </c>
      <c r="O459" s="97">
        <f t="shared" si="42"/>
        <v>69196968.379999995</v>
      </c>
      <c r="P459" s="97">
        <f t="shared" si="42"/>
        <v>183749312.41</v>
      </c>
      <c r="Q459" s="97">
        <f t="shared" si="42"/>
        <v>396038621.25999999</v>
      </c>
      <c r="R459" s="97">
        <f t="shared" si="42"/>
        <v>352134826.54000008</v>
      </c>
      <c r="S459" s="97">
        <f t="shared" si="42"/>
        <v>33486199.169999994</v>
      </c>
      <c r="T459" s="97">
        <f t="shared" si="42"/>
        <v>128076913.9092</v>
      </c>
      <c r="U459" s="97">
        <f t="shared" si="42"/>
        <v>102604760.68000001</v>
      </c>
      <c r="V459" s="97">
        <f t="shared" si="42"/>
        <v>70668575.756999999</v>
      </c>
      <c r="W459" s="97">
        <f t="shared" si="42"/>
        <v>1561402987.3699996</v>
      </c>
      <c r="X459" s="97">
        <f t="shared" si="42"/>
        <v>304332634.35000002</v>
      </c>
      <c r="Y459" s="97">
        <f t="shared" si="42"/>
        <v>136779233.27999997</v>
      </c>
      <c r="Z459" s="97">
        <f t="shared" si="42"/>
        <v>376255209.70999992</v>
      </c>
      <c r="AA459" s="97">
        <f t="shared" si="42"/>
        <v>95375724.489999995</v>
      </c>
      <c r="AB459" s="97">
        <f t="shared" si="42"/>
        <v>116904067.14999999</v>
      </c>
      <c r="AC459" s="97">
        <f t="shared" si="42"/>
        <v>137139783.5</v>
      </c>
      <c r="AD459" s="97">
        <f t="shared" si="42"/>
        <v>55261443.089999996</v>
      </c>
      <c r="AE459" s="97">
        <f t="shared" si="42"/>
        <v>56673054.039999999</v>
      </c>
      <c r="AF459" s="97">
        <f t="shared" si="42"/>
        <v>1782200271.2100005</v>
      </c>
      <c r="AG459" s="97">
        <f t="shared" si="42"/>
        <v>94075955.679999992</v>
      </c>
      <c r="AH459" s="97">
        <f t="shared" si="42"/>
        <v>52868711.390000001</v>
      </c>
      <c r="AI459" s="97">
        <f t="shared" si="42"/>
        <v>57596947.24000001</v>
      </c>
      <c r="AJ459" s="97">
        <f t="shared" si="42"/>
        <v>54014720.939999998</v>
      </c>
      <c r="AK459" s="97">
        <f t="shared" si="42"/>
        <v>96194624.36999999</v>
      </c>
      <c r="AL459" s="97">
        <f t="shared" si="42"/>
        <v>71203134.76000002</v>
      </c>
      <c r="AM459" s="97">
        <f t="shared" si="42"/>
        <v>73435182.399999991</v>
      </c>
      <c r="AN459" s="97">
        <f t="shared" si="42"/>
        <v>125618713.95</v>
      </c>
      <c r="AO459" s="97">
        <f t="shared" si="42"/>
        <v>65780896.460000008</v>
      </c>
      <c r="AP459" s="97">
        <f t="shared" si="42"/>
        <v>68352728.099999994</v>
      </c>
      <c r="AQ459" s="97">
        <f t="shared" si="42"/>
        <v>63311662.380000003</v>
      </c>
      <c r="AR459" s="97">
        <f t="shared" si="42"/>
        <v>569262883.2700001</v>
      </c>
      <c r="AS459" s="97">
        <f t="shared" si="42"/>
        <v>74169530.88000001</v>
      </c>
      <c r="AT459" s="97">
        <f t="shared" si="42"/>
        <v>66715345.280000001</v>
      </c>
      <c r="AU459" s="97">
        <f t="shared" si="42"/>
        <v>71507912.840000004</v>
      </c>
      <c r="AV459" s="97">
        <f t="shared" si="42"/>
        <v>57901294.900000006</v>
      </c>
      <c r="AW459" s="97">
        <f t="shared" si="42"/>
        <v>25057754.699999996</v>
      </c>
      <c r="AX459" s="97">
        <f t="shared" si="42"/>
        <v>42773692.809999995</v>
      </c>
      <c r="AY459" s="97">
        <f t="shared" si="42"/>
        <v>1174502744.8300004</v>
      </c>
      <c r="AZ459" s="97">
        <f t="shared" si="42"/>
        <v>91775466.429999992</v>
      </c>
      <c r="BA459" s="97">
        <f t="shared" si="42"/>
        <v>98918300.210000008</v>
      </c>
      <c r="BB459" s="97">
        <f t="shared" si="42"/>
        <v>144331959.41999999</v>
      </c>
      <c r="BC459" s="97">
        <f t="shared" si="42"/>
        <v>136907617.28999999</v>
      </c>
      <c r="BD459" s="97">
        <f t="shared" si="42"/>
        <v>107606794.27999997</v>
      </c>
      <c r="BE459" s="97">
        <f t="shared" si="42"/>
        <v>228897937.32889998</v>
      </c>
      <c r="BF459" s="97">
        <f t="shared" si="42"/>
        <v>181750909.97999999</v>
      </c>
      <c r="BG459" s="97">
        <f t="shared" si="42"/>
        <v>99109579.400000006</v>
      </c>
      <c r="BH459" s="97">
        <f t="shared" si="42"/>
        <v>38826369.579999998</v>
      </c>
      <c r="BI459" s="97">
        <f t="shared" si="42"/>
        <v>27267461.579999998</v>
      </c>
      <c r="BJ459" s="97">
        <f t="shared" si="42"/>
        <v>1049105347.4300001</v>
      </c>
      <c r="BK459" s="97">
        <f t="shared" si="42"/>
        <v>384134754.87</v>
      </c>
      <c r="BL459" s="97">
        <f t="shared" si="42"/>
        <v>82128161.200000033</v>
      </c>
      <c r="BM459" s="97">
        <f t="shared" si="42"/>
        <v>55492794.623999998</v>
      </c>
      <c r="BN459" s="97">
        <f t="shared" si="42"/>
        <v>75860069.900000006</v>
      </c>
      <c r="BO459" s="97">
        <f t="shared" si="42"/>
        <v>120536340.26000002</v>
      </c>
      <c r="BP459" s="97">
        <f t="shared" si="42"/>
        <v>51690248.739999995</v>
      </c>
      <c r="BQ459" s="97">
        <f t="shared" ref="BQ459:BZ459" si="43">SUM(BQ457:BQ458)</f>
        <v>724193288.31999993</v>
      </c>
      <c r="BR459" s="97">
        <f t="shared" si="43"/>
        <v>64481232.310000002</v>
      </c>
      <c r="BS459" s="97">
        <f t="shared" si="43"/>
        <v>73241182.659999996</v>
      </c>
      <c r="BT459" s="97">
        <f t="shared" si="43"/>
        <v>122338677.63</v>
      </c>
      <c r="BU459" s="97">
        <f t="shared" si="43"/>
        <v>116690252.50999999</v>
      </c>
      <c r="BV459" s="97">
        <f t="shared" si="43"/>
        <v>274371001.25999999</v>
      </c>
      <c r="BW459" s="97">
        <f t="shared" si="43"/>
        <v>80540399.980000004</v>
      </c>
      <c r="BX459" s="97">
        <f t="shared" si="43"/>
        <v>44584373.990000002</v>
      </c>
      <c r="BY459" s="97">
        <f t="shared" si="43"/>
        <v>43156296.43</v>
      </c>
      <c r="BZ459" s="97">
        <f t="shared" si="43"/>
        <v>10258118066.945198</v>
      </c>
    </row>
    <row r="460" spans="3:78" ht="19.5" thickTop="1" x14ac:dyDescent="0.2"/>
    <row r="463" spans="3:78" x14ac:dyDescent="0.2">
      <c r="D463" s="37" t="s">
        <v>1112</v>
      </c>
      <c r="E463" s="99">
        <f t="shared" ref="E463:BP463" si="44">SUM(E444-E452)</f>
        <v>1295258120.7399998</v>
      </c>
      <c r="F463" s="99">
        <f t="shared" si="44"/>
        <v>280990734.92000002</v>
      </c>
      <c r="G463" s="99">
        <f t="shared" si="44"/>
        <v>473015596.47000003</v>
      </c>
      <c r="H463" s="99">
        <f t="shared" si="44"/>
        <v>167913717.97999999</v>
      </c>
      <c r="I463" s="99">
        <f t="shared" si="44"/>
        <v>133374560.90999997</v>
      </c>
      <c r="J463" s="99">
        <f t="shared" si="44"/>
        <v>57725115.410000011</v>
      </c>
      <c r="K463" s="99">
        <f t="shared" si="44"/>
        <v>3109692114.8399992</v>
      </c>
      <c r="L463" s="99">
        <f t="shared" si="44"/>
        <v>272674120.69000006</v>
      </c>
      <c r="M463" s="99">
        <f t="shared" si="44"/>
        <v>68157259.549999997</v>
      </c>
      <c r="N463" s="99">
        <f t="shared" si="44"/>
        <v>675189243.97000003</v>
      </c>
      <c r="O463" s="99">
        <f t="shared" si="44"/>
        <v>70267389.379999995</v>
      </c>
      <c r="P463" s="99">
        <f t="shared" si="44"/>
        <v>185778393.35999995</v>
      </c>
      <c r="Q463" s="99">
        <f t="shared" si="44"/>
        <v>383499153.74000001</v>
      </c>
      <c r="R463" s="99">
        <f t="shared" si="44"/>
        <v>337503159.95000011</v>
      </c>
      <c r="S463" s="99">
        <f t="shared" si="44"/>
        <v>32077826.019999996</v>
      </c>
      <c r="T463" s="99">
        <f t="shared" si="44"/>
        <v>133678715.03</v>
      </c>
      <c r="U463" s="99">
        <f t="shared" si="44"/>
        <v>106873649.63000001</v>
      </c>
      <c r="V463" s="99">
        <f t="shared" si="44"/>
        <v>68710004.587000012</v>
      </c>
      <c r="W463" s="99">
        <f t="shared" si="44"/>
        <v>1468319335.8199995</v>
      </c>
      <c r="X463" s="99">
        <f t="shared" si="44"/>
        <v>281583017.18000001</v>
      </c>
      <c r="Y463" s="99">
        <f t="shared" si="44"/>
        <v>128894793.82999998</v>
      </c>
      <c r="Z463" s="99">
        <f t="shared" si="44"/>
        <v>362250863.9199999</v>
      </c>
      <c r="AA463" s="99">
        <f t="shared" si="44"/>
        <v>99125399.689999998</v>
      </c>
      <c r="AB463" s="99">
        <f t="shared" si="44"/>
        <v>125721799.40000001</v>
      </c>
      <c r="AC463" s="99">
        <f t="shared" si="44"/>
        <v>137915095.75000006</v>
      </c>
      <c r="AD463" s="99">
        <f t="shared" si="44"/>
        <v>54186102.409999996</v>
      </c>
      <c r="AE463" s="99">
        <f t="shared" si="44"/>
        <v>59836942.24000001</v>
      </c>
      <c r="AF463" s="99">
        <f t="shared" si="44"/>
        <v>1825969750.9900002</v>
      </c>
      <c r="AG463" s="99">
        <f t="shared" si="44"/>
        <v>108907679.75999999</v>
      </c>
      <c r="AH463" s="99">
        <f t="shared" si="44"/>
        <v>64074106.510000013</v>
      </c>
      <c r="AI463" s="99">
        <f t="shared" si="44"/>
        <v>63133101.680000007</v>
      </c>
      <c r="AJ463" s="99">
        <f t="shared" si="44"/>
        <v>60312684.869999997</v>
      </c>
      <c r="AK463" s="99">
        <f t="shared" si="44"/>
        <v>105646826.96999998</v>
      </c>
      <c r="AL463" s="99">
        <f t="shared" si="44"/>
        <v>81128832.090000004</v>
      </c>
      <c r="AM463" s="99">
        <f t="shared" si="44"/>
        <v>79117477.539999992</v>
      </c>
      <c r="AN463" s="99">
        <f t="shared" si="44"/>
        <v>134105530.06000002</v>
      </c>
      <c r="AO463" s="99">
        <f t="shared" si="44"/>
        <v>74081687.25</v>
      </c>
      <c r="AP463" s="99">
        <f t="shared" si="44"/>
        <v>79156399.919999987</v>
      </c>
      <c r="AQ463" s="99">
        <f t="shared" si="44"/>
        <v>71385606.260000005</v>
      </c>
      <c r="AR463" s="99">
        <f t="shared" si="44"/>
        <v>550307090.51000011</v>
      </c>
      <c r="AS463" s="99">
        <f t="shared" si="44"/>
        <v>77030267.239999995</v>
      </c>
      <c r="AT463" s="99">
        <f t="shared" si="44"/>
        <v>75463276.939999998</v>
      </c>
      <c r="AU463" s="99">
        <f t="shared" si="44"/>
        <v>76150516.989999995</v>
      </c>
      <c r="AV463" s="99">
        <f t="shared" si="44"/>
        <v>64084083.509999998</v>
      </c>
      <c r="AW463" s="99">
        <f t="shared" si="44"/>
        <v>24930932.779999997</v>
      </c>
      <c r="AX463" s="99">
        <f t="shared" si="44"/>
        <v>42506761.859999992</v>
      </c>
      <c r="AY463" s="99">
        <f t="shared" si="44"/>
        <v>1626393552.0699999</v>
      </c>
      <c r="AZ463" s="99">
        <f t="shared" si="44"/>
        <v>87739480.489999995</v>
      </c>
      <c r="BA463" s="99">
        <f t="shared" si="44"/>
        <v>105616526.00000001</v>
      </c>
      <c r="BB463" s="99">
        <f t="shared" si="44"/>
        <v>149557022.08999997</v>
      </c>
      <c r="BC463" s="99">
        <f t="shared" si="44"/>
        <v>145817831.80000001</v>
      </c>
      <c r="BD463" s="99">
        <f t="shared" si="44"/>
        <v>109236597.56</v>
      </c>
      <c r="BE463" s="99">
        <f t="shared" si="44"/>
        <v>218315459.18849999</v>
      </c>
      <c r="BF463" s="99">
        <f t="shared" si="44"/>
        <v>179273200.75999996</v>
      </c>
      <c r="BG463" s="99">
        <f t="shared" si="44"/>
        <v>99471408.590000004</v>
      </c>
      <c r="BH463" s="99">
        <f t="shared" si="44"/>
        <v>39929119.86999999</v>
      </c>
      <c r="BI463" s="99">
        <f t="shared" si="44"/>
        <v>28254711.98</v>
      </c>
      <c r="BJ463" s="99">
        <f t="shared" si="44"/>
        <v>1744163300.9100001</v>
      </c>
      <c r="BK463" s="99">
        <f t="shared" si="44"/>
        <v>372515655.50000006</v>
      </c>
      <c r="BL463" s="99">
        <f t="shared" si="44"/>
        <v>87523184.13000001</v>
      </c>
      <c r="BM463" s="99">
        <f t="shared" si="44"/>
        <v>60752413.523999996</v>
      </c>
      <c r="BN463" s="99">
        <f t="shared" si="44"/>
        <v>84430565.849999994</v>
      </c>
      <c r="BO463" s="99">
        <f t="shared" si="44"/>
        <v>127168065.65000002</v>
      </c>
      <c r="BP463" s="99">
        <f t="shared" si="44"/>
        <v>53740837.639999993</v>
      </c>
      <c r="BQ463" s="99">
        <f t="shared" ref="BQ463:BZ463" si="45">SUM(BQ444-BQ452)</f>
        <v>700128570.43999982</v>
      </c>
      <c r="BR463" s="99">
        <f t="shared" si="45"/>
        <v>64974968.629999995</v>
      </c>
      <c r="BS463" s="99">
        <f t="shared" si="45"/>
        <v>73920968.150000006</v>
      </c>
      <c r="BT463" s="99">
        <f t="shared" si="45"/>
        <v>121638149.47</v>
      </c>
      <c r="BU463" s="99">
        <f t="shared" si="45"/>
        <v>134535884.00999996</v>
      </c>
      <c r="BV463" s="99">
        <f t="shared" si="45"/>
        <v>270348407.84000003</v>
      </c>
      <c r="BW463" s="99">
        <f t="shared" si="45"/>
        <v>81775683.569999978</v>
      </c>
      <c r="BX463" s="99">
        <f t="shared" si="45"/>
        <v>46561688.04999999</v>
      </c>
      <c r="BY463" s="99">
        <f t="shared" si="45"/>
        <v>40702064.770000003</v>
      </c>
      <c r="BZ463" s="99">
        <f t="shared" si="45"/>
        <v>10615586545.599598</v>
      </c>
    </row>
  </sheetData>
  <protectedRanges>
    <protectedRange sqref="E29:BY29 E47:BY47 E129:BY129 E180:BY180 E244:BY244 E439:BY439" name="ช่วง1"/>
  </protectedRanges>
  <mergeCells count="19">
    <mergeCell ref="A1:BY1"/>
    <mergeCell ref="A2:A4"/>
    <mergeCell ref="C2:D2"/>
    <mergeCell ref="E2:J2"/>
    <mergeCell ref="K2:V2"/>
    <mergeCell ref="W2:AE2"/>
    <mergeCell ref="AF2:AQ2"/>
    <mergeCell ref="AR2:AX2"/>
    <mergeCell ref="AY2:BI2"/>
    <mergeCell ref="BJ2:BP2"/>
    <mergeCell ref="A180:D180"/>
    <mergeCell ref="A244:D244"/>
    <mergeCell ref="A439:D439"/>
    <mergeCell ref="BQ2:BY2"/>
    <mergeCell ref="B3:B4"/>
    <mergeCell ref="C3:C4"/>
    <mergeCell ref="D3:D4"/>
    <mergeCell ref="A47:D47"/>
    <mergeCell ref="A129:D129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BAD9-4EEF-4CA1-9661-98F2CD9DE713}">
  <sheetPr>
    <tabColor theme="9"/>
  </sheetPr>
  <dimension ref="A1:U25"/>
  <sheetViews>
    <sheetView zoomScale="80" zoomScaleNormal="80" workbookViewId="0">
      <selection activeCell="I24" sqref="I24"/>
    </sheetView>
  </sheetViews>
  <sheetFormatPr defaultColWidth="9" defaultRowHeight="21" x14ac:dyDescent="0.35"/>
  <cols>
    <col min="1" max="1" width="13" style="2" bestFit="1" customWidth="1"/>
    <col min="2" max="2" width="21" style="2" customWidth="1"/>
    <col min="3" max="3" width="14.375" style="2" customWidth="1"/>
    <col min="4" max="4" width="11.25" style="3" customWidth="1"/>
    <col min="5" max="5" width="11.375" style="2" customWidth="1"/>
    <col min="6" max="6" width="11.5" style="2" customWidth="1"/>
    <col min="7" max="7" width="14.375" style="2" bestFit="1" customWidth="1"/>
    <col min="8" max="8" width="10.875" style="4" bestFit="1" customWidth="1"/>
    <col min="9" max="9" width="9.875" style="2" bestFit="1" customWidth="1"/>
    <col min="10" max="10" width="11" style="2" customWidth="1"/>
    <col min="11" max="11" width="7.375" style="2" customWidth="1"/>
    <col min="12" max="12" width="6.75" style="2" customWidth="1"/>
    <col min="13" max="13" width="7.125" style="2" customWidth="1"/>
    <col min="14" max="16384" width="9" style="2"/>
  </cols>
  <sheetData>
    <row r="1" spans="1:21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"/>
      <c r="O1" s="1"/>
      <c r="P1" s="1"/>
      <c r="Q1" s="1"/>
      <c r="R1" s="1"/>
      <c r="S1" s="1"/>
      <c r="T1" s="1"/>
      <c r="U1" s="1"/>
    </row>
    <row r="2" spans="1:21" s="1" customFormat="1" x14ac:dyDescent="0.3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21" s="1" customFormat="1" x14ac:dyDescent="0.35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21" s="1" customFormat="1" ht="19.5" customHeight="1" x14ac:dyDescent="0.35">
      <c r="A4" s="2"/>
      <c r="B4" s="2"/>
      <c r="C4" s="2"/>
      <c r="D4" s="3"/>
      <c r="E4" s="2"/>
      <c r="F4" s="2"/>
      <c r="G4" s="2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5.5" customHeight="1" x14ac:dyDescent="0.35">
      <c r="A5" s="121" t="s">
        <v>3</v>
      </c>
      <c r="B5" s="121" t="s">
        <v>4</v>
      </c>
      <c r="C5" s="121" t="s">
        <v>5</v>
      </c>
      <c r="D5" s="121"/>
      <c r="E5" s="121"/>
      <c r="F5" s="121"/>
      <c r="G5" s="121" t="s">
        <v>6</v>
      </c>
      <c r="H5" s="121"/>
      <c r="I5" s="121"/>
      <c r="J5" s="121"/>
      <c r="K5" s="121" t="s">
        <v>7</v>
      </c>
      <c r="L5" s="121"/>
      <c r="M5" s="121"/>
      <c r="N5" s="1"/>
      <c r="O5" s="1"/>
      <c r="P5" s="1"/>
      <c r="Q5" s="1"/>
      <c r="R5" s="1"/>
      <c r="S5" s="1"/>
      <c r="T5" s="1"/>
      <c r="U5" s="1"/>
    </row>
    <row r="6" spans="1:21" ht="52.5" customHeight="1" x14ac:dyDescent="0.35">
      <c r="A6" s="121"/>
      <c r="B6" s="121"/>
      <c r="C6" s="5" t="s">
        <v>8</v>
      </c>
      <c r="D6" s="6" t="s">
        <v>9</v>
      </c>
      <c r="E6" s="5" t="s">
        <v>10</v>
      </c>
      <c r="F6" s="7" t="s">
        <v>11</v>
      </c>
      <c r="G6" s="5" t="s">
        <v>12</v>
      </c>
      <c r="H6" s="8" t="s">
        <v>13</v>
      </c>
      <c r="I6" s="5" t="s">
        <v>10</v>
      </c>
      <c r="J6" s="7" t="s">
        <v>14</v>
      </c>
      <c r="K6" s="5" t="s">
        <v>15</v>
      </c>
      <c r="L6" s="5" t="s">
        <v>16</v>
      </c>
      <c r="M6" s="5" t="s">
        <v>17</v>
      </c>
      <c r="N6" s="1"/>
      <c r="O6" s="1"/>
      <c r="P6" s="1"/>
      <c r="Q6" s="1"/>
      <c r="R6" s="1"/>
      <c r="S6" s="1"/>
      <c r="T6" s="1"/>
      <c r="U6" s="1"/>
    </row>
    <row r="7" spans="1:21" x14ac:dyDescent="0.35">
      <c r="A7" s="9" t="s">
        <v>18</v>
      </c>
      <c r="B7" s="9" t="s">
        <v>19</v>
      </c>
      <c r="C7" s="10">
        <v>483179215.98000002</v>
      </c>
      <c r="D7" s="11">
        <v>35430.32</v>
      </c>
      <c r="E7" s="12">
        <v>17441.439999999999</v>
      </c>
      <c r="F7" s="13">
        <f>C7/D7</f>
        <v>13637.449957550483</v>
      </c>
      <c r="G7" s="11">
        <v>241014072.34</v>
      </c>
      <c r="H7" s="11">
        <v>309910</v>
      </c>
      <c r="I7" s="14">
        <v>1111.8599999999999</v>
      </c>
      <c r="J7" s="13">
        <f>G7/H7</f>
        <v>777.69053060565977</v>
      </c>
      <c r="K7" s="15" t="str">
        <f>IF(F7&lt;E7,"ผ่าน","ไม่ผ่าน")</f>
        <v>ผ่าน</v>
      </c>
      <c r="L7" s="15" t="str">
        <f>IF(J7&lt;I7,"ผ่าน","ไม่ผ่าน")</f>
        <v>ผ่าน</v>
      </c>
      <c r="M7" s="15" t="str">
        <f>IF(AND(F7&lt;E7,J7&lt;I7),"ผ่าน","ไม่ผ่าน")</f>
        <v>ผ่าน</v>
      </c>
    </row>
    <row r="8" spans="1:21" x14ac:dyDescent="0.35">
      <c r="A8" s="9" t="s">
        <v>20</v>
      </c>
      <c r="B8" s="9" t="s">
        <v>21</v>
      </c>
      <c r="C8" s="10">
        <v>20297211.07</v>
      </c>
      <c r="D8" s="11">
        <v>1391.46</v>
      </c>
      <c r="E8" s="12">
        <v>24018.38</v>
      </c>
      <c r="F8" s="13">
        <f t="shared" ref="F8:F15" si="0">C8/D8</f>
        <v>14586.988537219899</v>
      </c>
      <c r="G8" s="11">
        <v>44184021.240000002</v>
      </c>
      <c r="H8" s="11">
        <v>68698</v>
      </c>
      <c r="I8" s="14">
        <v>1222.26</v>
      </c>
      <c r="J8" s="13">
        <f t="shared" ref="J8:J15" si="1">G8/H8</f>
        <v>643.16313779149323</v>
      </c>
      <c r="K8" s="15" t="str">
        <f t="shared" ref="K8:K15" si="2">IF(F8&lt;E8,"ผ่าน","ไม่ผ่าน")</f>
        <v>ผ่าน</v>
      </c>
      <c r="L8" s="15" t="str">
        <f t="shared" ref="L8:L15" si="3">IF(J8&lt;I8,"ผ่าน","ไม่ผ่าน")</f>
        <v>ผ่าน</v>
      </c>
      <c r="M8" s="15" t="str">
        <f t="shared" ref="M8:M15" si="4">IF(AND(F8&lt;E8,J8&lt;I8),"ผ่าน","ไม่ผ่าน")</f>
        <v>ผ่าน</v>
      </c>
    </row>
    <row r="9" spans="1:21" x14ac:dyDescent="0.35">
      <c r="A9" s="9" t="s">
        <v>22</v>
      </c>
      <c r="B9" s="9" t="s">
        <v>23</v>
      </c>
      <c r="C9" s="10">
        <v>23873965.199999999</v>
      </c>
      <c r="D9" s="16">
        <v>1510.24</v>
      </c>
      <c r="E9" s="17">
        <v>21021.5</v>
      </c>
      <c r="F9" s="13">
        <f t="shared" si="0"/>
        <v>15808.060440724652</v>
      </c>
      <c r="G9" s="16">
        <v>49367217.460000001</v>
      </c>
      <c r="H9" s="16">
        <v>64644</v>
      </c>
      <c r="I9" s="14">
        <v>1132.22</v>
      </c>
      <c r="J9" s="13">
        <f t="shared" si="1"/>
        <v>763.67826031804964</v>
      </c>
      <c r="K9" s="15" t="str">
        <f t="shared" si="2"/>
        <v>ผ่าน</v>
      </c>
      <c r="L9" s="15" t="str">
        <f t="shared" si="3"/>
        <v>ผ่าน</v>
      </c>
      <c r="M9" s="15" t="str">
        <f t="shared" si="4"/>
        <v>ผ่าน</v>
      </c>
      <c r="P9" s="3"/>
    </row>
    <row r="10" spans="1:21" x14ac:dyDescent="0.35">
      <c r="A10" s="9" t="s">
        <v>24</v>
      </c>
      <c r="B10" s="9" t="s">
        <v>23</v>
      </c>
      <c r="C10" s="10">
        <v>39280704.630000003</v>
      </c>
      <c r="D10" s="11">
        <v>2260.9499999999998</v>
      </c>
      <c r="E10" s="17">
        <v>21021.5</v>
      </c>
      <c r="F10" s="13">
        <f t="shared" si="0"/>
        <v>17373.539720029195</v>
      </c>
      <c r="G10" s="11">
        <v>83057973</v>
      </c>
      <c r="H10" s="11">
        <v>108309</v>
      </c>
      <c r="I10" s="14">
        <v>1132.22</v>
      </c>
      <c r="J10" s="13">
        <f t="shared" si="1"/>
        <v>766.86123036866741</v>
      </c>
      <c r="K10" s="15" t="str">
        <f t="shared" si="2"/>
        <v>ผ่าน</v>
      </c>
      <c r="L10" s="15" t="str">
        <f t="shared" si="3"/>
        <v>ผ่าน</v>
      </c>
      <c r="M10" s="15" t="str">
        <f t="shared" si="4"/>
        <v>ผ่าน</v>
      </c>
    </row>
    <row r="11" spans="1:21" x14ac:dyDescent="0.35">
      <c r="A11" s="9" t="s">
        <v>25</v>
      </c>
      <c r="B11" s="9" t="s">
        <v>23</v>
      </c>
      <c r="C11" s="10">
        <v>32585783.539999999</v>
      </c>
      <c r="D11" s="11">
        <v>2742.05</v>
      </c>
      <c r="E11" s="17">
        <v>21021.5</v>
      </c>
      <c r="F11" s="13">
        <f t="shared" si="0"/>
        <v>11883.730617603616</v>
      </c>
      <c r="G11" s="16">
        <v>84104468.969999999</v>
      </c>
      <c r="H11" s="16">
        <v>151965</v>
      </c>
      <c r="I11" s="14">
        <v>1132.22</v>
      </c>
      <c r="J11" s="13">
        <f t="shared" si="1"/>
        <v>553.44631309841077</v>
      </c>
      <c r="K11" s="15" t="str">
        <f t="shared" si="2"/>
        <v>ผ่าน</v>
      </c>
      <c r="L11" s="15" t="str">
        <f t="shared" si="3"/>
        <v>ผ่าน</v>
      </c>
      <c r="M11" s="15" t="str">
        <f t="shared" si="4"/>
        <v>ผ่าน</v>
      </c>
    </row>
    <row r="12" spans="1:21" x14ac:dyDescent="0.35">
      <c r="A12" s="9" t="s">
        <v>26</v>
      </c>
      <c r="B12" s="9" t="s">
        <v>27</v>
      </c>
      <c r="C12" s="10">
        <v>131866273</v>
      </c>
      <c r="D12" s="16">
        <v>5365.45</v>
      </c>
      <c r="E12" s="17">
        <v>23687.38</v>
      </c>
      <c r="F12" s="13">
        <f t="shared" si="0"/>
        <v>24576.927005190617</v>
      </c>
      <c r="G12" s="16">
        <v>142504728.25999999</v>
      </c>
      <c r="H12" s="16">
        <v>187706</v>
      </c>
      <c r="I12" s="14">
        <v>1061.45</v>
      </c>
      <c r="J12" s="13">
        <f t="shared" si="1"/>
        <v>759.19111941014137</v>
      </c>
      <c r="K12" s="15" t="str">
        <f t="shared" si="2"/>
        <v>ไม่ผ่าน</v>
      </c>
      <c r="L12" s="15" t="str">
        <f t="shared" si="3"/>
        <v>ผ่าน</v>
      </c>
      <c r="M12" s="15" t="str">
        <f t="shared" si="4"/>
        <v>ไม่ผ่าน</v>
      </c>
    </row>
    <row r="13" spans="1:21" x14ac:dyDescent="0.35">
      <c r="A13" s="9" t="s">
        <v>28</v>
      </c>
      <c r="B13" s="9" t="s">
        <v>23</v>
      </c>
      <c r="C13" s="10">
        <v>24106952.239999998</v>
      </c>
      <c r="D13" s="16">
        <v>1314.12</v>
      </c>
      <c r="E13" s="17">
        <v>21021.5</v>
      </c>
      <c r="F13" s="13">
        <f t="shared" si="0"/>
        <v>18344.559279213467</v>
      </c>
      <c r="G13" s="16">
        <v>56433447.740000002</v>
      </c>
      <c r="H13" s="16">
        <v>75424</v>
      </c>
      <c r="I13" s="14">
        <v>1132.22</v>
      </c>
      <c r="J13" s="13">
        <f t="shared" si="1"/>
        <v>748.2160551018244</v>
      </c>
      <c r="K13" s="15" t="str">
        <f t="shared" si="2"/>
        <v>ผ่าน</v>
      </c>
      <c r="L13" s="15" t="str">
        <f t="shared" si="3"/>
        <v>ผ่าน</v>
      </c>
      <c r="M13" s="15" t="str">
        <f t="shared" si="4"/>
        <v>ผ่าน</v>
      </c>
    </row>
    <row r="14" spans="1:21" x14ac:dyDescent="0.35">
      <c r="A14" s="9" t="s">
        <v>29</v>
      </c>
      <c r="B14" s="9" t="s">
        <v>30</v>
      </c>
      <c r="C14" s="10">
        <v>14314790.529999999</v>
      </c>
      <c r="D14" s="16">
        <v>694.93</v>
      </c>
      <c r="E14" s="17">
        <v>24932.57</v>
      </c>
      <c r="F14" s="13">
        <f t="shared" si="0"/>
        <v>20598.895615385722</v>
      </c>
      <c r="G14" s="16">
        <v>30269583.460000001</v>
      </c>
      <c r="H14" s="16">
        <v>46698</v>
      </c>
      <c r="I14" s="14">
        <v>950.63</v>
      </c>
      <c r="J14" s="13">
        <f t="shared" si="1"/>
        <v>648.19871215041326</v>
      </c>
      <c r="K14" s="15" t="str">
        <f t="shared" si="2"/>
        <v>ผ่าน</v>
      </c>
      <c r="L14" s="15" t="str">
        <f t="shared" si="3"/>
        <v>ผ่าน</v>
      </c>
      <c r="M14" s="15" t="str">
        <f t="shared" si="4"/>
        <v>ผ่าน</v>
      </c>
    </row>
    <row r="15" spans="1:21" x14ac:dyDescent="0.35">
      <c r="A15" s="9" t="s">
        <v>31</v>
      </c>
      <c r="B15" s="9" t="s">
        <v>32</v>
      </c>
      <c r="C15" s="10">
        <v>11776754.75</v>
      </c>
      <c r="D15" s="16">
        <v>803.53</v>
      </c>
      <c r="E15" s="17">
        <v>21588.54</v>
      </c>
      <c r="F15" s="13">
        <f t="shared" si="0"/>
        <v>14656.272634500268</v>
      </c>
      <c r="G15" s="16">
        <v>31379541.68</v>
      </c>
      <c r="H15" s="16">
        <v>44601</v>
      </c>
      <c r="I15" s="14">
        <v>853.88</v>
      </c>
      <c r="J15" s="13">
        <f t="shared" si="1"/>
        <v>703.56139279388356</v>
      </c>
      <c r="K15" s="15" t="str">
        <f t="shared" si="2"/>
        <v>ผ่าน</v>
      </c>
      <c r="L15" s="15" t="str">
        <f t="shared" si="3"/>
        <v>ผ่าน</v>
      </c>
      <c r="M15" s="15" t="str">
        <f t="shared" si="4"/>
        <v>ผ่าน</v>
      </c>
    </row>
    <row r="17" spans="1:8" x14ac:dyDescent="0.35">
      <c r="A17" s="2" t="s">
        <v>33</v>
      </c>
    </row>
    <row r="18" spans="1:8" s="22" customFormat="1" x14ac:dyDescent="0.35">
      <c r="A18" s="18" t="s">
        <v>34</v>
      </c>
      <c r="B18" s="19" t="s">
        <v>35</v>
      </c>
      <c r="C18" s="20" t="s">
        <v>36</v>
      </c>
      <c r="D18" s="21">
        <f>8*100/9</f>
        <v>88.888888888888886</v>
      </c>
      <c r="G18" s="23"/>
      <c r="H18" s="24"/>
    </row>
    <row r="19" spans="1:8" s="22" customFormat="1" x14ac:dyDescent="0.35">
      <c r="A19" s="18" t="s">
        <v>37</v>
      </c>
      <c r="B19" s="19" t="s">
        <v>38</v>
      </c>
      <c r="C19" s="20" t="s">
        <v>36</v>
      </c>
      <c r="D19" s="25">
        <f>1*100/9</f>
        <v>11.111111111111111</v>
      </c>
      <c r="G19" s="23"/>
      <c r="H19" s="24"/>
    </row>
    <row r="20" spans="1:8" x14ac:dyDescent="0.35">
      <c r="A20" s="26" t="s">
        <v>39</v>
      </c>
      <c r="B20" s="27" t="s">
        <v>40</v>
      </c>
      <c r="C20" s="27"/>
      <c r="D20" s="28"/>
      <c r="H20" s="29"/>
    </row>
    <row r="21" spans="1:8" x14ac:dyDescent="0.35">
      <c r="A21" s="26"/>
      <c r="B21" s="22" t="s">
        <v>41</v>
      </c>
      <c r="C21" s="22"/>
      <c r="D21" s="30"/>
      <c r="H21" s="29"/>
    </row>
    <row r="22" spans="1:8" x14ac:dyDescent="0.35">
      <c r="A22" s="31"/>
      <c r="B22" s="31" t="s">
        <v>42</v>
      </c>
      <c r="C22" s="31"/>
      <c r="D22" s="32"/>
      <c r="H22" s="29"/>
    </row>
    <row r="23" spans="1:8" x14ac:dyDescent="0.35">
      <c r="A23" s="2" t="s">
        <v>43</v>
      </c>
      <c r="B23" s="33" t="s">
        <v>44</v>
      </c>
      <c r="D23" s="34"/>
      <c r="H23" s="29"/>
    </row>
    <row r="24" spans="1:8" x14ac:dyDescent="0.35">
      <c r="B24" s="2" t="s">
        <v>45</v>
      </c>
    </row>
    <row r="25" spans="1:8" x14ac:dyDescent="0.35">
      <c r="A25" s="35"/>
      <c r="B25" s="36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66F0BF2C-1AD6-4E85-BA59-8F1818A6FC52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คำนวณUnit Cost มิ.ย.63_24082563</vt:lpstr>
      <vt:lpstr>ก.ค.63 pop UC ค่ากลางQ3_2563</vt:lpstr>
      <vt:lpstr>'คำนวณUnit Cost มิ.ย.63_24082563'!Print_Titles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2020-08-25T04:20:30Z</dcterms:created>
  <dcterms:modified xsi:type="dcterms:W3CDTF">2020-09-02T08:51:14Z</dcterms:modified>
</cp:coreProperties>
</file>