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819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3" i="1" l="1"/>
  <c r="L12" i="1"/>
  <c r="M12" i="1" s="1"/>
  <c r="J12" i="1"/>
  <c r="I12" i="1"/>
  <c r="G12" i="1"/>
  <c r="F12" i="1"/>
  <c r="E12" i="1"/>
  <c r="D12" i="1"/>
  <c r="C12" i="1"/>
  <c r="L11" i="1"/>
  <c r="M11" i="1" s="1"/>
  <c r="J11" i="1"/>
  <c r="I11" i="1"/>
  <c r="G11" i="1"/>
  <c r="F11" i="1"/>
  <c r="E11" i="1"/>
  <c r="D11" i="1"/>
  <c r="C11" i="1"/>
  <c r="L10" i="1"/>
  <c r="M10" i="1" s="1"/>
  <c r="J10" i="1"/>
  <c r="I10" i="1"/>
  <c r="G10" i="1"/>
  <c r="F10" i="1"/>
  <c r="E10" i="1"/>
  <c r="D10" i="1"/>
  <c r="C10" i="1"/>
  <c r="L9" i="1"/>
  <c r="M9" i="1" s="1"/>
  <c r="J9" i="1"/>
  <c r="I9" i="1"/>
  <c r="G9" i="1"/>
  <c r="F9" i="1"/>
  <c r="E9" i="1"/>
  <c r="D9" i="1"/>
  <c r="C9" i="1"/>
  <c r="L8" i="1"/>
  <c r="M8" i="1" s="1"/>
  <c r="J8" i="1"/>
  <c r="I8" i="1"/>
  <c r="G8" i="1"/>
  <c r="F8" i="1"/>
  <c r="E8" i="1"/>
  <c r="D8" i="1"/>
  <c r="C8" i="1"/>
  <c r="L7" i="1"/>
  <c r="M7" i="1" s="1"/>
  <c r="J7" i="1"/>
  <c r="I7" i="1"/>
  <c r="G7" i="1"/>
  <c r="F7" i="1"/>
  <c r="E7" i="1"/>
  <c r="D7" i="1"/>
  <c r="C7" i="1"/>
  <c r="L6" i="1"/>
  <c r="L13" i="1" s="1"/>
  <c r="J6" i="1"/>
  <c r="J13" i="1" s="1"/>
  <c r="I6" i="1"/>
  <c r="G6" i="1"/>
  <c r="G13" i="1" s="1"/>
  <c r="F6" i="1"/>
  <c r="F13" i="1" s="1"/>
  <c r="E6" i="1"/>
  <c r="E13" i="1" s="1"/>
  <c r="D6" i="1"/>
  <c r="D13" i="1" s="1"/>
  <c r="C6" i="1"/>
  <c r="C13" i="1" s="1"/>
  <c r="K6" i="1" l="1"/>
  <c r="H7" i="1"/>
  <c r="K7" i="1"/>
  <c r="H8" i="1"/>
  <c r="K8" i="1"/>
  <c r="H9" i="1"/>
  <c r="K9" i="1"/>
  <c r="H10" i="1"/>
  <c r="K10" i="1"/>
  <c r="H11" i="1"/>
  <c r="K11" i="1"/>
  <c r="H12" i="1"/>
  <c r="K12" i="1"/>
  <c r="I13" i="1"/>
  <c r="H6" i="1"/>
  <c r="M6" i="1"/>
  <c r="M13" i="1" s="1"/>
  <c r="K13" i="1" l="1"/>
  <c r="N12" i="1"/>
  <c r="N11" i="1"/>
  <c r="N10" i="1"/>
  <c r="N9" i="1"/>
  <c r="N8" i="1"/>
  <c r="N7" i="1"/>
  <c r="H13" i="1"/>
  <c r="N6" i="1"/>
  <c r="N13" i="1" s="1"/>
</calcChain>
</file>

<file path=xl/sharedStrings.xml><?xml version="1.0" encoding="utf-8"?>
<sst xmlns="http://schemas.openxmlformats.org/spreadsheetml/2006/main" count="27" uniqueCount="23">
  <si>
    <t xml:space="preserve">แรงงานต่างด้าวและผู้ติดตาม กลุ่มพิสูจสัญชาติ  (บัตรชมพู)  OSS  ระหว่างวันที่  1 พ.ค. - 30  มิ.ย. 61 </t>
  </si>
  <si>
    <t>หน่วยบริการ</t>
  </si>
  <si>
    <t>จัดสรรแบบใหม่   รพ.ได้รับจัดสรร</t>
  </si>
  <si>
    <t>รพ.</t>
  </si>
  <si>
    <t>สสจ.สระแก้ว</t>
  </si>
  <si>
    <t>IPD(732)</t>
  </si>
  <si>
    <t>REFER(182)</t>
  </si>
  <si>
    <t>OPD(914)</t>
  </si>
  <si>
    <t>M&amp;E(120)</t>
  </si>
  <si>
    <t>PP(412)</t>
  </si>
  <si>
    <t>รวม</t>
  </si>
  <si>
    <t>HC(700)</t>
  </si>
  <si>
    <t>M&amp;E(20)</t>
  </si>
  <si>
    <t>รพร.สระแก้ว</t>
  </si>
  <si>
    <t>รพ.คลองหาด</t>
  </si>
  <si>
    <t>รพ.ตาพระยา</t>
  </si>
  <si>
    <t>รพ.วังน้ำเย็น</t>
  </si>
  <si>
    <t>รพ.วัฒนานคร</t>
  </si>
  <si>
    <t>รพ.อรัญประเทศ</t>
  </si>
  <si>
    <t>รพ.เขาฉกรรจ์</t>
  </si>
  <si>
    <t>แรงงานและผู้ติดตาม ค่าประกันสุขภาพ 3,200 บาท</t>
  </si>
  <si>
    <t>จำนวนลงทะเบียน</t>
  </si>
  <si>
    <t>เอกสารหมายเลข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</si>
</sst>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20"/>
      <color theme="1"/>
      <name val="TH SarabunIT๙"/>
      <family val="2"/>
    </font>
    <font>
      <sz val="18"/>
      <color theme="1"/>
      <name val="TH SarabunIT๙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4" fillId="0" borderId="1" xfId="0" applyFont="1" applyBorder="1"/>
    <xf numFmtId="187" fontId="4" fillId="0" borderId="1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/>
    </xf>
    <xf numFmtId="187" fontId="4" fillId="0" borderId="1" xfId="1" applyNumberFormat="1" applyFont="1" applyBorder="1" applyAlignment="1">
      <alignment horizontal="center" vertical="top"/>
    </xf>
    <xf numFmtId="187" fontId="4" fillId="0" borderId="1" xfId="0" applyNumberFormat="1" applyFont="1" applyBorder="1"/>
    <xf numFmtId="187" fontId="3" fillId="0" borderId="1" xfId="0" applyNumberFormat="1" applyFont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K7" sqref="K7"/>
    </sheetView>
  </sheetViews>
  <sheetFormatPr defaultRowHeight="14.25" x14ac:dyDescent="0.2"/>
  <cols>
    <col min="1" max="1" width="11" customWidth="1"/>
    <col min="2" max="2" width="6.75" customWidth="1"/>
    <col min="3" max="3" width="10.25" customWidth="1"/>
    <col min="4" max="4" width="9.875" customWidth="1"/>
    <col min="5" max="5" width="10.375" customWidth="1"/>
    <col min="6" max="6" width="9.625" customWidth="1"/>
    <col min="7" max="7" width="8.75" customWidth="1"/>
    <col min="8" max="8" width="10.125" customWidth="1"/>
    <col min="9" max="9" width="9.875" customWidth="1"/>
    <col min="10" max="10" width="8.75" customWidth="1"/>
    <col min="11" max="11" width="10.125" customWidth="1"/>
    <col min="12" max="12" width="9.5" customWidth="1"/>
    <col min="13" max="13" width="9" customWidth="1"/>
    <col min="14" max="14" width="11.125" customWidth="1"/>
  </cols>
  <sheetData>
    <row r="1" spans="1:14" ht="26.25" customHeight="1" x14ac:dyDescent="0.35">
      <c r="M1" s="10" t="s">
        <v>22</v>
      </c>
      <c r="N1" s="10"/>
    </row>
    <row r="2" spans="1:14" ht="27" customHeight="1" x14ac:dyDescent="0.4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24" x14ac:dyDescent="0.55000000000000004">
      <c r="A3" s="13" t="s">
        <v>1</v>
      </c>
      <c r="B3" s="14" t="s">
        <v>20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7" t="s">
        <v>2</v>
      </c>
    </row>
    <row r="4" spans="1:14" ht="24" x14ac:dyDescent="0.55000000000000004">
      <c r="A4" s="13"/>
      <c r="B4" s="24" t="s">
        <v>21</v>
      </c>
      <c r="C4" s="18" t="s">
        <v>3</v>
      </c>
      <c r="D4" s="18"/>
      <c r="E4" s="18"/>
      <c r="F4" s="18"/>
      <c r="G4" s="18"/>
      <c r="H4" s="19"/>
      <c r="I4" s="20"/>
      <c r="J4" s="20"/>
      <c r="K4" s="21"/>
      <c r="L4" s="22" t="s">
        <v>4</v>
      </c>
      <c r="M4" s="23"/>
      <c r="N4" s="17"/>
    </row>
    <row r="5" spans="1:14" ht="24" x14ac:dyDescent="0.55000000000000004">
      <c r="A5" s="13"/>
      <c r="B5" s="25"/>
      <c r="C5" s="1" t="s">
        <v>5</v>
      </c>
      <c r="D5" s="1" t="s">
        <v>6</v>
      </c>
      <c r="E5" s="1" t="s">
        <v>7</v>
      </c>
      <c r="F5" s="2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10</v>
      </c>
      <c r="L5" s="2" t="s">
        <v>8</v>
      </c>
      <c r="M5" s="3" t="s">
        <v>10</v>
      </c>
      <c r="N5" s="17"/>
    </row>
    <row r="6" spans="1:14" ht="24" x14ac:dyDescent="0.55000000000000004">
      <c r="A6" s="4" t="s">
        <v>13</v>
      </c>
      <c r="B6" s="5">
        <v>217</v>
      </c>
      <c r="C6" s="5">
        <f>B6*732</f>
        <v>158844</v>
      </c>
      <c r="D6" s="5">
        <f>B6*182</f>
        <v>39494</v>
      </c>
      <c r="E6" s="5">
        <f>B6*914</f>
        <v>198338</v>
      </c>
      <c r="F6" s="5">
        <f>B6*120</f>
        <v>26040</v>
      </c>
      <c r="G6" s="5">
        <f>B6*412</f>
        <v>89404</v>
      </c>
      <c r="H6" s="5">
        <f>SUM(C6:G6)</f>
        <v>512120</v>
      </c>
      <c r="I6" s="5">
        <f>B6*700</f>
        <v>151900</v>
      </c>
      <c r="J6" s="5">
        <f>B6*20</f>
        <v>4340</v>
      </c>
      <c r="K6" s="5">
        <f>SUM(I6:J6)</f>
        <v>156240</v>
      </c>
      <c r="L6" s="5">
        <f>B6*120</f>
        <v>26040</v>
      </c>
      <c r="M6" s="7">
        <f t="shared" ref="M6:M12" si="0">SUM(L6:L6)</f>
        <v>26040</v>
      </c>
      <c r="N6" s="8">
        <f>SUM(H6+K6)</f>
        <v>668360</v>
      </c>
    </row>
    <row r="7" spans="1:14" ht="24" x14ac:dyDescent="0.55000000000000004">
      <c r="A7" s="4" t="s">
        <v>14</v>
      </c>
      <c r="B7" s="5">
        <v>137</v>
      </c>
      <c r="C7" s="5">
        <f t="shared" ref="C7:C12" si="1">B7*732</f>
        <v>100284</v>
      </c>
      <c r="D7" s="5">
        <f t="shared" ref="D7:D12" si="2">B7*182</f>
        <v>24934</v>
      </c>
      <c r="E7" s="5">
        <f t="shared" ref="E7:E12" si="3">B7*914</f>
        <v>125218</v>
      </c>
      <c r="F7" s="5">
        <f t="shared" ref="F7:F12" si="4">B7*120</f>
        <v>16440</v>
      </c>
      <c r="G7" s="5">
        <f t="shared" ref="G7:G12" si="5">B7*412</f>
        <v>56444</v>
      </c>
      <c r="H7" s="5">
        <f t="shared" ref="H7:H12" si="6">SUM(C7:G7)</f>
        <v>323320</v>
      </c>
      <c r="I7" s="5">
        <f t="shared" ref="I7:I12" si="7">B7*700</f>
        <v>95900</v>
      </c>
      <c r="J7" s="5">
        <f t="shared" ref="J7:J12" si="8">B7*20</f>
        <v>2740</v>
      </c>
      <c r="K7" s="5">
        <f t="shared" ref="K7:K12" si="9">SUM(I7:J7)</f>
        <v>98640</v>
      </c>
      <c r="L7" s="5">
        <f t="shared" ref="L7:L12" si="10">B7*120</f>
        <v>16440</v>
      </c>
      <c r="M7" s="7">
        <f t="shared" si="0"/>
        <v>16440</v>
      </c>
      <c r="N7" s="8">
        <f t="shared" ref="N7:N12" si="11">SUM(H7+K7)</f>
        <v>421960</v>
      </c>
    </row>
    <row r="8" spans="1:14" ht="24" x14ac:dyDescent="0.55000000000000004">
      <c r="A8" s="4" t="s">
        <v>15</v>
      </c>
      <c r="B8" s="5">
        <v>42</v>
      </c>
      <c r="C8" s="5">
        <f t="shared" si="1"/>
        <v>30744</v>
      </c>
      <c r="D8" s="5">
        <f t="shared" si="2"/>
        <v>7644</v>
      </c>
      <c r="E8" s="5">
        <f t="shared" si="3"/>
        <v>38388</v>
      </c>
      <c r="F8" s="5">
        <f t="shared" si="4"/>
        <v>5040</v>
      </c>
      <c r="G8" s="5">
        <f t="shared" si="5"/>
        <v>17304</v>
      </c>
      <c r="H8" s="5">
        <f t="shared" si="6"/>
        <v>99120</v>
      </c>
      <c r="I8" s="5">
        <f t="shared" si="7"/>
        <v>29400</v>
      </c>
      <c r="J8" s="5">
        <f t="shared" si="8"/>
        <v>840</v>
      </c>
      <c r="K8" s="5">
        <f t="shared" si="9"/>
        <v>30240</v>
      </c>
      <c r="L8" s="5">
        <f t="shared" si="10"/>
        <v>5040</v>
      </c>
      <c r="M8" s="7">
        <f t="shared" si="0"/>
        <v>5040</v>
      </c>
      <c r="N8" s="8">
        <f t="shared" si="11"/>
        <v>129360</v>
      </c>
    </row>
    <row r="9" spans="1:14" ht="24" x14ac:dyDescent="0.55000000000000004">
      <c r="A9" s="4" t="s">
        <v>16</v>
      </c>
      <c r="B9" s="5">
        <v>287</v>
      </c>
      <c r="C9" s="5">
        <f t="shared" si="1"/>
        <v>210084</v>
      </c>
      <c r="D9" s="5">
        <f t="shared" si="2"/>
        <v>52234</v>
      </c>
      <c r="E9" s="5">
        <f t="shared" si="3"/>
        <v>262318</v>
      </c>
      <c r="F9" s="5">
        <f t="shared" si="4"/>
        <v>34440</v>
      </c>
      <c r="G9" s="5">
        <f t="shared" si="5"/>
        <v>118244</v>
      </c>
      <c r="H9" s="5">
        <f t="shared" si="6"/>
        <v>677320</v>
      </c>
      <c r="I9" s="5">
        <f t="shared" si="7"/>
        <v>200900</v>
      </c>
      <c r="J9" s="5">
        <f t="shared" si="8"/>
        <v>5740</v>
      </c>
      <c r="K9" s="5">
        <f t="shared" si="9"/>
        <v>206640</v>
      </c>
      <c r="L9" s="5">
        <f t="shared" si="10"/>
        <v>34440</v>
      </c>
      <c r="M9" s="7">
        <f t="shared" si="0"/>
        <v>34440</v>
      </c>
      <c r="N9" s="8">
        <f t="shared" si="11"/>
        <v>883960</v>
      </c>
    </row>
    <row r="10" spans="1:14" ht="24" x14ac:dyDescent="0.55000000000000004">
      <c r="A10" s="4" t="s">
        <v>17</v>
      </c>
      <c r="B10" s="5">
        <v>688</v>
      </c>
      <c r="C10" s="5">
        <f t="shared" si="1"/>
        <v>503616</v>
      </c>
      <c r="D10" s="5">
        <f t="shared" si="2"/>
        <v>125216</v>
      </c>
      <c r="E10" s="5">
        <f t="shared" si="3"/>
        <v>628832</v>
      </c>
      <c r="F10" s="5">
        <f t="shared" si="4"/>
        <v>82560</v>
      </c>
      <c r="G10" s="5">
        <f t="shared" si="5"/>
        <v>283456</v>
      </c>
      <c r="H10" s="5">
        <f t="shared" si="6"/>
        <v>1623680</v>
      </c>
      <c r="I10" s="5">
        <f t="shared" si="7"/>
        <v>481600</v>
      </c>
      <c r="J10" s="5">
        <f t="shared" si="8"/>
        <v>13760</v>
      </c>
      <c r="K10" s="5">
        <f t="shared" si="9"/>
        <v>495360</v>
      </c>
      <c r="L10" s="5">
        <f t="shared" si="10"/>
        <v>82560</v>
      </c>
      <c r="M10" s="7">
        <f t="shared" si="0"/>
        <v>82560</v>
      </c>
      <c r="N10" s="8">
        <f t="shared" si="11"/>
        <v>2119040</v>
      </c>
    </row>
    <row r="11" spans="1:14" ht="24" x14ac:dyDescent="0.55000000000000004">
      <c r="A11" s="4" t="s">
        <v>18</v>
      </c>
      <c r="B11" s="5">
        <v>151</v>
      </c>
      <c r="C11" s="5">
        <f t="shared" si="1"/>
        <v>110532</v>
      </c>
      <c r="D11" s="5">
        <f t="shared" si="2"/>
        <v>27482</v>
      </c>
      <c r="E11" s="5">
        <f t="shared" si="3"/>
        <v>138014</v>
      </c>
      <c r="F11" s="5">
        <f t="shared" si="4"/>
        <v>18120</v>
      </c>
      <c r="G11" s="5">
        <f t="shared" si="5"/>
        <v>62212</v>
      </c>
      <c r="H11" s="5">
        <f t="shared" si="6"/>
        <v>356360</v>
      </c>
      <c r="I11" s="5">
        <f t="shared" si="7"/>
        <v>105700</v>
      </c>
      <c r="J11" s="5">
        <f t="shared" si="8"/>
        <v>3020</v>
      </c>
      <c r="K11" s="5">
        <f t="shared" si="9"/>
        <v>108720</v>
      </c>
      <c r="L11" s="5">
        <f t="shared" si="10"/>
        <v>18120</v>
      </c>
      <c r="M11" s="7">
        <f t="shared" si="0"/>
        <v>18120</v>
      </c>
      <c r="N11" s="8">
        <f t="shared" si="11"/>
        <v>465080</v>
      </c>
    </row>
    <row r="12" spans="1:14" ht="24" x14ac:dyDescent="0.55000000000000004">
      <c r="A12" s="4" t="s">
        <v>19</v>
      </c>
      <c r="B12" s="5">
        <v>111</v>
      </c>
      <c r="C12" s="5">
        <f t="shared" si="1"/>
        <v>81252</v>
      </c>
      <c r="D12" s="5">
        <f t="shared" si="2"/>
        <v>20202</v>
      </c>
      <c r="E12" s="5">
        <f t="shared" si="3"/>
        <v>101454</v>
      </c>
      <c r="F12" s="5">
        <f t="shared" si="4"/>
        <v>13320</v>
      </c>
      <c r="G12" s="5">
        <f t="shared" si="5"/>
        <v>45732</v>
      </c>
      <c r="H12" s="5">
        <f t="shared" si="6"/>
        <v>261960</v>
      </c>
      <c r="I12" s="5">
        <f t="shared" si="7"/>
        <v>77700</v>
      </c>
      <c r="J12" s="5">
        <f t="shared" si="8"/>
        <v>2220</v>
      </c>
      <c r="K12" s="5">
        <f t="shared" si="9"/>
        <v>79920</v>
      </c>
      <c r="L12" s="5">
        <f t="shared" si="10"/>
        <v>13320</v>
      </c>
      <c r="M12" s="7">
        <f t="shared" si="0"/>
        <v>13320</v>
      </c>
      <c r="N12" s="8">
        <f t="shared" si="11"/>
        <v>341880</v>
      </c>
    </row>
    <row r="13" spans="1:14" ht="24" x14ac:dyDescent="0.55000000000000004">
      <c r="A13" s="1" t="s">
        <v>10</v>
      </c>
      <c r="B13" s="6">
        <f>SUM(B6:B12)</f>
        <v>1633</v>
      </c>
      <c r="C13" s="6">
        <f>SUM(C6:C12)</f>
        <v>1195356</v>
      </c>
      <c r="D13" s="6">
        <f>SUM(D6:D12)</f>
        <v>297206</v>
      </c>
      <c r="E13" s="6">
        <f>SUM(E6:E12)</f>
        <v>1492562</v>
      </c>
      <c r="F13" s="6">
        <f>SUM(F6:F12)</f>
        <v>195960</v>
      </c>
      <c r="G13" s="6">
        <f t="shared" ref="G13:K13" si="12">SUM(G6:G12)</f>
        <v>672796</v>
      </c>
      <c r="H13" s="6">
        <f t="shared" si="12"/>
        <v>3853880</v>
      </c>
      <c r="I13" s="6">
        <f t="shared" si="12"/>
        <v>1143100</v>
      </c>
      <c r="J13" s="6">
        <f t="shared" si="12"/>
        <v>32660</v>
      </c>
      <c r="K13" s="6">
        <f t="shared" si="12"/>
        <v>1175760</v>
      </c>
      <c r="L13" s="6">
        <f>SUM(L6:L12)</f>
        <v>195960</v>
      </c>
      <c r="M13" s="6">
        <f>SUM(M6:M12)</f>
        <v>195960</v>
      </c>
      <c r="N13" s="9">
        <f>SUM(N6:N12)</f>
        <v>5029640</v>
      </c>
    </row>
  </sheetData>
  <mergeCells count="9">
    <mergeCell ref="M1:N1"/>
    <mergeCell ref="A2:N2"/>
    <mergeCell ref="A3:A5"/>
    <mergeCell ref="B3:M3"/>
    <mergeCell ref="N3:N5"/>
    <mergeCell ref="B4:B5"/>
    <mergeCell ref="C4:H4"/>
    <mergeCell ref="I4:K4"/>
    <mergeCell ref="L4:M4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2018-08-14T08:25:12Z</cp:lastPrinted>
  <dcterms:created xsi:type="dcterms:W3CDTF">2018-07-23T02:57:35Z</dcterms:created>
  <dcterms:modified xsi:type="dcterms:W3CDTF">2018-08-14T08:25:22Z</dcterms:modified>
</cp:coreProperties>
</file>