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20115" windowHeight="7320" tabRatio="692" activeTab="1"/>
  </bookViews>
  <sheets>
    <sheet name="เกณฑ์ประเมิน คปสอ.60" sheetId="1" r:id="rId1"/>
    <sheet name="เกณฑ์รพสต.ติดดาว60 " sheetId="8" r:id="rId2"/>
  </sheets>
  <calcPr calcId="144525"/>
</workbook>
</file>

<file path=xl/calcChain.xml><?xml version="1.0" encoding="utf-8"?>
<calcChain xmlns="http://schemas.openxmlformats.org/spreadsheetml/2006/main">
  <c r="H153" i="8" l="1"/>
  <c r="E146" i="8"/>
  <c r="E145" i="8"/>
  <c r="E144" i="8"/>
  <c r="E143" i="8"/>
  <c r="H131" i="8"/>
  <c r="H129" i="8"/>
  <c r="H122" i="8"/>
  <c r="H119" i="8"/>
  <c r="H116" i="8"/>
  <c r="H30" i="8"/>
  <c r="H17" i="8" s="1"/>
  <c r="G185" i="1" l="1"/>
  <c r="G184" i="1"/>
  <c r="G183" i="1"/>
  <c r="G182" i="1"/>
  <c r="J169" i="1"/>
  <c r="J167" i="1"/>
  <c r="J165" i="1"/>
  <c r="J160" i="1"/>
  <c r="J156" i="1"/>
  <c r="J152" i="1"/>
  <c r="J83" i="1" l="1"/>
  <c r="P216" i="1" l="1"/>
</calcChain>
</file>

<file path=xl/sharedStrings.xml><?xml version="1.0" encoding="utf-8"?>
<sst xmlns="http://schemas.openxmlformats.org/spreadsheetml/2006/main" count="814" uniqueCount="664">
  <si>
    <t>ลำดับ</t>
  </si>
  <si>
    <t>กิจกรรม</t>
  </si>
  <si>
    <t>หลักฐานประกอบ</t>
  </si>
  <si>
    <t>ผู้รับผิดชอบ</t>
  </si>
  <si>
    <t>คะแนนเต็ม</t>
  </si>
  <si>
    <t>น้ำหนัก</t>
  </si>
  <si>
    <t>ร้อยละของเด็กอายุ 0-5 ปี มีพัฒนาการสมวัย</t>
  </si>
  <si>
    <t>ร้อยละของเด็กอายุ 0-5 ปี สูงดีสมส่วน และส่วนสูงเฉลี่ยที่อายุ 5 ปี</t>
  </si>
  <si>
    <t>อัตราการคลอดมีชีพในหญิงอายุ 15-19 ปี</t>
  </si>
  <si>
    <t>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</t>
  </si>
  <si>
    <t>ร้อยละของโรงพยาบาลที่พัฒนาอนามัยสิ่งแวดล้อมได้ตามเกณฑ์ GREEN&amp;CLEAN Hospital</t>
  </si>
  <si>
    <t>ร้อยละของผู้ป่วยเบาหวานที่ควบคุมระดับน้ำตาลในเลือดได้ดี</t>
  </si>
  <si>
    <t>ร้อยละผู้ป่วยความดันโลหิตสูงที่ควบคุมความดันโลหิตได้ดี</t>
  </si>
  <si>
    <t>อัตราตายของผู้ป่วยโรคหลอดเลือดสมอง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</si>
  <si>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</si>
  <si>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ร้อยละของผู้ป่วย CKD ที่มีอัตราการลดลงของ eGFR&lt;4 ml/min/1.73m2/yr</t>
  </si>
  <si>
    <t>อัตราตายจากโรคมะเร็งตับ</t>
  </si>
  <si>
    <t>ผู้ป่วยโรคซึมเศร้าเข้าถึงบริการสุขภาพจิต</t>
  </si>
  <si>
    <t>ระดับความสำเร็จของ คปสอ.ในการพัฒนาองค์กรที่มีความสุข</t>
  </si>
  <si>
    <t>คปสอ.มีกระบวนการสร้างค่านิยม MOPH-SK</t>
  </si>
  <si>
    <t>ระดับความสำเร็จของหน่วยงานในสังกัดสำนักงานสาธารณสุขจังหวัดสระแก้วผ่านเกณฑ์การประเมิน ITA</t>
  </si>
  <si>
    <t>ร้อยละของหน่วยบริการที่ประสบภาวะวิกฤตทางการเงิน</t>
  </si>
  <si>
    <t>ร้อยละของโรงพยาบาลมีคุณภาพข้อมูลสาเหตุการตายไม่น้อยกว่าร้อยละ 25</t>
  </si>
  <si>
    <t>ร้อยละของโรงพยาบาลสังกัดกระทรวงสาธารณสุขมีคุณภาพมาตรฐานผ่านการรับรอง HA ขั้น 3</t>
  </si>
  <si>
    <t>ระดับความสำเร็จการดำเนินงานการเงินและบัญชีของโรงพยาบาล</t>
  </si>
  <si>
    <t xml:space="preserve">ร้อยละของโรงพยาบาลที่ใช้ยาอย่างสมเหตุสมผล </t>
  </si>
  <si>
    <t>ร้อยละของเด็กกลุ่มอายุ 0-12 ปีฟันดีไม่มีผุ (cavity free)</t>
  </si>
  <si>
    <t>ร้อยละของอำเภอมีศูนย์ปฏิบัติการภาวะฉุกเฉิน (EOC) และทีมตระหนักรู้สถานการณ์ (SAT) ที่สามารถปฏิบัติงานได้จริง</t>
  </si>
  <si>
    <t xml:space="preserve"> (FCT)ประชาชนกลุ่มเป้าหมาย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     ผู้พิการที่ต้องได้รับการดูแล  และเด็ก 0- 5 ปี  ไม่น้อยกว่าร้อยละ 80</t>
  </si>
  <si>
    <t>1. นโยบายจากกระทรวงสาธารณสุข/ยุทธศาสตร์สุขภาพจังหวัดสระแก้ว และนโยบายนายแพทย์ สสจ.สระแก้ว</t>
  </si>
  <si>
    <t>ผ่าน</t>
  </si>
  <si>
    <t>ไม่ผ่าน</t>
  </si>
  <si>
    <t>คะแนน</t>
  </si>
  <si>
    <t>70-79.99</t>
  </si>
  <si>
    <t>60-69.99</t>
  </si>
  <si>
    <t>50-59.99</t>
  </si>
  <si>
    <t>ผลงาน</t>
  </si>
  <si>
    <t xml:space="preserve">ความสำเร็จในการเฝ้าระวังป้องกันควบคุมโรคไม่ติดต่อเรื้อรังในระดับอำเภอ (CUP) </t>
  </si>
  <si>
    <t xml:space="preserve"> 1 คะแนน</t>
  </si>
  <si>
    <t>0.5 คะแนน</t>
  </si>
  <si>
    <t>0 คะแนน</t>
  </si>
  <si>
    <t>35-39.99</t>
  </si>
  <si>
    <t>&lt; 35</t>
  </si>
  <si>
    <t>45-49.99</t>
  </si>
  <si>
    <t>&lt; 45</t>
  </si>
  <si>
    <t>รวม</t>
  </si>
  <si>
    <t>การคิดค่าคะแนน</t>
  </si>
  <si>
    <t>3 คะแนน</t>
  </si>
  <si>
    <t>2 คะแนน</t>
  </si>
  <si>
    <t>1 คะแนน</t>
  </si>
  <si>
    <t>1. ระบบส่งต่อ</t>
  </si>
  <si>
    <t xml:space="preserve"> 1.1 มี ระบบ Coordination( ระบบ ส่งต่อ ) : มีการประสานงานส่งต่อ ,  (มีครบถ้วน 2 มีไม่ครบถ้วน 1 ไม่มี 0)</t>
  </si>
  <si>
    <t>CPG แนวทางการส่งต่อ / ข้อมูลการส่งต่อ</t>
  </si>
  <si>
    <t xml:space="preserve"> 1.2 มีการติดตามผล การรักษา, และวิเคราะห์ข้อมูลการส่งต่อ</t>
  </si>
  <si>
    <t>รายงาน/เอกสาร</t>
  </si>
  <si>
    <t xml:space="preserve"> Family Folder/บันทึกการเยี่ยมบ้าน สุ่มประเมิน</t>
  </si>
  <si>
    <t>2. โครงสร้างการดำเนินงาน</t>
  </si>
  <si>
    <t>คำสั่งคณะกรรมการระดับตำบล ที่แสดงถึงบทบาทหน้าที่ในการดูแลกลุ่มเป้าหมายทีมหมอครอบครัว</t>
  </si>
  <si>
    <t>เอกสาร/คำสั่ง โครงสร้างการดำเนินงาน การมอบหมายพื้นที่ และกลุ่มเป้าหมายรับผิดชอบ  แบ่งที่มที่รับผิดชอบชัพเจน</t>
  </si>
  <si>
    <t xml:space="preserve">3. การจัดระบบบริการ </t>
  </si>
  <si>
    <t>3.1 มีฐานข้อมูลดูแลกลุ่มเป้าหมาย 4 กลุ่ม ถูกต้องเป็นปัจจุบัน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</t>
  </si>
  <si>
    <t>3.2  มีคู่มือ และCPG ในการดูแลผู้ป่วยที่สามารถนำมาประยุกต์ใช้ในการดูแลผู้ป่วยได้ (มีครบถ้วน 2 มีไม่ครบถ้วน 1 ไม่มี 0)</t>
  </si>
  <si>
    <t>คู่มือ และCPG แนวทางการดูแลผู้ป่วยตามกลุ่มเป้าหมาย</t>
  </si>
  <si>
    <t>เอกสารรายงาน/ฐานข้อมูล</t>
  </si>
  <si>
    <t>3.4 มีการคืนข้อมูลให้ชุมชนและส่งเสริมให้ชุมชนมีส่วนร่วมในการดูแลผู้สูงอายุติดเตียง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</si>
  <si>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วาระการประชม ศูนย์ข้อมูล ศูนย์ข้อมุล กระบวนการวางแผนฯ</t>
  </si>
  <si>
    <t>แบบประเมินความพึงพอใจ/ข้อมูลการประเมินความพึงพอใจ หรือ ข้อมูลสรุปผลการเยี่ยมบ้าน โดยรวมมีการประเมินไม่ต่ำกว่าร้อยละ 60</t>
  </si>
  <si>
    <t>4. การพัฒนาบุคลากร</t>
  </si>
  <si>
    <t xml:space="preserve">4.1 เจ้าหน้าที่มีการพัฒนาทักษะการดำเนินงานและและเปลี่ยนเรียนรู้การดำเนินงาน 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0)  </t>
  </si>
  <si>
    <t>เอกสารการอบรม/การแลกเปลี่ยนเรียนรู้ หลักฐานอื่น ๆ</t>
  </si>
  <si>
    <t>5. การสนับสนุน</t>
  </si>
  <si>
    <t>5.1 ได้รับการสนับสนุนคู่มือ/แนวทาง/ชุดเครื่องมืออุปกรณ์  (มี เพียงพอ 2 มีไม่เพียงพอ 1  ไม่มี 0)</t>
  </si>
  <si>
    <t xml:space="preserve">คู่มือ/แนวทาง/ชุดเครื่องมืออุปกรณ์  </t>
  </si>
  <si>
    <t>6. การดูแลผู้ป่วยตามกลุ่มเป้าหมาย</t>
  </si>
  <si>
    <t>เอกสาร/รายงาน/ไฟล์ข้อมูล</t>
  </si>
  <si>
    <t xml:space="preserve">  จำนวนผู้ป่วยที่ได้รับการดูแล = 100%  ของผู้ป่วยทั้งหมดในพื้นที่</t>
  </si>
  <si>
    <t>ร้อยละ 90ขึ้นไป = 5</t>
  </si>
  <si>
    <t>ร้อยละ80-89.99=4</t>
  </si>
  <si>
    <t>ร้อยละ70-79.99=3</t>
  </si>
  <si>
    <t>ร้อยละ60-69.99=2</t>
  </si>
  <si>
    <t>ร้อยละ50-59.99=1</t>
  </si>
  <si>
    <t>น้อยกว่าร้อยละ50=0</t>
  </si>
  <si>
    <t>ผลการดำเนินงานดูแลตามกลุ่มเป้าหมาย</t>
  </si>
  <si>
    <t>กลุ่มเป้าหมาย</t>
  </si>
  <si>
    <t>จำนวน</t>
  </si>
  <si>
    <t>ร้อยละ</t>
  </si>
  <si>
    <t>ผู้อายุติดบ้านติดเตียง (5 คะแนน)</t>
  </si>
  <si>
    <t>ผู้พิการที่ต้องได้รับการดูแล (5 คะแนน)</t>
  </si>
  <si>
    <t>เด็ก อายุ 0-5 ปี ที่ต้องได้รับการกระตุ้นพัฒนาการ (5 คะแนน)</t>
  </si>
  <si>
    <t>4. รพ.สต.ติดดาว</t>
  </si>
  <si>
    <t>1.กระบวนการของประสิทธิภาพการบริหารการเงินการคลัง</t>
  </si>
  <si>
    <t>1.คำสั่งคณะกรรมการการเงินการคลังของเครื่อข่าย</t>
  </si>
  <si>
    <t xml:space="preserve">2.คำสั่งคณะกรรมการจัดทำแผนทางเงิน(Planfin)ของหน่วยบริการ </t>
  </si>
  <si>
    <t>3.แผนทางการเงิน (Planfin)  เปรียบเทียบผลการดำเนินงานรายไตรมาส</t>
  </si>
  <si>
    <t>4.2ดัชนี 7 ระดับพลัส</t>
  </si>
  <si>
    <t xml:space="preserve">  มีทั้ง 5 ข้อ = 2 คะแนน</t>
  </si>
  <si>
    <t xml:space="preserve">  มี 4 ข้อ = 1.5 คะแนน</t>
  </si>
  <si>
    <t xml:space="preserve">  มี 3 ข้อ =1 คะแนน</t>
  </si>
  <si>
    <t xml:space="preserve">  มี 2 ข้อ = 0.5 คะแนน</t>
  </si>
  <si>
    <t>2.ผลลัพธ์การดำเนินงานระดับปัญหาทางการเงิน</t>
  </si>
  <si>
    <t xml:space="preserve">  นำหนักคะแนน 1.5 คะแนน </t>
  </si>
  <si>
    <t xml:space="preserve"> น้ำหนัก คะแนน 2 คะแนน </t>
  </si>
  <si>
    <t xml:space="preserve">   ระดับ 0 ได้  1.5 </t>
  </si>
  <si>
    <t xml:space="preserve">   ระดับ 1 ได้  1.2</t>
  </si>
  <si>
    <t xml:space="preserve">   ระดับ 2 ได้  1.0</t>
  </si>
  <si>
    <t xml:space="preserve">   ระดับ 3 ได้  0.8</t>
  </si>
  <si>
    <t xml:space="preserve">   ระดับ 4 ได้  0.6</t>
  </si>
  <si>
    <t xml:space="preserve">   ระดับ 5 ได้  0.4</t>
  </si>
  <si>
    <t xml:space="preserve">   ระดับ 6 ได้  0.2</t>
  </si>
  <si>
    <t xml:space="preserve">   ระดับ 7 ได้  0.0</t>
  </si>
  <si>
    <t>ผลรวม กระบวนการฯ + ผลลัพท์ฯ = คะแนนที่ได้</t>
  </si>
  <si>
    <t>4.เครื่องมือทางการเงินเพื่อเฝ้าระวังและเพิ่มประสิทธิภาพการบริหาร</t>
  </si>
  <si>
    <t>4.4 FAI รายไตรมาส</t>
  </si>
  <si>
    <t>4.3 ค่ากลางของกลุ่มระดับรพ.</t>
  </si>
  <si>
    <t>4.1 ดัชนี 7 ระดับ</t>
  </si>
  <si>
    <t>5. รายงานการประชุม Cfo  หน่วยบริการ อย่างน้อยไตรมาสละ 1 ครั้ง</t>
  </si>
  <si>
    <t>มี 1 ข้อลงไป = 0 คะแนน</t>
  </si>
  <si>
    <t>หมายเหตุ : เอกสารรายงานอาจเป็นในรูปแบบอิเลคทรอนิคไฟล์ได</t>
  </si>
  <si>
    <t xml:space="preserve">นางอรพิน ภัทรกรสกุล </t>
  </si>
  <si>
    <t xml:space="preserve">   1.รพ. สสอ. มีผู้รับผิดชอบหรือคณะทำงานที่รับผิดชอบและขับเคลื่อนการพัฒนาองค์กรที่มีความสุข (1 คะแนน)</t>
  </si>
  <si>
    <t xml:space="preserve">1.เอกสารคำสั่ง </t>
  </si>
  <si>
    <t>นางชุติญา บุญพงษ์ไพศาล</t>
  </si>
  <si>
    <t>2.รพ.  สสอ.มีผลการวิเคราะห์สภาพแวดล้อมขององค์กรที่เป็นองค์ประกอบของการพัฒนาองค์กรที่มีความสุข (0.25 คะแนน)</t>
  </si>
  <si>
    <t>2.ผลการวิเคราะห์สภาพแวดล้อมองค์กร</t>
  </si>
  <si>
    <t xml:space="preserve">3.รพ. สสอ. มีการประเมิน Happy work place index (0.25 คะแนน) </t>
  </si>
  <si>
    <t xml:space="preserve">   4.มีการประเมิน Happy work life index (0.25 คะแนน)</t>
  </si>
  <si>
    <t xml:space="preserve">  5.มีแผนการพัฒนาองค์กรที่มีความสุข (0.25 คะแนน</t>
  </si>
  <si>
    <t>3.แผนพัฒนาองค์กร</t>
  </si>
  <si>
    <t xml:space="preserve">  6. ดำเนินการตามแผนพัฒนาองค์กรที่มีความสุข (1 คะแนน)
</t>
  </si>
  <si>
    <t>4.รายงานผลการดำเนินงานตามแผน</t>
  </si>
  <si>
    <t xml:space="preserve">  7. มีผลการวิเคราะห์หลังจากประเมินHappy work place index (0.5 คะแนน)</t>
  </si>
  <si>
    <t xml:space="preserve">5.ผลการวิเคราะห์หลังประเมิน Happy work place index </t>
  </si>
  <si>
    <t xml:space="preserve">  8.มีผลการวิเคราะห์หลังจากประเมิน  Happy work life index (0.5 คะแนน)</t>
  </si>
  <si>
    <t>6.ผลการวิเคราะห์หลังประเมิน Happy work life index</t>
  </si>
  <si>
    <t>9.มีรายงานการถอดบทเรียน (0.5 คะแนน)</t>
  </si>
  <si>
    <t>7.รายงานการถอดบทเรียน</t>
  </si>
  <si>
    <t>10.มีแผนการปรับปรุงการพัฒนาองค์กรที่มีความสุข (0.5 คะแนน)</t>
  </si>
  <si>
    <t xml:space="preserve">8.แผนพัฒนาปรับปรุงองค์กร </t>
  </si>
  <si>
    <t>1.รพ. สสอ. มีผู้รับผิดชอบงานหรือคณะทำงาน
ที่รับผิดชอบและขับเคลื่อนการกระบวนการสร้างค่านิยม MOPH-SK  (1 คะแนน)</t>
  </si>
  <si>
    <t>2 รพ. สสอ. มีสัญลักษณ์หรือป้ายข้อความพร้อมคำนิยามหรือหรือความหมายค่านิยม
  MOPH-SK ติดไว้ในที่มองเห็นได้ชัดเจน (1คะแนน)</t>
  </si>
  <si>
    <t xml:space="preserve">2.ป้าย หรือสัญลักษณ์ข้อความ MOPH </t>
  </si>
  <si>
    <t xml:space="preserve">3.รพ.  สสอ. มีแผนดำเนินการสร้างค่านิยม MOPH-SK (0.2 คะแนน)
</t>
  </si>
  <si>
    <t xml:space="preserve">3.แผนพัฒนา MOPH -SK </t>
  </si>
  <si>
    <t>4.รพ. สสอ.ดำเนินการตามแผนสร้างค่านิยม MOPH-SK  (0.8 คะแนน)</t>
  </si>
  <si>
    <t>5รพ. สสอ.รายงานผลการประเมินค่านิยม MOPH-SK รายบุคคล  (1 คะแนน)</t>
  </si>
  <si>
    <t>5.ผลการการประเมินค่านิยม</t>
  </si>
  <si>
    <t>6.รพ. สสอ.มีการถอดบทเรียน (0.5 คะแนน)</t>
  </si>
  <si>
    <t>6.รายงานสรุปการถอดบทเรียน</t>
  </si>
  <si>
    <t>7.รพ.  สสอ.มีแผนปรับปรุงการพัฒนาการสร้างค่านิยม MOPH-SK   (0.5 คะแนน)</t>
  </si>
  <si>
    <t>7.แผนพัฒนาค่านิยมรายบุคคล</t>
  </si>
  <si>
    <t>นายสุรชัย  เทียมพูล</t>
  </si>
  <si>
    <t>1.โรงพยาบาล สำนักงานสาธารณสุขอำเภอ โรงพยาบาลส่งเสริมสุขภาพตำบล แต่ละแห่งมีรายงานการจัดทำ CQI  (1 คะแนน)</t>
  </si>
  <si>
    <t xml:space="preserve">1.เอกสารผลงานวิชาการ </t>
  </si>
  <si>
    <t>2. โรงพยาบาล สำนักงานสาธารณสุขอำเภอ โรงพยาบาลส่งเสริมสุขภาพตำบล
 แต่ละแห่ง มีเอกสารผลงานวิชาการ  R2R (1 คะแนน)</t>
  </si>
  <si>
    <t>2.บัญชีรายชื่อเจ้าของผลงานวิชาการ</t>
  </si>
  <si>
    <t xml:space="preserve">3.โรงพยาบาล สำนักงานสาธารณสุขอำเภอ โรงพยาบาลส่งเสริมสุขภาพตำบล แต่ละแห่ง มีการนำเสนอและเผยแพร่ผลงานวิชาการอย่างใดอย่างหนึ่ง ( 3 คะแนน)
3.1 ระดับอำเภอ  (1 คะแนน)
3.2 ระดับจังหวัด  (2 คะแนน)
3.3 ระดับเขต/ประเทศ (3 คะแนน)
</t>
  </si>
  <si>
    <t>3.วารสารที่ตีพิมพ์  ใบประกาศ รูปภาพ 
เล่มบทคัดย่อในเวทีวิชาการ หรืออื่นๆที่เป็นหลักฐานเชิงประจักษ์</t>
  </si>
  <si>
    <t>4. โรงพยาบาล สำนักงานสาธารณสุขอำเภอ โรงพยาบาลส่งเสริมสุขภาพตำบล แต่ละแห่ง นำเสนอผลงานวิชาการอย่างใดอย่างหนึ่ง แล้วได้รับรางวัลที่ 1 หรือที่ 2 หรือที่ 3 ในระดับจังหวัดขึ้นไป     (1 คะแนน)</t>
  </si>
  <si>
    <t>ภัทรา
กรองกาญจน์</t>
  </si>
  <si>
    <t xml:space="preserve">ฐานข้อมูลจาก HDC </t>
  </si>
  <si>
    <t>43 แฟ้ม</t>
  </si>
  <si>
    <t xml:space="preserve"> 0.5 คะแนน</t>
  </si>
  <si>
    <t>40.01-44.99 ต่อแสนประชากร</t>
  </si>
  <si>
    <t>0.25 คะแนน</t>
  </si>
  <si>
    <t>&gt; 45 ต่อแสนประชากร</t>
  </si>
  <si>
    <t>ลดลงร้อยละ 1 ต่อแสนประชากรจากปี 2559</t>
  </si>
  <si>
    <t>ลดลงร้อยละ 0.5-0.99 ต่อแสนประชากรจากปี 2559</t>
  </si>
  <si>
    <t>ลดลงร้อยละ 0.25-0.24 ต่อแสนประชากรจากปี 2559</t>
  </si>
  <si>
    <t>จากรายงานรายไตรมาส</t>
  </si>
  <si>
    <t xml:space="preserve">ใช้ค่า Baseline data จังหวัด 69.47 </t>
  </si>
  <si>
    <t>60-68.99</t>
  </si>
  <si>
    <t>กรองกาญจน์</t>
  </si>
  <si>
    <t>ลดลงร้อยละ 0.25-0.10 ต่อแสนประชากรจากปี 2559</t>
  </si>
  <si>
    <t>โปรแกรม isan cohort/CASCAP</t>
  </si>
  <si>
    <t>ภัทรา</t>
  </si>
  <si>
    <t xml:space="preserve"> 2 คะแนน</t>
  </si>
  <si>
    <t>1.5 คะแนน</t>
  </si>
  <si>
    <t>รายงาน บสต.</t>
  </si>
  <si>
    <t>กฤษณา
สุวรรณี</t>
  </si>
  <si>
    <t>89-91.99</t>
  </si>
  <si>
    <t>86-88.99</t>
  </si>
  <si>
    <t>83-85.99</t>
  </si>
  <si>
    <t>43 แฟ้ม และโปรแกรมซึมเศร้าโรงพยาบาล
พระศรีมหาโพธิ์</t>
  </si>
  <si>
    <t>กฤษณา
ปิยะมาศ</t>
  </si>
  <si>
    <t>47-49.99</t>
  </si>
  <si>
    <t>44-46.99</t>
  </si>
  <si>
    <t>41-43.99</t>
  </si>
  <si>
    <t xml:space="preserve"> อัตราตายของผู้ป่วยโรคหลอดเลือดหัวใจ</t>
  </si>
  <si>
    <r>
      <rPr>
        <sz val="18"/>
        <color rgb="FFFF0000"/>
        <rFont val="TH SarabunPSK"/>
        <family val="2"/>
      </rPr>
      <t>≥</t>
    </r>
    <r>
      <rPr>
        <sz val="16"/>
        <color rgb="FFFF0000"/>
        <rFont val="TH SarabunPSK"/>
        <family val="2"/>
      </rPr>
      <t xml:space="preserve"> ร้อยละ 40</t>
    </r>
  </si>
  <si>
    <r>
      <rPr>
        <sz val="18"/>
        <color rgb="FFFF0000"/>
        <rFont val="TH SarabunPSK"/>
        <family val="2"/>
      </rPr>
      <t>≥</t>
    </r>
    <r>
      <rPr>
        <sz val="16"/>
        <color rgb="FFFF0000"/>
        <rFont val="TH SarabunPSK"/>
        <family val="2"/>
      </rPr>
      <t xml:space="preserve"> ร้อยละ 50</t>
    </r>
  </si>
  <si>
    <r>
      <rPr>
        <sz val="18"/>
        <color rgb="FFFF0000"/>
        <rFont val="TH SarabunPSK"/>
        <family val="2"/>
      </rPr>
      <t>≤</t>
    </r>
    <r>
      <rPr>
        <sz val="16"/>
        <color rgb="FFFF0000"/>
        <rFont val="TH SarabunPSK"/>
        <family val="2"/>
      </rPr>
      <t xml:space="preserve"> ร้อยละ 40 ต่อแสนประชากร</t>
    </r>
  </si>
  <si>
    <r>
      <rPr>
        <sz val="18"/>
        <color rgb="FFFF0000"/>
        <rFont val="TH SarabunPSK"/>
        <family val="2"/>
      </rPr>
      <t>≥</t>
    </r>
    <r>
      <rPr>
        <sz val="16"/>
        <color rgb="FFFF0000"/>
        <rFont val="TH SarabunPSK"/>
        <family val="2"/>
      </rPr>
      <t xml:space="preserve"> ร้อยละ 80</t>
    </r>
  </si>
  <si>
    <r>
      <rPr>
        <sz val="18"/>
        <color rgb="FFFF0000"/>
        <rFont val="TH SarabunPSK"/>
        <family val="2"/>
      </rPr>
      <t>≤</t>
    </r>
    <r>
      <rPr>
        <sz val="16"/>
        <color rgb="FFFF0000"/>
        <rFont val="TH SarabunPSK"/>
        <family val="2"/>
      </rPr>
      <t xml:space="preserve"> 70</t>
    </r>
  </si>
  <si>
    <r>
      <rPr>
        <sz val="18"/>
        <color rgb="FFFF0000"/>
        <rFont val="TH SarabunPSK"/>
        <family val="2"/>
      </rPr>
      <t>≥</t>
    </r>
    <r>
      <rPr>
        <sz val="16"/>
        <color rgb="FFFF0000"/>
        <rFont val="TH SarabunPSK"/>
        <family val="2"/>
      </rPr>
      <t xml:space="preserve"> ร้อยละ 69</t>
    </r>
  </si>
  <si>
    <r>
      <rPr>
        <sz val="18"/>
        <color rgb="FFFF0000"/>
        <rFont val="TH SarabunPSK"/>
        <family val="2"/>
      </rPr>
      <t>≤</t>
    </r>
    <r>
      <rPr>
        <sz val="16"/>
        <color rgb="FFFF0000"/>
        <rFont val="TH SarabunPSK"/>
        <family val="2"/>
      </rPr>
      <t xml:space="preserve"> 60</t>
    </r>
  </si>
  <si>
    <r>
      <rPr>
        <sz val="18"/>
        <color rgb="FFFF0000"/>
        <rFont val="TH SarabunPSK"/>
        <family val="2"/>
      </rPr>
      <t>≥</t>
    </r>
    <r>
      <rPr>
        <sz val="16"/>
        <color rgb="FFFF0000"/>
        <rFont val="TH SarabunPSK"/>
        <family val="2"/>
      </rPr>
      <t xml:space="preserve"> ร้อยละ 92</t>
    </r>
  </si>
  <si>
    <r>
      <rPr>
        <sz val="18"/>
        <color rgb="FFFF0000"/>
        <rFont val="TH SarabunPSK"/>
        <family val="2"/>
      </rPr>
      <t>≤</t>
    </r>
    <r>
      <rPr>
        <sz val="16"/>
        <color rgb="FFFF0000"/>
        <rFont val="TH SarabunPSK"/>
        <family val="2"/>
      </rPr>
      <t xml:space="preserve"> 83</t>
    </r>
  </si>
  <si>
    <r>
      <rPr>
        <sz val="18"/>
        <color rgb="FFFF0000"/>
        <rFont val="TH SarabunPSK"/>
        <family val="2"/>
      </rPr>
      <t>≤</t>
    </r>
    <r>
      <rPr>
        <sz val="16"/>
        <color rgb="FFFF0000"/>
        <rFont val="TH SarabunPSK"/>
        <family val="2"/>
      </rPr>
      <t xml:space="preserve"> 41</t>
    </r>
  </si>
  <si>
    <t xml:space="preserve">ร้อยละการตรวจคัดกรองมะเร็งท่อน้ำดีด้วยเครื่อง Ultrasound ในกลุ่มเสี่ยงต่อมะเร็งท่อน้ำดี </t>
  </si>
  <si>
    <t xml:space="preserve">ร้อยละของผู้ป่วยยาเสพติดที่หยุดเสพต่อเนื่อง 3 เดือน หลังจำหน่ายจากการบำบัดรักษา  
(3 month remission rate)  </t>
  </si>
  <si>
    <t>แบบประเมิน GREEN&amp;CLEAN Hospital</t>
  </si>
  <si>
    <t>รายงานการบันทึกข้อมูลโปรแกรม carbonfootprin</t>
  </si>
  <si>
    <t>เอกสาร/คำสั่ง/แผนงานสนับสนุน</t>
  </si>
  <si>
    <t xml:space="preserve">รายงานการบันทึกข้อมูลโปรแกรม carbonfootprint </t>
  </si>
  <si>
    <t>นายเอกชัย  หอมชื่น</t>
  </si>
  <si>
    <t>นางกัญญา  เทพรัตนะ
นางสาวนุชรี  บวงสวง</t>
  </si>
  <si>
    <t>ข้อมูลจาก HDC กระทรวงสาธารณสุขตัดยอด ณ วันที่ .....</t>
  </si>
  <si>
    <r>
      <t xml:space="preserve">๑. </t>
    </r>
    <r>
      <rPr>
        <u/>
        <sz val="14"/>
        <color rgb="FF000000"/>
        <rFont val="TH SarabunPSK"/>
        <family val="2"/>
      </rPr>
      <t>รพ</t>
    </r>
    <r>
      <rPr>
        <sz val="14"/>
        <color rgb="FF000000"/>
        <rFont val="TH SarabunPSK"/>
        <family val="2"/>
      </rPr>
      <t>.พัฒนาได้ตามเกณฑ์ GREEN &amp; CLEAN Hospitalระดับพื้นฐาน (วัดการดำเนินงานของ รพ.)
ผ่านพื้นฐาน = 1
ไม่ผ่านพื้นฐาน = 0</t>
    </r>
  </si>
  <si>
    <r>
      <t xml:space="preserve">๒. </t>
    </r>
    <r>
      <rPr>
        <u/>
        <sz val="14"/>
        <color rgb="FF000000"/>
        <rFont val="TH SarabunPSK"/>
        <family val="2"/>
      </rPr>
      <t>รพ,</t>
    </r>
    <r>
      <rPr>
        <sz val="14"/>
        <color rgb="FF000000"/>
        <rFont val="TH SarabunPSK"/>
        <family val="2"/>
      </rPr>
      <t>บันทึกข้อมูล GREEN ในระบบโปรแกรม carbonfootprint ของกรมอนามัย (วัดการดำเนินงานของ รพ.)
ไม่มีบันทึกขัอมูล = 0
มีบันทึกข้อมูล มีความสมบูรณ์มากกว่า 60% = 0.5
มีบันทึกข้อมูลสมบูรณ์ = 1</t>
    </r>
  </si>
  <si>
    <r>
      <t>๓. ร้อยละ 100  ของ</t>
    </r>
    <r>
      <rPr>
        <u/>
        <sz val="14"/>
        <color rgb="FF000000"/>
        <rFont val="TH SarabunPSK"/>
        <family val="2"/>
      </rPr>
      <t xml:space="preserve">เครือข่ายสุขภาพระดับอำเภอ </t>
    </r>
    <r>
      <rPr>
        <sz val="14"/>
        <color rgb="FF000000"/>
        <rFont val="TH SarabunPSK"/>
        <family val="2"/>
      </rPr>
      <t>ดำเนินการขับเคลื่อน และประเมิน รพ. / รพ.สต.ตามเกณฑ์ GREEN &amp; CLEAN Hospital (วัดผลการดำเนินงานภาพรวมของเครือข่าย)
ต่ำกว่า 80  = 0
80-90     = 1
90-100   = 2</t>
    </r>
  </si>
  <si>
    <r>
      <t>๔. ร้อยละ 75 ของ รพ. / รพ.สต. ใน</t>
    </r>
    <r>
      <rPr>
        <u/>
        <sz val="14"/>
        <color rgb="FF000000"/>
        <rFont val="TH SarabunPSK"/>
        <family val="2"/>
      </rPr>
      <t xml:space="preserve">เครือข่ายบริการสุขภาพระดับอำเภอ </t>
    </r>
    <r>
      <rPr>
        <sz val="14"/>
        <color rgb="FF000000"/>
        <rFont val="TH SarabunPSK"/>
        <family val="2"/>
      </rPr>
      <t>พัฒนาได้ตามเกณฑ์ GREEN &amp; CLEAN Hospitalระดับพื้นฐาน
ต่ำกว่า 64 = 0
65 - 74 = 1
74 - 84 = 2
85 ขึ้นไป = 3</t>
    </r>
  </si>
  <si>
    <r>
      <t>๕. ร้อยละ 75 ของ ของ รพ. / รพ.สต. ใน</t>
    </r>
    <r>
      <rPr>
        <u/>
        <sz val="14"/>
        <color rgb="FF000000"/>
        <rFont val="TH SarabunPSK"/>
        <family val="2"/>
      </rPr>
      <t>เครือข่ายบริการสุขภาพระดับอำเภอ</t>
    </r>
    <r>
      <rPr>
        <sz val="14"/>
        <color rgb="FF000000"/>
        <rFont val="TH SarabunPSK"/>
        <family val="2"/>
      </rPr>
      <t>มีการบันทึกข้อมูล carbonfootprint และบันทึกข้อมูล GREEN ในระบบโปรแกรม carbonfootprint ของกรมอนามัย
ต่ำกว่า 64 = 0
65 - 74 = 1
74 - 84 = 2
85 ขึ้นไป = 3</t>
    </r>
  </si>
  <si>
    <t>น้ำหนักรวม ตัวชี้วัด</t>
  </si>
  <si>
    <t>4. คปสอ.มีผลงานวิชาการที่นำสู่การพัฒนางานสาธารณสุข</t>
  </si>
  <si>
    <t>เด็กกลุ่มอายุ 12 ปีฟันดีไม่มีผุ (cavity free) 
ผ่าน ร้อยละ 52 = 1                                                                                            
ไม่ผ่าน ร้อยละ 52 = 0</t>
  </si>
  <si>
    <t>วัดผลการดำเนินงานจากระบบเฝ้าระวังทันตสุขภาพ ของสำนักทันตสาธารณสุข (ท.02)</t>
  </si>
  <si>
    <t>ทพญเหมือนฝัน ตันเจริญ</t>
  </si>
  <si>
    <t>ผ่องใส ม่วงประเสริฐ</t>
  </si>
  <si>
    <t>รายงานครบถ้วนและทันเวลา รอบ3 เดือน 6 เดือน 9 เดือน 12 เดือน=5 คะแนน</t>
  </si>
  <si>
    <t>รายงานครบถ้วนและทันเวลา รอบ 3 เดือน 6 เดือน 9 เดือน = 4 คะแนน</t>
  </si>
  <si>
    <t>รายงานครบถ้วนและทันเวลา รอบ 3 เดือน 6 เดือน =3 คะแนน</t>
  </si>
  <si>
    <t>รายงานครบถ้วนและทันเวลา รอบ 3 เดือน = 2 คะแนน</t>
  </si>
  <si>
    <t>รายงานผู้ประสานงานตามแบบส่งทันเวลา = 1 คะแนน</t>
  </si>
  <si>
    <t>รายชื่อผู้ประสานงาน /รายงานผลการประเมิน Evidence-Based (EBIT) พร้อมหลักฐานเชิงประจักษ์ รอบ 3เดือน 6 เดือน 9 เดือน และ 12 เดือน ครบถ้วนและทันเวลาที่กำหนด</t>
  </si>
  <si>
    <t>1.เชิงรูปธรรม (คำสั่งตรวจสอบภายใน/คำสั่งควบคุมภายใน/คำสั่งมอบหมายงาน(JOB)/Flow Chart /แผนการตรวจสอบภายในประจำปี/รายงานผลการตรวจสอบภายใน/รายงานควบคุมภายในส่งทันเวลา/รายงานติดตามความก้าวหน้าการควบคุมภายในรอบ 6 เดือน 12เดือน)
2.เชิงนามธรรม สรุปผลงาน/ภาพถ่าย/กิจกรรม (ประกาศอัตลักษณ์/ชมรมจริยธรรม/ชมรมคนรักดี/กิจกรรมสวดมนต์ / ฟังเทศน์/บวช/เมืองคนดี (หมู่บ้านศีลห้า)/การยกย่องคนดี</t>
  </si>
  <si>
    <t xml:space="preserve">ระดับความสำเร็จในการดำเนินงานคุณธรรมและความโปร่งใสในขององค์กรคุณธรรม สำนักงาน สาธารณสุขจังหวัดสระแก้ว ปี 2560
  </t>
  </si>
  <si>
    <t>มีทั้ง 5 ข้อ = 5 คะแนน
  มีทั้ง 5 ข้อ = 5 คะแนน
  มี 3 ข้อ =3 คะแนน
  มี 2 ข้อ = 2 คะแนน
  มี 1 ข้อ = 1 คะแนน</t>
  </si>
  <si>
    <t xml:space="preserve">1 คะแนน = HA </t>
  </si>
  <si>
    <t>ขั้น 1 หมายถึง โรงพยาบาลมีคุณภาพการสำรวจและป้องกันความเสี่ยง นำปัญหามาทบทวน เพื่อแก้ไขป้องกันปฏิบัติตามแนวทางป้องกันปัญหาครอบคลุมปัญหาที่เคยเกิด/มีโอกาสเกิดสูง</t>
  </si>
  <si>
    <t xml:space="preserve">2 คะแนน = HA </t>
  </si>
  <si>
    <t>ขั้น 2 หมายถึง โรงพยาบาลมีการประกันและพัฒนาคุณภาพ วิเคราะห์เป้าหมาย/การบวนการ/พัฒนาคุณภาพที่สอดคล้องกับเป้าหมาย/ครอบคลุมกระบวนการสำคัญทั้งหมด ปฏิบัติตามมาตรฐาน HA ในส่วนที่ไม่ยากเกิน หรือยื่นเอกสารขอรับการประเมินต่อสรพ.</t>
  </si>
  <si>
    <t xml:space="preserve">3 คะแนน = HA </t>
  </si>
  <si>
    <t>ขั้น 3 หมายถึง โรงพยาบาลมีวัฒนธรรมคุณภาพ เริ่มด้วยการประเมินตนเองตามมาตรฐาน HA พัฒนาอย่างเชื่อมโยง เป็นองค์กรเรียนรู้/ผลลัพธ์ที่ดีขึ้น ปฏิบัติตามมาตรฐาน HA ได้ครบถ้วน</t>
  </si>
  <si>
    <t>นายณัฐกริช  โกมลศรี</t>
  </si>
  <si>
    <t>1.ดูจากใบประกาศรับรองคุณภาพตามมาตรฐาน HA ของโรงพยาบาลโดย สรพ.
2.เอกสารของ รพ. ที่ขอการประเมินต่อ สรพ.</t>
  </si>
  <si>
    <t>เกณฑ์</t>
  </si>
  <si>
    <t>น้ำหนักใหม่</t>
  </si>
  <si>
    <t>หมวด 1 การนำองค์กร และการจัดการที่ดี</t>
  </si>
  <si>
    <t>หมวด 2 การให้ความสำคัญกับประชากรเป้าหมาย ชุมชน และผู้มีส่วนได้ส่วนเสีย</t>
  </si>
  <si>
    <t>หมวด 3 การมุ่งเน้นทรัพยากรบุคคล</t>
  </si>
  <si>
    <t>หมวด 4 การจัดระบบบริการครอบคลุมประเภทและประชากรทุกกลุ่มวัย</t>
  </si>
  <si>
    <t>4.2.2 ER</t>
  </si>
  <si>
    <t>4.2.3 ANC</t>
  </si>
  <si>
    <t>4.2.4 WCC</t>
  </si>
  <si>
    <t>4.2.6 แผนไทย</t>
  </si>
  <si>
    <t>4.2.7 ทันตกรรม</t>
  </si>
  <si>
    <t>หมวด 5.1 บทบาทของบุคคลและครอบครัวในการูแลตนเอง (Self Care)</t>
  </si>
  <si>
    <t>หมวด 5.2 ผลลัพธ์ตามตัวชี้วัด (KPI)</t>
  </si>
  <si>
    <t>2.1 ร้อยละของเด็ก 0-5 ปี มีพัฒนาการสมวัย</t>
  </si>
  <si>
    <t>2.2 ร้อยละของผู้ป่วยเบาหวาน ความดันโลหิตสูงที่ขึ้นทะเบียนได้รับการประเมินโอกาสเสี่ยงต่อโรคหัวใจ และหลอดเลือด (CVD Risk)</t>
  </si>
  <si>
    <t>2.3 ร้อยละของผู้ป่วย CKD ที่มีอัตราการลดลงของ eGFR&lt;4 ml/min/1.73m2/yr</t>
  </si>
  <si>
    <t>2.4 ร้อยละของครอบครัวที่มีศักยภาพในการดูแลสุขภาพตนเองได้ครบตามเกณฑ์ที่กำหนด</t>
  </si>
  <si>
    <t>2.5 หน่วยงานที่มีการนำดัชนีความสุขของคนทำงาน(Happy work life index) และ Core Value "MOPH" ไปใช้</t>
  </si>
  <si>
    <t>3. ตัวชี้วัดเขต</t>
  </si>
  <si>
    <t>4. ตัวชี้วัดจังหวัด</t>
  </si>
  <si>
    <t>ความครอบคลุมการได้รับวัคซีนแต่ละชนิดครบตามเกณฑ์ในเด็กอายุครบ 1 ปี, 2 ปี,3 ปี, 5ปี  (Fully immunized)</t>
  </si>
  <si>
    <t xml:space="preserve">ระดับความสำเร็จในบรรลุผลสัมฤทธิ์ของการป้องกัน ควบคุมโรคไข้เลือดออก ของโรงพยาบาลส่งเสริมสุขภาพตำบล 
</t>
  </si>
  <si>
    <t>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</si>
  <si>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>ร้อยละของคุณภาพข้อมูลบริการสุขภาพ</t>
  </si>
  <si>
    <t>หมวด 5.3 นวัตกรรม งานวิจัย การจัดการองค์ความรู้</t>
  </si>
  <si>
    <t>น้ำหนักเดิม</t>
  </si>
  <si>
    <t>จากผลการประเมิน รพ.สต. ของ คกก. QLN</t>
  </si>
  <si>
    <t>ณัฐกริช 
โกมลศรี</t>
  </si>
  <si>
    <t>กัลยา 
ประสิทธิ์แสง</t>
  </si>
  <si>
    <t>ณัฐกริช 
โกมลศรี/ กลุ่ม คบ.</t>
  </si>
  <si>
    <t>1.3.3.1</t>
  </si>
  <si>
    <t>1.3.3.2</t>
  </si>
  <si>
    <t>1.3.3.3</t>
  </si>
  <si>
    <t>1.3.3.4</t>
  </si>
  <si>
    <t>1.3.3.5</t>
  </si>
  <si>
    <t>1.3.3.6</t>
  </si>
  <si>
    <t>แผนกลยุทธ์ด้านสุขภาพ</t>
  </si>
  <si>
    <t>ภาวะผู้นำของผู้บริหารองค์กร</t>
  </si>
  <si>
    <t>1.3.1</t>
  </si>
  <si>
    <t>1.3.2</t>
  </si>
  <si>
    <t>1.3.3</t>
  </si>
  <si>
    <t>ระบบงาน/กระบวนงานที่สำคัญ</t>
  </si>
  <si>
    <t>การจัดการอาคารสถานที่</t>
  </si>
  <si>
    <t>การจัดบริการสนับสนุน</t>
  </si>
  <si>
    <t>1.3.3.7</t>
  </si>
  <si>
    <t>ระบบข้อมูลสารสนเทศด้านสุขภาพ(IT)</t>
  </si>
  <si>
    <t>การบริการในสถานบริการ</t>
  </si>
  <si>
    <t>จัดบริการตามสภาพปัญหาชุมชน (ODOP/OTOP</t>
  </si>
  <si>
    <t>4.2.2</t>
  </si>
  <si>
    <t>4.2.3</t>
  </si>
  <si>
    <t>4.2.4</t>
  </si>
  <si>
    <t>4.3.1</t>
  </si>
  <si>
    <t>4.3.2</t>
  </si>
  <si>
    <t>4.3.3</t>
  </si>
  <si>
    <t>การบริการในชุมชน</t>
  </si>
  <si>
    <t>SRRT</t>
  </si>
  <si>
    <t>การตรวจสอบผลิตภัณฑ์ยา และเครื่องสำอางค์</t>
  </si>
  <si>
    <t>5.2.1</t>
  </si>
  <si>
    <t>5.2.1.1</t>
  </si>
  <si>
    <t>5.2.1.2</t>
  </si>
  <si>
    <t>5.2.1.3</t>
  </si>
  <si>
    <t>5.2.1.4</t>
  </si>
  <si>
    <t>ร้อยละของประชากรไทยอายุตั้งแต่ 35-74 ปีขึ้นไปที่มีระดับน้ำตาลในเลือดมากกว่าหรือเท่ากับ 126 มิลลิกรัมต่อเดซิลิตร ได้รับการลงทะเบียนเป็นผู้ป่วยเบาหวานรายใหม่</t>
  </si>
  <si>
    <t>ร้อยละของประชากรไทยอายุตั้งแต่ 35-74 ปีขึ้นไปที่มีผลการคัดกรองความดันโลหิตสูงมากกว่าหรือ เท่ากับ 140/90 mmHg. ได้รับการลงทะเบียนเป็นผู้ป่วยความดันโลหิตสูงรายใหม่</t>
  </si>
  <si>
    <t>ร้อยละของหญิงมีครรภ์ได้รับการฝากครรภ์ครั้งแรกก่อน 12 สัปดาห์</t>
  </si>
  <si>
    <t>ร้อยละการใช้ยาปฏิชีวนะอย่างรับผิดชอบในผู้ป่วยนอก</t>
  </si>
  <si>
    <t>โรคติดเชื้อระบบทางเดินหายใจช่วงบน (upper respiratory tract  infections, URI) และหลอดลมอักเสบเฉียบพลัน (acute bronchitis)</t>
  </si>
  <si>
    <t>โรคอุจจาระร่วงเฉียบพลัน (Ac.Diarrhea)</t>
  </si>
  <si>
    <t>5.2.1.4.1</t>
  </si>
  <si>
    <t>5.2.1.4.2</t>
  </si>
  <si>
    <t>5.2.1.5</t>
  </si>
  <si>
    <t>5.2.1.6</t>
  </si>
  <si>
    <t>ร้อยละการลดลงของอัตราการนอนโรงพยาบาลด้วยภาวะที่ควรควบคุมด้วยบริการ   ผู้ป่วยนอก (ACSC: ambulatory care sensitive condition) ในโรคลมชัก (epilepsy)ปอดอุดกั้นเรื้อรัง (COPD) หืด (asthma) เบาหวาน (DM) และความดันโลหิตสูง (HT)</t>
  </si>
  <si>
    <t xml:space="preserve"> ร้อยละสะสมความครอบคลุมการตรวจคัดกรองมะเร็งปากมดลูกในสตรี 30-60 ปี  ภายใน 5  ปี</t>
  </si>
  <si>
    <t>ตัวชี้วัดกลางงบจ่ายตามเกณฑ์คุณภาพผลงานบริการ (QOF)</t>
  </si>
  <si>
    <t>5.2.2</t>
  </si>
  <si>
    <t>ตัวชี้วัดกระทรวง (จาก HDC)</t>
  </si>
  <si>
    <t>5.2.2.1</t>
  </si>
  <si>
    <t>5.2.2.2</t>
  </si>
  <si>
    <t>5.2.2.3</t>
  </si>
  <si>
    <t>5.2.2.4</t>
  </si>
  <si>
    <t>5.2.2.5</t>
  </si>
  <si>
    <t>5.2.3</t>
  </si>
  <si>
    <t>5.2.4</t>
  </si>
  <si>
    <t>5.2.4.1</t>
  </si>
  <si>
    <t>5.2.4.2</t>
  </si>
  <si>
    <t>5.2.4.3</t>
  </si>
  <si>
    <t>5.2.4.4</t>
  </si>
  <si>
    <t>5.2.4.5</t>
  </si>
  <si>
    <t>5.2.4.6</t>
  </si>
  <si>
    <t>ภาวะผู้นำ การนำ ธรรมาภิบาล</t>
  </si>
  <si>
    <t>1.1.1</t>
  </si>
  <si>
    <t xml:space="preserve"> - สัมภาษณ์ / บันทึก
และรายงานการประชุม
 - มีโครงสร้างองค์กร
มีคณะกรรมการ/คณะทำงานมีระบบการทำงานการมอบหมายงาน
ที่ชัดเจน</t>
  </si>
  <si>
    <t xml:space="preserve"> - ข้อมูลCPP  (Contracting Provider Profile)
- เอกสารแผนงานที่สอดคล้องกับแผนงานของCUPและสอดคล้องกับ สภาวะสุขภาพ
 - ความรู้ความเข้าใจของบุคลากรและผู้มีส่วนได้ส่วนเสียในการนำวิสัยทัศน์     พันธกิจแผนการดำเนินงาน
เพื่อนำไปสู่การปฏิบัติ</t>
  </si>
  <si>
    <t>1.1.1.1</t>
  </si>
  <si>
    <t>1.1.1.2</t>
  </si>
  <si>
    <t>1.1.1.3</t>
  </si>
  <si>
    <t xml:space="preserve"> - โครงสร้างการบริหาร
- ระเบียบปฏิบัติ การกำกับดูแลตนเอง
- มาตรฐานหรืออื่นๆที่สอดคล้องกับโครงสร้างการบริหาร
- กฎระเบียบ หรือนโยบายที่เกี่ยวข้อง
- แนวทางการตรวจสอบประสิทธิภาพการปฏิบัติราชการ
</t>
  </si>
  <si>
    <t>1.1.1.4</t>
  </si>
  <si>
    <t xml:space="preserve"> - บันทึกอุบัติการณ์,  การจัดการแก้ไขข้อร้องเรียน, สัมภาษณ์, สังเกต</t>
  </si>
  <si>
    <t xml:space="preserve">1.1.1.5 </t>
  </si>
  <si>
    <t>แผนยุทธศาสตร์/แผนปฏิบัติการ/การวิเคราะห์และปรับปรุงแผนการดำเนินงาน</t>
  </si>
  <si>
    <t xml:space="preserve">1.1.2 </t>
  </si>
  <si>
    <t>ความรับผิดชอบต่อสังคม</t>
  </si>
  <si>
    <t xml:space="preserve">1.1.2.1 </t>
  </si>
  <si>
    <t>เอกสารแสดงกฎและระเบียบ ในการปฏิบัติงาน</t>
  </si>
  <si>
    <t xml:space="preserve">1.1.2.2 </t>
  </si>
  <si>
    <t>รูปภาพกิจกรรม/การบันทึกการให้การสนับสนุนชุมชน</t>
  </si>
  <si>
    <t xml:space="preserve">1.2.1  </t>
  </si>
  <si>
    <t>สัมภาษณ์วิธีการจัดทำแผน/การกำหนดเป้าประสงค์/แผน</t>
  </si>
  <si>
    <t>1.2.2 การนำกลยุทธ์ไปปฏิบัติ</t>
  </si>
  <si>
    <r>
      <rPr>
        <b/>
        <sz val="16"/>
        <color theme="1"/>
        <rFont val="TH SarabunPSK"/>
        <family val="2"/>
      </rPr>
      <t>การนำกลยุทธ์ไปปฏิบัติ จัดทำแผนปฏิบัติการ ถ่ายทอดแผนไปสู่การปฏิบัติ</t>
    </r>
    <r>
      <rPr>
        <sz val="16"/>
        <color theme="1"/>
        <rFont val="TH SarabunPSK"/>
        <family val="2"/>
      </rPr>
      <t xml:space="preserve">
มีการจัดทำแผนปฏิบัติการที่ตอบสนอง สอดคล้องกับแผนยุทธศาสตร์ จัดสรรทรัพยากร(คน งบประมาณ) ให้เพียงพอต่อการดำเนินงานได้สำเร็จ ถ่ายทอดแผนไปสู่บุคลากรทุกคนให้ตระหนักและมีส่วนร่วมในการนำไปปฏิบัติให้บรรลุ กำหนดตัวชี้วัดที่ใช้ติดตามความคืบหน้าของแผนปฏิบัติการ
- ไม่มีการจัดทำแผนปฏิบัติการ และไม่มีการถ่ายทอดแผนไปสู่การปฏิบัติ    (0 คะแนน)
- มีการจัดทำแผนปฏิบัติการ แต่ไม่มีการถ่ายทอดสู่บุคลากรเพื่อปฏิบัติอย่างเป็นรูปธรรม ไม่มีตัวชี้วัดที่ใช้ติดตามความคืบหน้าของแผนปฏิบัติงาน       (1 คะแนน)
- มีการจัดทำแผนปฏิบัติการ มีการถ่ายทอดสู่บุคลากรเพื่อปฏิบัติอย่างเป็นรูปธรรม มีตัวชี้วัดที่ใช้ติดตามความก้าวหน้าของแผนปฏิบัติการ (2 คะแนน)</t>
    </r>
  </si>
  <si>
    <t>สัมภาษณ์การนำกลยุทธ์ไปสู่การปฏิบัติ</t>
  </si>
  <si>
    <t>1. มีคำสั่งคณะกรรมการเก็บรักษาเงินของหน่วยงาน และเจ้าหน้าทีที่รับผิดชอบงานการเงิน</t>
  </si>
  <si>
    <t>2. มีและใช้งบประมาณตามแผนการใช้เงินบำรุงของ รพ.สต. ประจำปีงบประมาณ พ.ศ. 2560และได้รับอนุมัติจากนายแพทย์สาธารณสุขจังหวัดสระแก้ว</t>
  </si>
  <si>
    <t>3. มีการใช้โปรแกรมบัญชี รพ.สต. ครบถ้วนถูกต้อง และเป็นปัจจุบัน</t>
  </si>
  <si>
    <t>4. มีการพิมพ์รายงาน 401/404/407</t>
  </si>
  <si>
    <t>5. มีการจัดทำทะเบียนคุมการจ่ายเช็ค</t>
  </si>
  <si>
    <t>6. มีการใช้เช็คได้ถูกต้องตามระเบียบการเก็บรักษาเงินและการนำเงินส่งคลังในหน้าที่ของอำเภอและกิ่งอำเภอ พ.ศ. 2520</t>
  </si>
  <si>
    <t>7. มีการส่งงบทดลองให้แม่ข่าย ภายในวันที่ 10 ของเดือนถัดไป</t>
  </si>
  <si>
    <t>8. มีสมุดคุมการใช้ใบเสร็จรับเงิน และสรุปการใช้ประจำปี ส่งให้รพ.แม่ข่าย</t>
  </si>
  <si>
    <t>9. มีแฟ้มการดำเนินการจัดซื้อ จัดจ้าง เป็นปัจจุบัน</t>
  </si>
  <si>
    <t>10. ได้รับการตรวจสอบจากคณะกรรมการตรวจสอบภายในปีละ 2 ครั้ง</t>
  </si>
  <si>
    <r>
      <rPr>
        <b/>
        <sz val="16"/>
        <color theme="1"/>
        <rFont val="TH SarabunPSK"/>
        <family val="2"/>
      </rPr>
      <t>การจัดการการเงินและบัญชี</t>
    </r>
    <r>
      <rPr>
        <sz val="16"/>
        <color theme="1"/>
        <rFont val="TH SarabunPSK"/>
        <family val="2"/>
      </rPr>
      <t xml:space="preserve">
มีการกำกับ ติดตาม ตรวจสอบ การเงิน การคลัง  ป้องกันการทุจริต ประพฤติมิชอบ</t>
    </r>
  </si>
  <si>
    <r>
      <rPr>
        <b/>
        <sz val="16"/>
        <color theme="1"/>
        <rFont val="TH SarabunPSK"/>
        <family val="2"/>
      </rPr>
      <t>การจัดทำยุทธศาสตร์ เป้าประสงค์เชิงยุทธศาสตร์และ กลยุทธ์</t>
    </r>
    <r>
      <rPr>
        <sz val="16"/>
        <color theme="1"/>
        <rFont val="TH SarabunPSK"/>
        <family val="2"/>
      </rPr>
      <t xml:space="preserve">
มีการกำหนดเป้าประสงค์ ตัวชี้วัด เป้าหมาย ระยะเวลาที่จะบรรลุเป้าประสงค์กลวิธีเพื่อให้บรรลุผลที่มีความชัดเจนและเป็นรูปธรรมทั้งเชิงปริมารณและเชิงคุณภาพ
- ไม่มีเป้าประสงค์เชิงยุทธศาสตร์และกลยุทธ์ (0 คะแนน)
- มีเป้าประสงค์เชิงยุทธศาสตร์และ กลยุทธ์แต่ไม่มีความชัดเจนเป็นรูปธรรมทั้งเชิงปริมาณและคุณภาพ (1 คะแนน)
- มีเป้าประสงค์เชิงยุทธศาสตร์และ กลยุทธ์มีความชัดเจนเป็นรูปธรรมทั้งเชิงปริมาณและคุณภาพ (2 คะแนน)</t>
    </r>
  </si>
  <si>
    <r>
      <rPr>
        <b/>
        <sz val="16"/>
        <color rgb="FF000000"/>
        <rFont val="TH SarabunPSK"/>
        <family val="2"/>
      </rPr>
      <t>การให้การสนับสนุนต่อชุมชนที่สำคัญ</t>
    </r>
    <r>
      <rPr>
        <sz val="16"/>
        <color rgb="FF000000"/>
        <rFont val="TH SarabunPSK"/>
        <family val="2"/>
      </rPr>
      <t xml:space="preserve">
มีการสนับสนุนและมีส่วนร่วมในการดำเนินโครงการหรือกิจกรรมร่วมกับชุมชนนอกเหนือหน้าที่รับผิดชอบโดยตรง เพื่อให้ เกิดภาพลักษณ์ที่ดีต่อชุมชน
- ไม่มีการสนับสนุนต่อชุมชน (0 คะแนน)
- มีการสนับสนุนต่อชุมชนแต่ไม่มีการบันทึกเป็นลายลักษณ์อักษร และไม่เป็นในเชิงประจักษ์ (1 คะแนน)
- มีการสนับสนุนต่อชุมชนและมีการบันทึกเป็นลายลักษณ์อักษร มีภาพเชิงประจักษ์ (2 คะแนน)</t>
    </r>
  </si>
  <si>
    <r>
      <rPr>
        <b/>
        <sz val="16"/>
        <color rgb="FF000000"/>
        <rFont val="TH SarabunPSK"/>
        <family val="2"/>
      </rPr>
      <t>การดำเนินการอย่างมีจริยธรรม</t>
    </r>
    <r>
      <rPr>
        <sz val="16"/>
        <color rgb="FF000000"/>
        <rFont val="TH SarabunPSK"/>
        <family val="2"/>
      </rPr>
      <t xml:space="preserve">
มีกฎระเบียบข้อบังคับที่เป็นค่านิยมและวัฒนธรรมในการทำงานของบุคลากรที่ใช้ตัดสินความถูกต้องและความผิดของการ กระทำเป็นไปเพื่อพิทักษ์สิทธิ์ของผู้รับบริการและผู้มีส่วนได้ส่วนเสีย
- ไม่มีกฎระเบียบและข้อบังคับ (0 คะแนน)
- มีกฎระเบียบและข้อบังคับเป็นลายลักษณ์อักษร แต่ไม่มีการนำไปปฏิบัติ    (1 คะแนน)
- มีกฎระเบียบและข้อบังคับเป็นลายลักษณ์อักษรและมีการนำไปปฏิบัติอย่างเป็นรูปธรรม (2 คะแนน)</t>
    </r>
  </si>
  <si>
    <r>
      <rPr>
        <b/>
        <sz val="16"/>
        <color rgb="FF000000"/>
        <rFont val="TH SarabunPSK"/>
        <family val="2"/>
      </rPr>
      <t>การทบทวนผลการดำเนินการ</t>
    </r>
    <r>
      <rPr>
        <sz val="16"/>
        <color rgb="FF000000"/>
        <rFont val="TH SarabunPSK"/>
        <family val="2"/>
      </rPr>
      <t xml:space="preserve">
มีการทบทวนผลการดำเนินงานและจัดทำแผน เช่น การบริหารงาน การจัดระบบสนับสนุนบริการ การให้บริการ การพัฒนาวิชาการ การสร้างแรงจูงใจ ระบบประเมินผลงาน การจัดลำดับความสำคัญของประเด็นที่ได้จากการทบทวน และค้นหาโอกาสพัฒนาเพื่อแก้ไขปัญหาสุขภาพของประชาชน
- ไม่มีการทบทวนและจัดทำแผน (0 คะแนน)
- มีการทบทวนและจัดทำแผนเป็นลายลักษณ์อักษรแต่ไม่ต่อเนื่อง (ปีละ 1 ครั้ง) และไม่มีผลลัพธ์ของการพัฒนา (1 คะแนน)
- มีการทบทวนและจัดทำแผนเป็นลายลักษณ์อักษรอย่างต่อเนื่อง (ปีละ 2 ครั้ง) และมีผลลัพธ์ของการพัฒนาเชิงประจักษ์ (2 คะแนน)</t>
    </r>
  </si>
  <si>
    <r>
      <rPr>
        <b/>
        <sz val="16"/>
        <color rgb="FF000000"/>
        <rFont val="TH SarabunPSK"/>
        <family val="2"/>
      </rPr>
      <t>การจัดการข้อร้องเรียน</t>
    </r>
    <r>
      <rPr>
        <sz val="16"/>
        <color rgb="FF000000"/>
        <rFont val="TH SarabunPSK"/>
        <family val="2"/>
      </rPr>
      <t xml:space="preserve">
มีระบบรับฟังความคิดเห็น รับข้อร้องเรียนในรูปแบบต่างๆ มีผู้รับผิดชอบและมีแนวทางการแก้ไข มีการนำผลมาแก้ไขปรับปรุงการบริการ และประเมินความพึงพอใจของผู้รับบริการอย่างต่อเนื่อง
- ไม่มีระบบ (0 คะแนน)
- มีระบบ แต่ไม่มีการนำผลมาแก้ไขปรับปรุงพัฒนาการบริการและประเมินความพึงพอใจของผู้รับบริการอย่างต่อเนื่อง(น้อยกว่าปีละ 2 ครั้ง)และเป็นลายลักษณ์อักษร  (1 คะแนน)
- มีระบบ และมีการนำผลมาแก้ไขปรับปรุงพัฒนาการบริการและประเมิน     ความพึงพอใจของผู้รับบริการอย่างต่อเนื่อง  (ทุก 3 เดือน)และเป็นลายลักษณ์อักษร  (2 คะแนน)</t>
    </r>
  </si>
  <si>
    <r>
      <rPr>
        <b/>
        <sz val="16"/>
        <color rgb="FF000000"/>
        <rFont val="TH SarabunPSK"/>
        <family val="2"/>
      </rPr>
      <t>การกำกับดูแล</t>
    </r>
    <r>
      <rPr>
        <sz val="16"/>
        <color rgb="FF000000"/>
        <rFont val="TH SarabunPSK"/>
        <family val="2"/>
      </rPr>
      <t xml:space="preserve">
มีการควบคุมกำกับและตรวจสอบผลลัพธ์ของงาน การเงินและการป้องกันทุจริต ประพฤติมิชอบ จัดระบบให้บุคลากรที่เกี่ยวข้อง ผู้รับบริการและผู้มีส่วนได้ส่วนเสีย รับรู้ มีส่วนร่วม  ตรวจสอบได้
- ไม่มีการควบคุม ตรวจสอบ (0 คะแนน)
- มีการควบคุมตรวจสอบทุก 3 เดือน (1 คะแนน)
- มีการควบคุมตรวจสอบทุก 3 เดือนและมีการทบทวนพิจารณาผลการดำเนินงาน แก้ไขปัญหาอุปสรรค อย่างเป็นลายลักษณ์อักษร (2 คะแนน)</t>
    </r>
  </si>
  <si>
    <t>พิจารณาจากหลักฐานการดำเนินงาน เช่น คำสั่งคณะกรรมการ / แผนการใช้เงินบำรุง / การควบคุมการรับจ่ายเงิน / การจัดทำบัญชี / การควบคุมการใช้ใบเสร็จรับเงิน / การใช้เช็ค / การสรุปผลการจัดซื้อจัดจ้าง / ผลการตรวจสอบของคณะกรรมการ</t>
  </si>
  <si>
    <t>สัมภาษณ์กระบวนการได้มาซึ่งปัญหาของชุมชน(ODOP)/วิธีการค้นหาปัญหาและความต้องการของชุมชน /การบันทึกประเด็นปัญหา</t>
  </si>
  <si>
    <r>
      <rPr>
        <b/>
        <sz val="16"/>
        <color theme="1"/>
        <rFont val="TH SarabunPSK"/>
        <family val="2"/>
      </rPr>
      <t>การได้มาซึ่งปัญหาของชุมชน (ODOP) ประชากรกลุ่มเป้าหมาย ฐานข้อมูลผู้รับบริการ</t>
    </r>
    <r>
      <rPr>
        <sz val="16"/>
        <color theme="1"/>
        <rFont val="TH SarabunPSK"/>
        <family val="2"/>
      </rPr>
      <t xml:space="preserve">
ทราบความต้องการของประชาชน และผู้รับบริการ (Health Need)ประเด็น ปัญหาหรือประเด็นที่ต้องพัฒนาที่ประชาชนและผู้รับบริการ จำเป็นต้องได้รับ มีกระบวนการ (ประชุม/ ประชาคม/ เรื่องเล่า/ CBL/ SRM/ ธรรมนูญสุขภาพ) อย่างใดอย่างหนึ่งขึ้นอยู่กับบริบทของพื้นที่นั้นๆเพื่อให้ได้มาซึ่งประเด็นปัญหาของชุมชน (ODOP) มีการนำฐานข้อมูลมาจัดทำแผนงานโครงการเพื่อตอบสนองต่อปัญหาและความต้องการ 
- ไม่มีการค้นหาความต้องการของประชาชนเพื่อให้ได้มาซึ่งประเด็นปัญหาของชุมชน (ODOP) (0 คะแนน
- ทราบประเด็นปัญหาของชุมชน (ODOP) มีฐานข้อมูลประชากรกลุ่มเป้าหมายและผู้มีส่วนได้ส่วนเสีย แต่ไม่มีการนำมาจัดทำแผนงานโครงการเพื่อตอบสนองต่อปัญหาและความต้องการ (1 คะแนน)
- ทราบประเด็นปัญหาของชุมชน (ODOP) มีฐานข้อมูลประชากกลุ่มเป้าหมายและผู้มีส่วนได้ส่วนเสีย มีการนำมาจัดทำแผนงานโครงการเพื่อตอบสนองต่อปัญหาและความต้องการ (2 คะแนน)</t>
    </r>
  </si>
  <si>
    <r>
      <rPr>
        <b/>
        <sz val="16"/>
        <color theme="1"/>
        <rFont val="TH SarabunPSK"/>
        <family val="2"/>
      </rPr>
      <t>ประสานงานภายนอก และภาคีเครือข่าย</t>
    </r>
    <r>
      <rPr>
        <sz val="16"/>
        <color theme="1"/>
        <rFont val="TH SarabunPSK"/>
        <family val="2"/>
      </rPr>
      <t xml:space="preserve">
มีการจัดช่องทางการติดต่อประสานงานกับภายนอกและภาคีเครือข่าย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
</t>
    </r>
  </si>
  <si>
    <t xml:space="preserve"> - ไม่มีการจัดช่องทางการสื่อสารกับภายนอกและภาคีเครือข่าย เช่น สถานบริการสาธารณสุขนอกเครือข่าย อปท. ชุมชน หน่วยงานอื่น ฯลฯ    (0 คะแนน)
- มีการจัดช่องทางการติดต่อประสานงานภายนอกและภาคีเครือข่าย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 แต่บุคลากรไม่สามารถนำไปปฏิบัติได้อย่างเป็นรูปธรรม (1 คะแนน)
- มีการจัดช่องทางการติดต่อประสานงานภายนอกและภาคีเครือข่าย เช่น สถานบริการสาธารณสุขนอกเครือข่าย อปท. ชุมชน หน่วยงานอื่น ฯลฯ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 (2 คะแนน)</t>
  </si>
  <si>
    <t>สัมภาษณ์/สอบถามการสร้างการมีส่วนร่วมกับภาคีเครือข่าย/ภาพถ่ายหลักฐานในดำเนินงานร่วมกัน/ระบบงานที่เกิดจากการมีส่วนร่วมและบทบาทของภาคีเครือข่ายต่างๆที่มาร่วมในการดำเนินการ</t>
  </si>
  <si>
    <t xml:space="preserve"> - ไม่มีวิธีการสร้างความสัมพันธ์ และการวัดความพึงพอใจของประชากร เป้าหมาย ชุมชนผู้มีส่วนได้ส่วนเสีย และไม่มีการจัดการข้อร้องเรียน        (0 คะแนน)
- 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ที่เหมาะสมกับบริบทของพื้นที่มีการวัดความคิดเห็น การยอมรับ ความพึงพอใจและไม่พอใจมีการติดตามข้อมูลมีกลไกที่ชุมชน สามารถเข้าถึงข้อมูลหรือขอรับบริการหรือร้องเรียนแต่ไม่มีกระบวนการการจัดการข้อร้องเรียนและนำไปพัฒนาองค์กร (1 คะแนน)
- 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 มีการวัดความคิดเห็น การยอมรับ ความพึงพอใจและไม่พอใจมีการติดตามข้อมูล มีกลไกที่ชุมชนสามารถเข้าถึงข้อมูลหรือขอรับบริการหรือร้องเรียนมีกระบวนการจัดการข้อร้องเรียนของผู้รับบริการ/ผู้รับผลงานเพื่อให้มีการแก้ไขอย่างได้ผลและทันท่วงที ลดความไม่พึงพอใจมีการรวบรวมและวิเคราะห์คำร้องเรียนเพื่อใช้ในการปรับปรุงทั่วทั้งองค์กร (2 คะแนน)
</t>
  </si>
  <si>
    <t>มีการจัดอัตรากำลังด้านสุขภาพ</t>
  </si>
  <si>
    <t>1. มีการประเมินอัตรากำลังบุคลากรใน รพ.สต. ตามเกณฑ์การขึ้น ทะเบียนหน่วยบริการปฐมภูมิของ สปสช.ให้เหมาะสมกับระดับ
ของ รพ.สต.
2.มีการจัดระบบบริหารบุคลากรโดยคณะกรรมการที่ถูกแต่งตั้งในรูปแบบต่างๆ ทั้งที่เป็นทางการและไม่เป็นทางการตามภาระหน้าที่
3. มีการกำหนดความรับผิดชอบอำนาจหน้าที่ของบุคลากรแต่ละคนครอบคลุมกระบวนการในการกากับดูแลผู้ที่มีคุณสมบัติเฉพาะตำแหน่ง
ให้ครบตามที่กำหนดไว้มีวิธีการกำหนดคุณลักษณะและสมรรถนะที่
จำเป็นของบุคลากรในการปฏิบัติตามบทบาทภารกิจที่ต้องการมีวิธีการสรร
หา ว่าจ้าง และรักษา บุคลากรได้ตรงตามความต้องการมีวิธีการสร้าง
ความก้าวหน้าในหน้าที่การงานให้แก่บุคลากรอย่างเป็ นธรรม และมี
แผนการพัฒนาบุคลากร</t>
  </si>
  <si>
    <t xml:space="preserve"> - ไม่มีการจัดระบบบริหารบุคลากร ไม่มีแผนการจ้างงานและความก้าวหน้า (0 คะแนน)
- มีการจัดระบบบริหารบุคลากร แต่ไม่มีแผนการจ้างงานและความก้าวหน้า (1 คะแนน)
- มีการจัดระบบบริหารบุคลากร และมีแผนการจ้างงานและความก้าวหน้า (2 คะแนน)</t>
  </si>
  <si>
    <t>สัมภาษณ์/สอบถาม /
เอกสารในการ
กาหนดคุณลักษณะที่
จำเป็ นของบุคลากร/
แนวทางการสรรหาบุคลากรการมอบหมายหน้าที่การงาน</t>
  </si>
  <si>
    <r>
      <rPr>
        <b/>
        <sz val="16"/>
        <color theme="1"/>
        <rFont val="TH SarabunPSK"/>
        <family val="2"/>
      </rPr>
      <t xml:space="preserve"> มีการสร้างความผาสุกและความพึงพอใจแก่บุคลากร</t>
    </r>
    <r>
      <rPr>
        <sz val="16"/>
        <color theme="1"/>
        <rFont val="TH SarabunPSK"/>
        <family val="2"/>
      </rPr>
      <t xml:space="preserve">
มีการจัดบรรยากาศ และสภาพแวดล้อมในการทำงานจัดระบบสนับสนุนการดำเนินงานทำให้บุคลากรในองค์กรมีความผาสุกความพึงพอใจ และแรงจูงใจในการปฏิบัติงานที่ดีสร้างความปลอดภัยต่อผู้ให้บริการและผู้รับบริการ
- ไม่มีการสร้างความผาสุกและความพึงพอใจแก่บุคลากร (0 คะแนน)
- มีการจัดบรรยากาศและสภาพแวดล้อมในการทำงานจัดระบบสนับสนุนการดำเนินงานทำให้บุคลากรในองค์กรมีความผาสุก ความพึงพอใจ และแรงจูงใจในการปฏิบัติงานที่ดี สร้างความปลอดภัยต่อผู้ให้บริการและผู้รับบริการ (2 คะแนน)</t>
    </r>
  </si>
  <si>
    <t>ผลการประเมินความพึงพอใจ/สัมภาษณ์วิธีการ
สร้างความผูกพันความพึงพอใจ และความผาสุกของ
หน่วยงาน</t>
  </si>
  <si>
    <t>มีระบบพัฒนาการเรียนรู้ของบุคลากรและการประเมินผลการปฏิบัติงาน</t>
  </si>
  <si>
    <t>3.3.1</t>
  </si>
  <si>
    <r>
      <t xml:space="preserve">ีการจัดระบบพัฒนาและการเรียนรู้ของบุคลากรตามความจำเป็น
</t>
    </r>
    <r>
      <rPr>
        <sz val="16"/>
        <color theme="1"/>
        <rFont val="TH SarabunPSK"/>
        <family val="2"/>
      </rPr>
      <t>จัดให้มีระบบการเรียนรู้ของบุคลากรมีการค้นหาความจำเป็นและความต้องการในการฝึกอบรมการจัดทำแผนพัฒนา และดำเนินการพัฒนา บุคลากร ให้สอดคล้องกับพันธกิจรวมทั้งการประเมินผลสำเร็จของการดำเนินงานการพัฒนาตามที่กำหนด
- ไม่มีระบบการพัฒนาและการเรียนรู้ของบุคลากร (0 คะแนน)
- จัดให้มีระบบการเรียนรู้ของบุคลากรมีการค้นหาความจำป็ นและความต้องการในการฝึกอบรมการจัดทำแผนพัฒนา และดำเนินการพัฒนาบุคลากร ให้สอดคล้องกับพันธกิจรวมทั้งการประเมินผลสำเร็จของการ
ดำเนินงานการพัฒนาตามที่กำหนด (1 คะแนน)</t>
    </r>
  </si>
  <si>
    <t>พิจารณาจากผลการ
ปฏิบัติงานของบุคลากรแต่ละคนและผลการดำเนินงานขององค์กร/สัมภาษณ์รูปแบบและวิธีการสร้างการเรียนรู้ของ
บุคลากร/การจัดการเรื่อง
ความก้าวหน้า ของบุคลากร</t>
  </si>
  <si>
    <t>3.3.2</t>
  </si>
  <si>
    <r>
      <t xml:space="preserve">มีระบบการประเมินผลการปฏิบัติงานของบุคลากร
</t>
    </r>
    <r>
      <rPr>
        <sz val="16"/>
        <color theme="1"/>
        <rFont val="TH SarabunPSK"/>
        <family val="2"/>
      </rPr>
      <t>มีการจัดระบบการประเมินผลการปฏิบัติงานของบุคลากรอย่างโปร่งใ เป็นธรรมมีการสื่อสาร แจ้งผลการประเมินให้บุคลากรทราบเพื่อ ให้เกิ การพัฒนาและปรับปรุงการทำงานมีแนวทางในการยกย่องชมเชย การให้รางวัลและสิ่งจูงใจเพื่อสนับสนุนให้บุคลากรมีขวัญกำลังใจ มีการทำงานที่มีประสิทธิผลมีจิตสานึกในการทำงานที่มุ่งงเน้นผลประโยชน์ และความต้องการของผู้รับบริการและผู้มีส่วนได้ส่วนเสีย
- ไม่มีระบบการประเมินผลการปฏิบัติงานของบุคลากร (0 คะแนน)
- มีการจัดระบบการประเมินผลการปฏิบัติงานของบุคลากรอย่าง
โปร่งใส เป็นธรรมมีการสื่อสาร แจ้งผลการประเมินให้บุคลากรทราบ
เพื่อให้เกิดการพัฒนาและปรับปรุงการทำงานมีแนวทางในการยกย่อง
ชมเชย การให้รางวัล และสิ่งจูงใจเพื่อสนับสนุนให้บุคลากรมีขวัญกำลังใจมีการทางานที่มีประสิทธิผล (2 คะแนน)</t>
    </r>
  </si>
  <si>
    <t>พิจารณาจาก
1.ตัวชี้วัดผลการปฏิบัติงาน
2. ทำข้อตกลงในการปฏิบัติงานร่วมกันซึ่งถ่ายทอดตัวชี้วัด
ระดับองค์กรสู่ระดับบุคคล (IndividualScorecard) โดย
ผู้บังคับบัญชาและผู้ใต้บังคับบัญชา
3. คณะกรรมการพิจารณากลั่นกรองผลการประเมินเพื่อให้เกิดมาตรฐานและความเป็นธรรม
4. หลักเกณฑ์การประเมินและผลการประเมินให้บุคลากรรับทราบ
5. ผู้บังคับบัญชานำผลการประเมินไปพิจารณาในการเลื่อนขั้น
เงินเดือน ให้รางวัลจูงใจ และการบริหารงานบุคคลเรื่องอื่นๆ และการนำผลการประเมินแจ้งกลับไปยังบุคลากร รวมถึงการนำไปใช้
ประกอบการให้คำปรึกษาแนะนำแก่บุคลากรเพื่อให้มีการแก้ไขปรับปรุงการปฏิบัติงาน และพัฒนาขีดสมรรถนะและผลสัมฤทธิ์
การปฏิบัติงานดียิ่งชึ้น</t>
  </si>
  <si>
    <r>
      <t xml:space="preserve">มีการเสริมพลังประชาชนและครอบครัวให้มีศักยภาพในการดูแลสุขภาพตนเอง (self care)
</t>
    </r>
    <r>
      <rPr>
        <sz val="16"/>
        <color theme="1"/>
        <rFont val="TH SarabunPSK"/>
        <family val="2"/>
      </rPr>
      <t>บุคลากรมีการถ่ายทอดความรู้ด้านสุขภาพ ตามหลัก 3อ2ส และ
การบริการทั้งภายในสถานบริการการบริการในชุมชนเพื่อ ให้ประชาชนนำไปดูแลครอบครัวและตนเองได้
- ไม่มีการถ่ายทอดความรู้  (0 คะแนน)
- มีการวางแผนการถ่ายทอดความรู้ด้านสุขภาพ ตามหลัก 3อ2ส
และการบริการทั้งภายในสถานบริการ การบริการในชุมชน (1 คะแนน)
- มีการถ่ายทอดความรู้ด้านสุขภาพ ตามหลัก 3อ2ส และการบริการทั้งภายในสถานบริการ การบริการในชุมชน (2 คะแนน)
- มีการถ่ายทอดความรู้ด้านสุขภาพ ตามหลัก 3อ2ส และการบริการทั้งภายในสถานบริการ การบริการในชุมชน เพื่อให้ประชาชนนำไปดูแลครอบครัวและตนเองได้</t>
    </r>
  </si>
  <si>
    <t>สัมภาษณ์/สอบถาม/เอกสารเกี่ยวกับความรู้ด้านสุขภาพ
ตามหลัก 3อ2ส/แผนการดำเนินงาน/ภาพกิจกรรม</t>
  </si>
  <si>
    <t xml:space="preserve">1.ระบบปฏิบัติการ(10 คะแนน)
</t>
  </si>
  <si>
    <t>1.1 จัดทำโครงสร้างระบบ ICS รองรับศูนย์ปฏิบัติการภาวะฉุกเฉิน(EOC) (5 คะแนน)</t>
  </si>
  <si>
    <t xml:space="preserve"> - หลักฐานคำสั่งแต่งตั้งคณะกรรมการตามระบบ ICS และศูนย์ EOC  ระดับอำเภอ
</t>
  </si>
  <si>
    <t>1.2 จัดทีมตระหนักรู้สถานการณ์ (SAT) ระดับอำเภอ  (5 คะแนน)</t>
  </si>
  <si>
    <t xml:space="preserve"> - หลักฐานคำสั่งแต่งตั้งทีมตระหนักรู้สถานการณ์ (SAT) ระดับอำเภอ </t>
  </si>
  <si>
    <t xml:space="preserve">2. EOC ระดับอำเภอ (15  คะแนน)
</t>
  </si>
  <si>
    <t xml:space="preserve"> 2.1 จัดเตรียมสถานที่/อุปกรณ์ตามความเหมาะสมเพื่อรองรับการเปิดศูนย์ EOC  (5 คะแนน)
</t>
  </si>
  <si>
    <t xml:space="preserve"> - มีห้อง EOC และเครื่องมือ/อุปกรณ์  จัดทำทะเบียนทรัพยากร ได้แก่ บุคลากร อุปกรณ์สือสาร เครื่องมือ/อุปกรณ์ฉุกเฉิน ฯลฯ
</t>
  </si>
  <si>
    <t xml:space="preserve"> 2.2 จัดระบบเฝ้าระวังและรายงาน กรณีเกิดสาธารณภัย (5 คะแนน)</t>
  </si>
  <si>
    <t xml:space="preserve"> - flow chart SAT /ระบบเฝ้าระวังโรคระบาดและสาธารณภัย</t>
  </si>
  <si>
    <t xml:space="preserve"> 2.3 มีแผนงานโครงการ EOC&amp;SAT (5 คะแนน)</t>
  </si>
  <si>
    <t xml:space="preserve"> - แผนงาน/โครงการ </t>
  </si>
  <si>
    <t xml:space="preserve"> 3 แผนงาน/โครงการ (15 คะแนน)
</t>
  </si>
  <si>
    <t xml:space="preserve"> 
</t>
  </si>
  <si>
    <t xml:space="preserve"> 3.1 วิเคราะห์ และจัดลำดับสาธารณภัยที่เสี่ยงในพื้นที่ (2 คะแนน)
</t>
  </si>
  <si>
    <t xml:space="preserve"> - แบบสรุปการวิเคราะห์สาธาณรภัย</t>
  </si>
  <si>
    <t xml:space="preserve"> 3.2  ทีม SAT ระดับอำเภอได้รับการชี้แจงแนวทางการปฏิบัติงาน/อบรมพื้นฐาน (3 คะแนน)</t>
  </si>
  <si>
    <t xml:space="preserve"> - รายชื่อผู้รับการชี้แจงและอบรมการปฏิบัติงานขั้นพื้นฐาน</t>
  </si>
  <si>
    <t xml:space="preserve"> 3.3 จัดทำแผนตอบโต้ฯ สาธารณภัยที่เสี่ยงในพื้นที่ (5 คะแนน)</t>
  </si>
  <si>
    <t xml:space="preserve"> - มีแผนตอบโต้ฯ กรณีที่เป็นสาธารณภัย</t>
  </si>
  <si>
    <t xml:space="preserve"> 3.4 แผนประคองกิจการ (5 คะแนน)</t>
  </si>
  <si>
    <t xml:space="preserve"> - มีแผนประคองกิจการ</t>
  </si>
  <si>
    <t>4. ผลงาน 40 คะแนน</t>
  </si>
  <si>
    <t xml:space="preserve"> 4.1  ดำเนินการตามแผนงานโครงการจนแล้วเสร็จ  (10 คะแนน)
</t>
  </si>
  <si>
    <t xml:space="preserve"> - สรุปผลงานตามแผนงาน/โครงการ
</t>
  </si>
  <si>
    <t xml:space="preserve"> 4.2 การซ้อมแผนเพื่อเปิดศูนย์ EOC &amp;ICS  ระดับอำเภอ อย่างน้อย 1 ครั้ง (10 คะแนน) </t>
  </si>
  <si>
    <t xml:space="preserve"> -สรุปรายงานผลการซ้อมแผนเพื่อเปิด EOC ระดับอำเภอ</t>
  </si>
  <si>
    <t xml:space="preserve"> 4.3 เปิดศูนย์ตอบโต้ภาวะฉุกฉินฯ และจัดทำ Action Plan และดำเนินการตอบโต้ฯ  
(หรือกรณีไม่มีสาธารณภัยต้อง  ซ้อมแผนอุบัติเหตุหมู่หรือสาธารณภัยในพื้นที่ 2 ครั้ง/ปี) (20 คะแนน)</t>
  </si>
  <si>
    <t xml:space="preserve"> - รายงานประชุมเปิด-ปิดแผนสาธารณภัย Action Plan  หรือสรุปผลการซ้อมแผนฯ หรือสรุปผลการซ้อมแผนฯ  กรณีไม่เกิด  สาธารณภัยในพื้นที่
</t>
  </si>
  <si>
    <t xml:space="preserve"> 5. ผลงานเด่น(20 คะแนน)
</t>
  </si>
  <si>
    <t xml:space="preserve"> - มีนวตกรรม Excellance  OEC ระดับอำเภออำเภอ/วิจัย ฯลฯ  (10 คะแนน)
</t>
  </si>
  <si>
    <t xml:space="preserve"> - เอกสารเป็นรูปธรรม</t>
  </si>
  <si>
    <t xml:space="preserve"> - สรุปผลงาน/ถอดบทเรียน (10 คะแนน)</t>
  </si>
  <si>
    <t>การตรวจสอบคุณภาพระบบบัญชี หน่วยบริการ สำนักงานสาธารณสุขจังหวัดสระแก้ว ประจำปี 2560  ดำเนินการตรวจสอบโดย คณะกรรมการตรวจสอบบัญชีระดับจังหวัด โดยใช้เกณฑ์การประเมินของเขตบริการสุขภาพที่ 6 แบ่งเป็น 9 หมวด ดังนี้</t>
  </si>
  <si>
    <t>1.หมวดสินทรัพย์ (เงินสดและรายการเทียบเท่าเงินสด)</t>
  </si>
  <si>
    <t>2.หมวดสินทรัพย์ (ลูกหนี้ค่ารักษาพยาบาล)</t>
  </si>
  <si>
    <t>3.หมวดสินทรัพย์ (วัสดุคงคลัง)</t>
  </si>
  <si>
    <t>4.หมวดสินทรัพย์ (สินทรัพย์ไม่หมุนเวียน)</t>
  </si>
  <si>
    <t>5.หมวดทุน (กำไรสะสมแก้ไขจากผิดพลาด / กำไรสะสมกองทุน UC ปีก่อน)</t>
  </si>
  <si>
    <t>6.เจ้าหนี้การค้า/ค่าใช้จ่ายค้างจ่าย/ใบสำคัญค้างจ่าย /ค่ารักษาพยาบาลตามจ่าย</t>
  </si>
  <si>
    <t>7.หมวดเงินกองทุนและเงินรับฝากต่างๆ</t>
  </si>
  <si>
    <t>8.รายได้ค่ารักษาพยาบาลและรายได้อื่น</t>
  </si>
  <si>
    <t>9.หมวดค่าใช้จ่าย</t>
  </si>
  <si>
    <t>แบบสรุปการตรวจสอบคุณภาพระบบบัญชี หน่วยบริการ สำนักงานสาธารณสุขจังหวัดสระแก้ว ประจำปี 2560</t>
  </si>
  <si>
    <t>นางสาววารุณี  วงศา</t>
  </si>
  <si>
    <t xml:space="preserve"> 1.1 มีผู้รับผิดชอบ ประสานการส่งต่อ  (มีครบถ้วน 2 มีไม่ครบถ้วน 1 ไม่มี 0)</t>
  </si>
  <si>
    <t>คำสั่ง เอกสาร โครงสร้าง</t>
  </si>
  <si>
    <t xml:space="preserve"> 1.1 มี ระบบ Coordination (ระบบ ส่งต่อ) : มีการประสานงานส่งต่อ ,  (มีครบถ้วน 2 มีไม่ครบถ้วน 1 ไม่มี 0)</t>
  </si>
  <si>
    <t>2.1  มีคณะกรรมการระดับอำเภอ โดย  (มีคำสั่ง โครงสร้างการดำเนินงาน และมีกิจกรรม ได้ 2  คะแนน  มีไม่ครบ 1  ไม่มี 0)</t>
  </si>
  <si>
    <t>คำสั่งคณะกรรมการที่แสดงถึงบทบาทหน้าที่ในการดูแลกลุ่มเป้าหมายทีมหมอครอบครัว</t>
  </si>
  <si>
    <t>2.2 มีผู้ประสานงานหลักทีมหมครอบครัว ของโรงพยาบาลและสาธารณสุขอำเภอ</t>
  </si>
  <si>
    <t>คำสั่ง/เอกสารมอบหมายงาน
กิจกรรมดำเนินงาน ระบบข้อมูล</t>
  </si>
  <si>
    <t>2.3 มีการกำหนดทีมหมอครอบครัว ระดับอำเภอ ตำบล และชุมชน พื้นที่และประชากรกลุ่มเป้าหมาย (มีครบถ้วน 2 มีไม่ครบถ้วน 1 ไม่มี 0)</t>
  </si>
  <si>
    <t>รายชื่อทีมหมอครอบครัว ระดับอำเภอ ตำบล และชุมชน
พื้นที่และประชากรกลุ่มเป้าหมายผู้ป่วยที่รับผิดชอ[</t>
  </si>
  <si>
    <t>3.1 มีฐานข้อมูลดูแลกลุ่มเป้าหมาย 4 กลุ่ม ถูกต้องเป็นปัจจุบัน ในภาพรวมของเครือข่าย (ผู้สูงอายุติดบ้านติดเตียง ผู้พิการ ผู้ป่วยระยะสุดท้าย และ เด็ก 0-5 ปี ที่ต้องได้รับการกระตุ้นพัฒนาการ)  ในพื้นที่ ที่เป็นปัจจุบัน
(มีครบถ้วน 2 มีไม่ครบถ้วน 1 ไม่มี 0)</t>
  </si>
  <si>
    <t xml:space="preserve"> - ไฟล์ข้อมูล เอกสาร ผลการดำเนินงาน</t>
  </si>
  <si>
    <t xml:space="preserve">3.2  มีคู่มือ และCPG ในการดูแลผู้ป่วยที่สามารถนำมาประยุกต์ใช้ในการดูแลผู้ป่วยได้ </t>
  </si>
  <si>
    <t>3.3 สรุปรายงานผลให้บริการ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ภาพรวมของเครือข่าย (มีครบถ้วน 2 มีไม่ครบถ้วน 1 ไม่มี 0)</t>
  </si>
  <si>
    <t>3.4 มีการคืนข้อมูลให้กับเครือข่ายและภาคส่วนที่เกี่ยวข้อง  (มีครบถ้วนชัดเจน 2 มีไม่ครบถ้วน 1 ไม่มี 0)</t>
  </si>
  <si>
    <t>ดูจากการสื่อสารข้อมูลสู่ ภาคส่วนต่าง ๆ เช่น วาระการประชุม ศูนย์ข้อมูล กระบวนการวางแผนฯ</t>
  </si>
  <si>
    <t xml:space="preserve">4.1 มีการพัฒนาทักษะการดำเนินงานและและเปลี่ยนเรียนรู้การดำเนินงาน (มีการพัฒนาบุคลากรตามกลุ่มเป้าหมาย ครบถ้วนทั้ง 4 กลุ่ม และการดำเนินงาน อย่างต่อเนื่อง = 3  มีไม่ครบถ้วน 2  มีน้อย 1  ไม่มี 0)  </t>
  </si>
  <si>
    <t>5.1 มีการสนับสนุนคู่มือ/แนวทาง/ชุดเครื่องมืออุปกรณ์  ให้กับเครือข่าย (มี เพียงพอ 2 มีไม่เพียงพอ 1  ไม่มี 0)</t>
  </si>
  <si>
    <t>6. การติดตามประเมินผล</t>
  </si>
  <si>
    <t>6.1 มีระบบรายงานผลการดำเนินงาน  (มีครบถ้วน 2 มีไม่ครบถ้วน 1 ไม่มี 0)</t>
  </si>
  <si>
    <t>6.2 มีการประเมินผลติดตามรักษาและเยี่ยมบ้าน กลุ่มเป้าหมาย  (มีครบถ้วน 2 มีไม่ครบถ้วน 1 ไม่มี 0)</t>
  </si>
  <si>
    <t>7. การดูแลผู้ป่วยตามกลุ่มเป้าหมาย</t>
  </si>
  <si>
    <t xml:space="preserve">  จำนวนผู้ป่วยที่ได้รับการดูแลตามเกณฑ์ = 100%  ของผู้ป่วยทั้งหมดในพื้นที่</t>
  </si>
  <si>
    <t>ฐานข้อมูล/ รายงานผลการดำเนินงานของเครือข่ายบริการ /ข้อมูลแบบประเมินผู้ป่วย รายกลุ่ม</t>
  </si>
  <si>
    <t>ร้อยละ 80-89.99=4</t>
  </si>
  <si>
    <t>ร้อยละ 70-79.99=3</t>
  </si>
  <si>
    <t>ร้อยละ 60-69.99=2</t>
  </si>
  <si>
    <t>ร้อยละ 50-59.99=1</t>
  </si>
  <si>
    <t>น้อยกว่าร้อยละ 50=0</t>
  </si>
  <si>
    <t xml:space="preserve">ผู้ป่วยระยะสุดท้าย </t>
  </si>
  <si>
    <t>คะแนนเต็ม (46)</t>
  </si>
  <si>
    <r>
      <rPr>
        <u/>
        <sz val="16"/>
        <color theme="1"/>
        <rFont val="TH SarabunPSK"/>
        <family val="2"/>
      </rPr>
      <t xml:space="preserve">คะแนนที่ได้จากการประเมิน </t>
    </r>
    <r>
      <rPr>
        <sz val="16"/>
        <color theme="1"/>
        <rFont val="TH SarabunPSK"/>
        <family val="2"/>
      </rPr>
      <t xml:space="preserve"> x 10    = ค่าคะแนนที่ได้จากการถ่วงน้ำหนัก</t>
    </r>
  </si>
  <si>
    <t xml:space="preserve"> เกณฑ์ประเมินการดำเนินงานทีมหมอครอบครัว (Family Care Team)</t>
  </si>
  <si>
    <t>2.1 มีคำสั่งคณะกรรมการระดับตำบล โดย ทีมหมอครอบครัว ทุกคนมีส่วนร่วมเป็นคณะทำงาน และมี องค์กรท้องถิ่น ปราชญ์ชาวบ้าน พระภิกษุสงฆ์ จิตอาสา หรือ อื่น ๆ (มีคำสั่ง โครงสร้างการดำเนินงาน และมีกิจกรรม ได้ 2  คะแนน  มีไม่ครบ 1  ไม่มี 0)</t>
  </si>
  <si>
    <t>2.2 กำหนดผู้รับผิดชอบโครงการทีมหมอครอบครัวแบ่งพื้นที่ความรับผิดชอบ กลุ่มเป้าหมายชัดเจน (มีครบถ้วน 2 มีไม่ครบถ้วน 1 ไม่มี 0)</t>
  </si>
  <si>
    <t>3.3 สรุปรายงานข้อมูลการให้บริการ ตามกลุ่มเป้าหมาย 4 กลุ่ม  (ผู้สูงอายุติดบ้านติดเตียง ผู้พิการฯ ผู้ป่วยระยะสุดท้าย และ เด็ก 0-5 ปี ที่ต้องได้รับการกระตุ้นพัฒนาการ)  (มีครบถ้วน 2 มีไม่ครบถ้วน 1 ไม่มี 0)</t>
  </si>
  <si>
    <t>3.5 มีการประเมินความพึงพอใจผู้ป่วย (มีครบถ้วน=2 มีเป็นบางส่วน 1  มีเป็นส่วนน้อย หรือไม่มี 0)</t>
  </si>
  <si>
    <t xml:space="preserve"> 3.6 มีการบันทึก Family Folder หรือทะเบียนประวัติ แสดงถึงการดูแลต่อเนื่องการดูแลต่อเนื่อง (มีครบถ้วน 2 มีไม่ครบถ้วน 1 ไม่มี 0)</t>
  </si>
  <si>
    <t>ฐานข้อมูล/ รายงานผลการดำเนินงานของเครือข่ายบริการ
ข้อมูลตัดยอดในช่วงเวลาการประเมิน</t>
  </si>
  <si>
    <t xml:space="preserve">การป้องกันและการควบคุมการติดเชื้อ(IC)
เกณฑ์การให้คะแนน(ข้อละ ๑ คะแนน มีทั้งหมด ๒๐ ข้อ)
</t>
  </si>
  <si>
    <t xml:space="preserve">ระบบคุณภาพและมาตรฐานทางห้องปฏิบัติการ(LAB)
เกณฑ์การให้คะแนน(ข้อละ ๑ คะแนน มีทั้งหมด 74 ข้อ)
</t>
  </si>
  <si>
    <t>เภสัชกรรม (PTC)/คุ้มครองผู้บริโภคด้านสุขภาพ
เกณฑ์การให้คะแนน(ข้อละ ๑ คะแนน มีทั้งหมด 44 ข้อ)</t>
  </si>
  <si>
    <t>ระบบบบริหารความเสี่ยง(RM)
เกณฑ์การให้คะแนน(ข้อละ ๑ คะแนน มีทั้งหมด 6 ข้อ)</t>
  </si>
  <si>
    <t>ระบบการดูแลผู้ป่วย(PCT)
เกณฑ์การให้คะแนน(ข้อละ ๑ คะแนน มีทั้งหมด 18 ข้อ)</t>
  </si>
  <si>
    <t>ระบบการจัดการด้านสิ่งแวดล้อมและความปลอดภัย(ENV)
เกณฑ์การให้คะแนน(ข้อละ ๑ คะแนน มีทั้งหมด ๑๑ ข้อ)</t>
  </si>
  <si>
    <t>นายสมบัติ สมบัติวงศ์</t>
  </si>
  <si>
    <r>
      <t>มีการทำงานร่วมกันของคณะกรรมการสุขภาพอำเภอ(DHS)/คณะกรรมการสุขภาพตำบล</t>
    </r>
    <r>
      <rPr>
        <sz val="16"/>
        <color theme="1"/>
        <rFont val="TH SarabunPSK"/>
        <family val="2"/>
      </rPr>
      <t xml:space="preserve">
- ไม่มีการประชุม ชี้แจงนโยบายกำหนดทิศทาง ติดตามการดำเนินงานร่วมกัน (0 คะแนน)
- ประชุมชี้แจงนโยบายกำหนดทิศทาง ติดตามการดำเนินงานร่วมกันน้อยกว่าปีละ 2 ครั้ง (1 คะแนน)
- ประชุมชี้แจงนโยบายกำหนดทิศทาง ติดตามการดำเนินงานร่วมกันทุก3 เดือน (2 คะแนน)</t>
    </r>
  </si>
  <si>
    <r>
      <t>การกำหนดและถ่ายทอดทิศทาง มีการกำหนดวิสัยทัศน์ พันธกิจ</t>
    </r>
    <r>
      <rPr>
        <sz val="16"/>
        <color theme="1"/>
        <rFont val="TH SarabunPSK"/>
        <family val="2"/>
      </rPr>
      <t xml:space="preserve">
ค่านิยม เป้าหมาย แผนยุทธศาสตร์ มีแผนงานและโครงการที่สอดคล้องกับ
สภาวะสุขภาพของผู้รับบริการ และบริบทของพื้นที่ มีการสื่อสารให้บุคลากร
และผู้มีส่วนได้ส่วนเสียรับทราบที่ระบุเป็นลายลักษณ์อักษรอย่างชัดเจน
- ไม่มีเอกสาร ไม่มีการดำเนินงาน (0 คะแนน)
- มีเอกสารไม่ครบถ้วน มีการดำเนินงานแต่ไม่มีการวิเคราะห์ผลกาดำเนินงาน(1 คะแนน)
- มีเอกสารครบถ้วน มีการดำเนินงานและมีการวิเคราะห์ผล สรุปผลการดำเนินงาน (2 คะแนน)</t>
    </r>
  </si>
  <si>
    <t>ประสานงานภายในเครือข่าย
มีการจัดช่องทางการติดต่อประสานงานระหว่าง คปสอ. และ รพสต.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
- ไม่มีการจัดช่องทางการสื่อสารภายใน คปสอ. และ รพ.สต. ภายในเครือข่าย (0 คะแนน)
- มีการจัดช่องทางการติดต่อประสานงานระหว่าง คปสอ. และ รพ.สต.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 บุคลากรไม่สามารถนำไปปฏิบัติได้อย่างเป็นรูปธรรม (1 คะแนน)
- มีการจัดช่องทางการติดต่อประสานงานระหว่าง คปสอ. และ รพ.สต. ในเครือข่าย ที่เหมาะสมกับบริบทของพื้นที่ ทันสมัย มีผังการการสื่อสารประสานงานอย่างเป็นลายลักษณ์อักษรและบุคลากรสามารถนำไปปฏิบัติได้อย่างเป็นรูปธรรม (2 คะแนน)</t>
  </si>
  <si>
    <t>บทบาทของภาคีเครือข่ายที่มีส่วนร่วม
ชุมชน ภาคีเครือข่ายภาคส่วนต่างๆเป็นทีมกับเครือข่ายสุขภาพ ร่วมดำเนินการอย่างครบวงจร รวมทั้งการประเมินผล มีการจัดระบบดูแลสุขภาพอย่างบูรณาการ ส่งผลให้ประชาชนมีสถานะสุขภาพดีอย่างเป็นรูปธรรม
- ชุมชน ภาคีเครือข่ายไม่มีส่วนร่วมในการจัดระบบดูแลสุขภาพ (0 คแนน)
- ชุมชมภาคีเครือข่ายมีส่วนร่วมในกระบวนการดูแลสุขภาพ แต่ยังไม่เกิดระบบและยังไม่มีการประเมินผลที่เกิดกับสุขภาพของประชาชนอย่างเป็นรูปธรรม (1 คะแนน)
- ชุมชน ภาคีเครือข่ายภาคส่วนต่างๆเป็นทีมกับเครือข่ายสุขภาพ ร่วมดำเนินการอย่างครบวงจร รวมทั้งการประเมินผล มีการจัดระบบดูแลสุขภาพอย่างบูรณาการ ส่งผลให้ประชาชนมีสถานะสุขภาพดีอย่างเป็นรูปธรรม (2 คะแนน)</t>
  </si>
  <si>
    <r>
      <t>ความสัมพันธ์ความพึงพอใจ ของประชากรกลุ่มเป้าหมาย ชุมชน ผู้มีส่วนได้ ส่วนเสีย และการจัดการข้อร้องเรียน
มีวิธีการสร้างความสัมพันธ์กับประชากรเป้าหมาย ชุมชน และผู้มีส่วนได้ส่วนเสีย ที่เหมาะสมกับบริบทของพื้นที่ มีการวัดความคิดเห็น การยอมรับ ความพึงพอใจและไม่พอใจมีการติดตามข้อมูล มีกลไกที่ชุมชนสามารถเข้าถึงข้อมูลหรือขอรับบริการหรือร้องเรียน มีกระบวนการจัดการข้อร้องเรียนของผู้รับบริการ/ผู้รับผลงานเพื่อให้มีการแก้ไขอย่างได้ผลและทันท่วงที ลดความไม่พึงพอใจมีการรวบรวมและวิเคราะห์คำร้องเรียนเพื่อใช้ในการปรับปรุงทั่วทั้งองค์กร</t>
    </r>
    <r>
      <rPr>
        <b/>
        <sz val="16"/>
        <color theme="1"/>
        <rFont val="TH SarabunPSK"/>
        <family val="2"/>
      </rPr>
      <t xml:space="preserve">
</t>
    </r>
  </si>
  <si>
    <t>ผู้ป่วยระยะสุดท้าย (5 คะแนน)</t>
  </si>
  <si>
    <t>ระดับความสำเร็จของอำเภอควบคุมโรคเข้มแข็งแบบยั่งยืนภายใต้ระบบสุขภาพอำเภอDHS (ระดับความสำเร็จของอำเภอบริหารจัดให้เกิดการพัฒนาอำเภอควบคุมโรคเข้มแข็งแบบยั่งยืน)</t>
  </si>
  <si>
    <t>สุธี วรรณา</t>
  </si>
  <si>
    <t>ได้</t>
  </si>
  <si>
    <t xml:space="preserve">ด้านที่ 1 มีการจัดตั้งศูนย์ประสานงานควบคุมโรคเข้มแข็งแบบยั่งยืนระดับอำเภอ(10 คะแนน) </t>
  </si>
  <si>
    <t>ด้านที่ 2. มีคณะกรรมการการดำเนินงานอำเภอควบคุมโรคเข้มแข็งแบบยั่งยืนระดับอำเภอ (10 คะแนน)</t>
  </si>
  <si>
    <t xml:space="preserve"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 </t>
  </si>
  <si>
    <t>ด้านที่ 4 มีผลสำเร็จของการดำเนินงานอำเภอป้องกันควบคุมโรคเข้มแข็งแบบยั่งยืน (60 คะแนน)</t>
  </si>
  <si>
    <t xml:space="preserve">  -โรควัณโรค</t>
  </si>
  <si>
    <t xml:space="preserve">  -โรคนโนบายอีก 1 โรค</t>
  </si>
  <si>
    <t xml:space="preserve">  -โรคปัญหาของพื้นที่ โรคที่ 1 </t>
  </si>
  <si>
    <t xml:space="preserve">  -โรคปัญหาของพื้นที่ โรคที่ 2</t>
  </si>
  <si>
    <t xml:space="preserve">  -โรคปัญหาของพื้นที่ โรคที่ 3</t>
  </si>
  <si>
    <t>ด้านที่ 5 มีผลงานเด่น (Best Practice ) (๑๐คะแนน)</t>
  </si>
  <si>
    <t>1) มีนวัตกรรม กิจกรรมเด่น (๕ คะแนน)</t>
  </si>
  <si>
    <t>2) มีการสรุปผลการดำเนินงานและถอดบทเรียน เพื่อการพัฒนาในปีต่อไป (๕ คะแนน)</t>
  </si>
  <si>
    <t>สรุปคะแนนอำเภอควบคุมโรคเข้มแข็งแบบยั่งยืน</t>
  </si>
  <si>
    <t xml:space="preserve">ผ่านเกณฑ์ร้อยละ
</t>
  </si>
  <si>
    <t>คิดตามสัดส่วนของตัวชี้วัดทั้งหมด</t>
  </si>
  <si>
    <t>เต็ม %</t>
  </si>
  <si>
    <t>๙๐.๐๐ –1๐๐.๐๐</t>
  </si>
  <si>
    <t xml:space="preserve">๘๙.๙๙ – ๘๐.๐๐  </t>
  </si>
  <si>
    <t xml:space="preserve">๖๙.๙๙ – ๖๐.๐๐  </t>
  </si>
  <si>
    <t xml:space="preserve">๕๙.๙๙ – ๕๐.๐๐  </t>
  </si>
  <si>
    <t>ต่ำกว่า ๔๙.๙๙</t>
  </si>
  <si>
    <t xml:space="preserve">ระดับความสำเร็จในการบรรลุผลสัมฤทธิ์ของการดำเนินงานสุขภาพหนึ่งเดียว (One Health)
</t>
  </si>
  <si>
    <t>ประวิทย์ คำนึง</t>
  </si>
  <si>
    <t xml:space="preserve">เกณฑ์การประเมิน ระดับตำบล </t>
  </si>
  <si>
    <t>ด้านที่ 1 ศูนย์ประสานงานเครือข่ายสุขภาพหนึ่งเดียวระดับตำบล (10 คะแนน)</t>
  </si>
  <si>
    <t>จากแฟ้มสรุปผลการดำเนินงาน โปรแกรมคอมพิวเตอร์ที่เกี่ยวข้อง</t>
  </si>
  <si>
    <t>1.มีการจัดตั้งศูนย์ประสานงานเครือข่ายสุขภาพหนึ่งเดียวระดับตำบล (2 คะแนน)</t>
  </si>
  <si>
    <t xml:space="preserve">2.มีคณะกรรมการสุขภาพหนึ่งเดียวระดับตำบล (8 คะแนน)
 </t>
  </si>
  <si>
    <t>ด้านที่ 2 ระบบระบาดวิทยาที่ดีในระดับตำบล (30 คะแนน)</t>
  </si>
  <si>
    <t xml:space="preserve">1) มี SRRT One Health ระดับตำบล มีความพร้อมและปฏิบัติงานได้อย่างมีประสิทธิภาพ(10 คะแนน)  </t>
  </si>
  <si>
    <t>2) มีระบบเฝ้าระวังทางระบาดวิทยาและฐานข้อมูล ครบ 3 ด้าน ดังนี้ (10 คะแนน)</t>
  </si>
  <si>
    <t>3) มีระบบข้อมูลและการเฝ้าระวังโรคและภัยสุขภาพ (10 คะแนน)</t>
  </si>
  <si>
    <t>ด้านที่ 3 มีการวางแผน การดำเนินงานตามแผน กำกับติดตามและประเมินผลการป้องกันควบคุมโรคและภัยสุขภาพ และมีการระดมทรัพยากรหรือการสนับสนุนงบประมาณจากหน่วยงานที่เกี่ยวข้องเป็นรูปธรรม (10 คะแนน)</t>
  </si>
  <si>
    <t>1.มีการวางแผน การดำเนินงานตามแผน กำกับติดตามและประเมินผล การป้องกันควบคุมโรคและภัยสุขภาพ (5 คะแนน)</t>
  </si>
  <si>
    <t>2.มีการสนับสนุนงบประมาณจากหน่วยงานที่เกี่ยวข้องเป็นรูปธรรม (5 คะแนน)</t>
  </si>
  <si>
    <t>ด้านที่ 4 มีผลสำเร็จของการดำเนินงานสุขภาพหนึ่งเดียว (30 คะแนน)</t>
  </si>
  <si>
    <t>1) โรคนโยบายที่สำคัญของจังหวัดโรคพิษสุนัขบ้า (10 คะแนน)</t>
  </si>
  <si>
    <t>2) ให้ดำเนินงานโรคพยาธิใบไม้ตับ (10 คะแนน)</t>
  </si>
  <si>
    <t xml:space="preserve">3)  โรคที่เป็นปัญหาในพื้นที่ ด้าน คน สัตว์ และสิ่งแวดล้อม ปี 2560 อีก 1 โรค/ภัยสุขภาพ (10 คะแนน) คะแนนตามเกณฑ์ตัวชี้วัดของโรคที่เลือก (ตาม Template อำเภอควบคุมโรคเข้มแข็งแบบยั่งยืน)
</t>
  </si>
  <si>
    <t>ด้านที่ 5 มีผลงานเด่น (Best Practice ) (20 คะแนน)</t>
  </si>
  <si>
    <t>1) มีนวัตกรรม กิจกรรมเด่น ด้านสุขภาพหนึ่งเดียวระดับตำบล (10 คะแนน)</t>
  </si>
  <si>
    <t>2) มีการสรุปผลการดำเนินงานและถอดบทเรียน เพื่อการพัฒนาในปีต่อไป (10 คะแนน)</t>
  </si>
  <si>
    <t>นับจำนวนตำบลที่ได้คะแนนร้อยละ 80 ขึ้นไป ถือว่าผ่านเกณฑ์มาตรฐานตำบลสุขภาพหนึ่งเดียว</t>
  </si>
  <si>
    <t xml:space="preserve">ร้อยละ 80 ของตำบลที่ดำเนินงานสุขภาพหนึ่งเดียว ผ่านเกณฑ์มาตรฐาน (ได้คะแนนร้อยละ 80  ขึ้นไป) 
</t>
  </si>
  <si>
    <t>ร้อยละของตำบลที่ผ่านเกณฑ์มาตรฐาน</t>
  </si>
  <si>
    <t xml:space="preserve"> ร้อยละ 80.00 ขึ้นไป</t>
  </si>
  <si>
    <t xml:space="preserve"> ร้อยละ 70.00-79.99</t>
  </si>
  <si>
    <t xml:space="preserve"> ร้อยละ 60.00-69.99</t>
  </si>
  <si>
    <t xml:space="preserve"> ร้อยละ 50.00-59.99</t>
  </si>
  <si>
    <t xml:space="preserve"> ร้อยละ 40.00-49.99</t>
  </si>
  <si>
    <t xml:space="preserve"> ต่ำกว่าร้อยละ 40.00</t>
  </si>
  <si>
    <r>
      <t>การดำเนินงานของอำเภอควบคุมโรคเข้มแข็งแบบยั่งยืน</t>
    </r>
    <r>
      <rPr>
        <sz val="16"/>
        <color theme="1"/>
        <rFont val="TH SarabunPSK"/>
        <family val="2"/>
      </rPr>
      <t>และตำบลสุขภาพหนึ่งเดียว One Health</t>
    </r>
  </si>
  <si>
    <t>การประเมินโดยกรรมการระดับจังหวัด  อำเภอสรุปผลการดำเนินงานรายไตรมาส โดยดูจากจากแฟ้มสรุปผลการดำเนินงาน และเวปไซต์ของสำนักจัดการความรู้ กรมควบคุมโรค  รายงาน และการประเมิน</t>
  </si>
  <si>
    <t xml:space="preserve">    1. มีระบบระบาดวิทยาที่ดีในระดับอำเภอ (20คะแนน)</t>
  </si>
  <si>
    <t xml:space="preserve">    2. มีผลสำเร็จของการควบคุมป้องกันโรคที่สำคัญตามนโยบายกระทรวงสาธารณสุข 2 โรค  (บังคับวัณโรคทุกอำเภอ 1 โรค) และโรค/ภัยสุขภาพเป็นปัญหาในพื้นที่ 3 โรค (20 คะแนน) </t>
  </si>
  <si>
    <r>
      <t>การประเมิน</t>
    </r>
    <r>
      <rPr>
        <sz val="11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, ตำบลสรุปผลการดำเนินงานรายไตรมาส</t>
    </r>
  </si>
  <si>
    <t>จากฐานข้อมูลโปรแกรม R 506</t>
  </si>
  <si>
    <t>สสจ.สระแก้ว สุ่มสำรวจ ณ วันประเมิน 10 หลังคาเรือน ต่อ 1 หมู่บ้าน</t>
  </si>
  <si>
    <t>CI = 0
  CI = 0                ได้  5  คะแนน
  CI = 0.01-3.00     ได้  4  คะแนน
  CI = 3.01-6.00     ได้  3  คะแนน
  CI = 6.01-9.00     ได้  2  คะแนน
  CI = 9.01-12.00   ได้  1  คะแนน
  CI &gt; 12              ได้  0  คะแนน</t>
  </si>
  <si>
    <t>สสจ.สระแก้ว สุ่มสำรวจ ณ วันประเมิน</t>
  </si>
  <si>
    <r>
      <rPr>
        <b/>
        <sz val="16"/>
        <rFont val="TH SarabunPSK"/>
        <family val="2"/>
      </rPr>
      <t xml:space="preserve">1.หมู่บ้านไม่มีผู้ป่วย Second Generation มากกว่าร้อยละ 80 ของหมู่บ้านทั้งหมด          </t>
    </r>
    <r>
      <rPr>
        <sz val="16"/>
        <rFont val="TH SarabunPSK"/>
        <family val="2"/>
      </rPr>
      <t xml:space="preserve">ร้อยละ 80.00  ขึ้นไป     ได้ 10 คะแนน
 ร้อยละ 70.01-๗๙.๙๙     ได้  8 คะแนน     
 ร้อยละ 60.01-๖๙.๙๙     ได้  6 คะแนน
 ร้อยละ 50.01-๕๙.๙๙     ได้  4 คะแนน
 ร้อยละ 40.01-๔๙.๙๙     ได้  2 คะแนน
 น้อยกว่าร้อยละ 40         ได้  0 คะแนน </t>
    </r>
    <r>
      <rPr>
        <b/>
        <sz val="16"/>
        <rFont val="TH SarabunPSK"/>
        <family val="2"/>
      </rPr>
      <t xml:space="preserve">   </t>
    </r>
    <r>
      <rPr>
        <b/>
        <u/>
        <sz val="16"/>
        <rFont val="TH SarabunPSK"/>
        <family val="2"/>
      </rPr>
      <t xml:space="preserve">
</t>
    </r>
  </si>
  <si>
    <r>
      <t xml:space="preserve">HI  น้อยกว่า 10%
  HI </t>
    </r>
    <r>
      <rPr>
        <u/>
        <sz val="16"/>
        <rFont val="TH SarabunPSK"/>
        <family val="2"/>
      </rPr>
      <t>&lt;</t>
    </r>
    <r>
      <rPr>
        <sz val="16"/>
        <rFont val="TH SarabunPSK"/>
        <family val="2"/>
      </rPr>
      <t xml:space="preserve"> 10               ได้  5  คะแนน
  HI = 10.01-20.00  ได้ 4 คะแนน
  HI = 20.01-30.00  ได้ 3 คะแนน
  HI = 30.01-40.00  ได้ 2 คะแนน
  HI = 40.01-50.00  ได้ 1 คะแนน
  HI &gt; 50               ได้ 0 คะแนน</t>
    </r>
  </si>
  <si>
    <t>นายประวิทย์  คำนึง</t>
  </si>
  <si>
    <t>ฐานข้อมูล 43 แฟ้ม / HDC / Health Explorer</t>
  </si>
  <si>
    <t xml:space="preserve">  - ร้อยละ 90.00  ขึ้นไป      ได้ 5 คะแนน</t>
  </si>
  <si>
    <t xml:space="preserve">  - ร้อยละ 80.00-89.99      ได้ 4 คะแนน</t>
  </si>
  <si>
    <t xml:space="preserve">  - ร้อยละ 70.00-79.99      ได้ 3 คะแนน</t>
  </si>
  <si>
    <t xml:space="preserve">  - ร้อยละ 60.00-69.99      ได้ 2 คะแนน</t>
  </si>
  <si>
    <t xml:space="preserve">  - ร้อยละ 50.00-59.99      ได้ 1 คะแนน</t>
  </si>
  <si>
    <t xml:space="preserve">  - ร้อยละ 00.00-49.99      ได้ 0 คะแนน</t>
  </si>
  <si>
    <t>1.ความครอบคลุมการได้รับวัคซีนแต่ละชนิดครบตามเกณฑ์ในเด็กอายุครบ 1 ปี (Fully immunized)</t>
  </si>
  <si>
    <t>2.ความครอบคลุมการได้รับวัคซีนแต่ละชนิดครบตามเกณฑ์ในเด็กอายุครบ 2 ปี (Fully immunized)</t>
  </si>
  <si>
    <t>3.ความครอบคลุมการได้รับวัคซีนแต่ละชนิดครบตามเกณฑ์ในเด็กอายุครบ 3 ปี (Fully immunized)</t>
  </si>
  <si>
    <t>4.ความครอบคลุมการได้รับวัคซีนแต่ละชนิดครบตามเกณฑ์ในเด็กอายุครบ 5 ปี (Fully immunized)</t>
  </si>
  <si>
    <t xml:space="preserve">   ความครอบคลุมของวัคซีน BCG</t>
  </si>
  <si>
    <t xml:space="preserve">   ความครอบคลุมของวัคซีน HBV1</t>
  </si>
  <si>
    <t xml:space="preserve">   ความครอบคลุมของวัคซีน IPV</t>
  </si>
  <si>
    <t xml:space="preserve">   ความครอบคลุมของวัคซีน DTP-HB3</t>
  </si>
  <si>
    <t xml:space="preserve">   ความครอบคลุมของวัคซีน OPV3</t>
  </si>
  <si>
    <t xml:space="preserve">   ความครอบคลุมของวัคซีน MMR1</t>
  </si>
  <si>
    <t xml:space="preserve">   ความครอบคลุมของวัคซีน JE1</t>
  </si>
  <si>
    <t xml:space="preserve">   ความครอบคลุมของวัคซีน DTP4</t>
  </si>
  <si>
    <t xml:space="preserve">   ความครอบคลุมของวัคซีน OPV4</t>
  </si>
  <si>
    <t xml:space="preserve">   ความครอบคลุมของวัคซีน JE2</t>
  </si>
  <si>
    <t xml:space="preserve">   ความครอบคลุมของวัคซีน MMR2</t>
  </si>
  <si>
    <t xml:space="preserve">   ความครอบคลุมของวัคซีน DTP5</t>
  </si>
  <si>
    <t xml:space="preserve">   ความครอบคลุมของวัคซีน OPV5</t>
  </si>
  <si>
    <t>การคิดคะแนน</t>
  </si>
  <si>
    <t>วัคซีน BCG/HBV1/IPV/DTP-HB3/JE1</t>
  </si>
  <si>
    <t>/DTP4/OPV4/JE2/DTP5/OPV5</t>
  </si>
  <si>
    <t>* วัคซีน MMR1 และ MMR2</t>
  </si>
  <si>
    <t xml:space="preserve">  - ร้อยละ 95.00  ขึ้นไป      ได้ 5 คะแนน</t>
  </si>
  <si>
    <t xml:space="preserve">  - ร้อยละ 90.00-94.99      ได้ 4 คะแนน</t>
  </si>
  <si>
    <t xml:space="preserve">  - ร้อยละ 85.00-89.99      ได้ 3 คะแนน</t>
  </si>
  <si>
    <t xml:space="preserve">  - ร้อยละ 80.00-84.99      ได้ 2 คะแนน</t>
  </si>
  <si>
    <t xml:space="preserve">  - ร้อยละ 75.00-79.99      ได้ 1 คะแนน</t>
  </si>
  <si>
    <t xml:space="preserve">  - ร้อยละ 00.00-74.99      ได้ 0 คะแนน</t>
  </si>
  <si>
    <t xml:space="preserve">ตำบลที่มีระบบส่งเสริมสุขภาพดูแลผู้สูงอายุ ผู้พิการและผู้ด้อยโอกาส และ
การดูแลระยะยาว (Long Term Care) ในชุมชน ผ่านเกณฑ์ 
ร้อยละ  50 ได้ 5 คะแนน 
ร้อยละ 40 ได้ 4 คะแนน 
ร้อยละ 30 ได้ 3 คะแนน 
ร้อยละ 20 ได้ 2 คะแนน 
ร้อยละ 10 ได้ 1คะแนน 
</t>
  </si>
  <si>
    <t>รายงานผลการประเมิน</t>
  </si>
  <si>
    <t xml:space="preserve">นายจาตุรงค์ จันทร์เรือง </t>
  </si>
  <si>
    <t xml:space="preserve">เกณฑ์ให้คะแนน ดังนี้ 
ผ่านเกณฑ์ 1 ข้อย่อย ได้ 1 คะแนน 
ผ่านเกณฑ์ 2 ข้อย่อย ได้ 3 คะแนน 
ผ่านเกณฑ์ 3 ข้อย่อย ได้ 5 คะแนน </t>
  </si>
  <si>
    <t>ตัวชี้วัดย่อย</t>
  </si>
  <si>
    <t>3.1 อำเภออนามัยการเจริญพันธุ์</t>
  </si>
  <si>
    <t>ผ่านเกณฑ์ประเมินจากศูนย์อนามัย</t>
  </si>
  <si>
    <t xml:space="preserve">ยังไม่ประเมินหรือประเมินไม่ผ่านเกณฑ์ </t>
  </si>
  <si>
    <t>3.2 วัยรุ่นตั้งครรภ์ซ้ำ</t>
  </si>
  <si>
    <t xml:space="preserve">ลดลงจากปีที่แล้ว </t>
  </si>
  <si>
    <t xml:space="preserve">เท่ากับหรือเพิ่มขึ้นจากปีที่แล้ว </t>
  </si>
  <si>
    <t>3.3 อัตราการคลอดในมารดาอายุ 15-19 ปี</t>
  </si>
  <si>
    <t>ไม่เกิน 50 ต่อพัน</t>
  </si>
  <si>
    <t>มากกว่า 50.01  ต่อพัน</t>
  </si>
  <si>
    <t xml:space="preserve">1.แบบประเมินตนเองอำเภออนามัยการเจริญพันธุ์ 
2.รายงานผลงานผ่านโปรแกรม HDC </t>
  </si>
  <si>
    <t>น.ส.สุลีรัตน์ เพ็ชรสมบัติ</t>
  </si>
  <si>
    <t>4 คะแนน</t>
  </si>
  <si>
    <t>5 คะแนน</t>
  </si>
  <si>
    <t xml:space="preserve">เพิ่มขึ้น 2 % </t>
  </si>
  <si>
    <t>เพิ่มขึ้น 3 %</t>
  </si>
  <si>
    <t>เพิ่มขึ้น 4 %</t>
  </si>
  <si>
    <t>เพิ่มขึ้น 5 %</t>
  </si>
  <si>
    <t>เพิ่มขึ้น 6 %</t>
  </si>
  <si>
    <t>ข้อมูลจาก HDC</t>
  </si>
  <si>
    <t xml:space="preserve">น.ส.ปวีณภัสสร์ คล้ำศิริ </t>
  </si>
  <si>
    <t>ความครอบคลุมการคัดกรองพัฒนาการ</t>
  </si>
  <si>
    <t>&lt;50%</t>
  </si>
  <si>
    <t>50-59%</t>
  </si>
  <si>
    <t>60-69%</t>
  </si>
  <si>
    <t>70-79%</t>
  </si>
  <si>
    <t>≥80%</t>
  </si>
  <si>
    <t xml:space="preserve">การติดตามพัฒนาการ  </t>
  </si>
  <si>
    <t>&lt;60%</t>
  </si>
  <si>
    <t>80-89%</t>
  </si>
  <si>
    <t>≥90%</t>
  </si>
  <si>
    <t>ทะเบียนติดตามพัฒนาการ</t>
  </si>
  <si>
    <t>บริการกระตุ้นพัฒนาการ</t>
  </si>
  <si>
    <t>ไม่มีบริการ แต่มีการส่งต่อ</t>
  </si>
  <si>
    <t>มีบริการ</t>
  </si>
  <si>
    <t>เกณฑ์คะแนน (คะแนนเต็ม 5)
ร้อยละ 20 ลงไป = 5 คะแนน
ร้อยละ 20.01 - 23.99 = 4 คะแนน
ร้อยละ 24.00 - 26.99 = 3 คะแนน
 ร้อยละ 27.00 - 29.99 = 2 คะแนน
ร้อยละ 30 ขึ้นไป = 1 คะแนน</t>
  </si>
  <si>
    <t>ข้อมูลการตายกรมการปกครอง กระทรวงมหาดไทย</t>
  </si>
  <si>
    <t>ทรงพล  เพียเพ็งต้น</t>
  </si>
  <si>
    <t>ข้อมูล 43 แฟ้ม</t>
  </si>
  <si>
    <t>เกณฑ์คะแนน (คะแนนเต็ม 5)
ร้อยละ 90 ขึ้นไป = 5 คะแนน
ร้อยละ 85.00 - 89.99 = 4 คะแนน
ร้อยละ 80.00 - 84.99 = 3 คะแนน
 ร้อยละ 75.00 - 79.99 = 2 คะแนน
น้อยกว่าร้อยละ 75  = 1 คะแนน</t>
  </si>
  <si>
    <t xml:space="preserve">ร้อยละของผู้ป่วยนอกได้รับบริการการแพทย์แผนไทยและการแพทย์ทางเลือกที่ได้มาตรฐาน
</t>
  </si>
  <si>
    <t>A = เป้าหมาย ( ผู้ป่วยนอกได้รับบริการแพทย์แผนไทยและการแพทย์ทางเลือก ร้อยละ 20 )
B = ผลงานที่ทำได้ (ร้อยละของผู้ป่วยนอกได้รับบริการแพทย์แผนไทย ใน รพ.สต.)
C = คะแนนเต็มเท่ากับ 10 คะแนน
 สูตรการคำนวณ = B * C /A   (เท่ากับ B คูณ C หารด้วย A)</t>
  </si>
  <si>
    <r>
      <rPr>
        <b/>
        <sz val="16"/>
        <color theme="1"/>
        <rFont val="TH SarabunPSK"/>
        <family val="2"/>
      </rPr>
      <t>5.2.4.5 ร้อยละหน่วยบริการปฐมภูมิจัดบริการทันตกรรม</t>
    </r>
    <r>
      <rPr>
        <sz val="16"/>
        <color theme="1"/>
        <rFont val="TH SarabunPSK"/>
        <family val="2"/>
      </rPr>
      <t xml:space="preserve">
</t>
    </r>
  </si>
  <si>
    <t>สมบัติวงษ์/กัลยารัตน์</t>
  </si>
  <si>
    <t>สมบัติ</t>
  </si>
  <si>
    <t>กัลยารัตน์</t>
  </si>
  <si>
    <t>ผ่องใส</t>
  </si>
  <si>
    <t>ประกัน/คุณภาพ/นิติการ</t>
  </si>
  <si>
    <t>พยส.</t>
  </si>
  <si>
    <t>เชาวลิต</t>
  </si>
  <si>
    <t>พยส</t>
  </si>
  <si>
    <t>สุธาทิพย์ การเงิน</t>
  </si>
  <si>
    <t>อนามัยสิ่งแวดล้อม</t>
  </si>
  <si>
    <t>ทรงพล</t>
  </si>
  <si>
    <t>อรพิน</t>
  </si>
  <si>
    <t>เชาวลิต/ธีระ</t>
  </si>
  <si>
    <t xml:space="preserve">4.2.1 OPD </t>
  </si>
  <si>
    <t>ณัฐกริช</t>
  </si>
  <si>
    <t>ปวีณภัสสร์</t>
  </si>
  <si>
    <t>4.2.5 NCD</t>
  </si>
  <si>
    <t>กัญญา</t>
  </si>
  <si>
    <t>เหมือนฝัน</t>
  </si>
  <si>
    <t>การบริการที่บ้าน/ LTC/ Palliative care</t>
  </si>
  <si>
    <t>สุธี</t>
  </si>
  <si>
    <t>สานิษ</t>
  </si>
  <si>
    <t>1. การคัดกรองภาวะซึมเศร้าในกลุ่มเป้าหมายที่กำหนด</t>
  </si>
  <si>
    <t>กฤษณา</t>
  </si>
  <si>
    <t>2. การตรวจพัฒนาการเด็กอายุ 9, 18, 30 และ 42 เดือน</t>
  </si>
  <si>
    <t>3. ร้อยละของเด็กวัยเรียน(6-14ปี)มีส่วนสูงดี และรูปร่างสมส่วน</t>
  </si>
  <si>
    <t>ทินกร</t>
  </si>
  <si>
    <t>4. การเข้าถึงบริการทันตกรรมในทุกกลุ่มวัย</t>
  </si>
  <si>
    <t>5. อัตราการใช้บริการฟื้นฟูของผู้สูงอายุที่ช่วยเหลือตัวเองไม่ได้/ผู้พิการ</t>
  </si>
  <si>
    <t>จาตุรงค์</t>
  </si>
  <si>
    <t>จุฑารัตน์(อิ๋ม)</t>
  </si>
  <si>
    <r>
      <rPr>
        <b/>
        <sz val="16"/>
        <color theme="1"/>
        <rFont val="TH SarabunPSK"/>
        <family val="2"/>
      </rPr>
      <t>5.2.4.6 ร้อยละของผู้ป่วยนอกได้รับบริการการแพทย์แผนไทยและการแพทย์ทางเลือกที่ได้มาตรฐาน</t>
    </r>
    <r>
      <rPr>
        <sz val="16"/>
        <color theme="1"/>
        <rFont val="TH SarabunPSK"/>
        <family val="2"/>
      </rPr>
      <t xml:space="preserve">
A = เป้าหมาย ( ผู้ป่วยนอกได้รับบริการแพทย์แผนไทยและการแพทย์ทางเลือก ร้อยละ 25 )
B = ผลงานที่ทำได้ (ร้อยละของผู้ป่วยนอกได้รับบริการแพทย์แผนไทย ใน รพ.สต.)
C = คะแนนเต็มเท่ากับ 10 คะแนน
 สูตรการคำนวณ = B * C /A   (เท่ากับ B คูณ C หารด้วย A)
</t>
    </r>
  </si>
  <si>
    <t>การจัดบริการสุขภาพช่องปากที่มีคุณภาพ ประกอบด้วย ๒ องค์ประกอบองค์ประกอบที่ 1 การจัดบริการสุขภาพช่องปากที่มีคุณภาพตามเกณฑ์ คือการให้บริการส่งเสริมทันตสุขภาพ ทันตกรรมป้องกัน และ บริการทันตกรรม
พื้นฐาน ทั้งในสถานบริการสุขภาพ และ นอกสถานบริการสุขภาพ ได้ตามเกณฑ์ 6 กลุ่มเป้าหมาย 14 กิจกรรม ผ่าน 14 กิจกรรม = 1 ไม่ผ่าน = 0
องค์ประกอบที่ 2 จัดบริการสุขภาพช่องปากที่ครอบคลุมประชากรได้ตามเกณฑ์ร้อยละ 20 ผ่านเกณฑ์ร้อยละ 20 = 1 ไม่ผ่าน = 0</t>
  </si>
  <si>
    <t>ทรงพล เพียเพ็งต้น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</si>
</sst>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IT๙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u/>
      <sz val="14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u/>
      <sz val="16"/>
      <color theme="1"/>
      <name val="TH SarabunPSK"/>
      <family val="2"/>
    </font>
    <font>
      <b/>
      <sz val="14"/>
      <color rgb="FF000000"/>
      <name val="TH SarabunPSK"/>
      <family val="2"/>
    </font>
    <font>
      <b/>
      <sz val="2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sz val="15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9">
    <xf numFmtId="0" fontId="0" fillId="0" borderId="0" xfId="0"/>
    <xf numFmtId="0" fontId="0" fillId="0" borderId="0" xfId="0" applyAlignment="1">
      <alignment horizontal="left" wrapText="1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/>
    <xf numFmtId="187" fontId="7" fillId="2" borderId="4" xfId="1" applyNumberFormat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/>
    <xf numFmtId="0" fontId="8" fillId="2" borderId="0" xfId="1" applyFont="1" applyFill="1" applyBorder="1" applyAlignment="1">
      <alignment horizontal="center" vertical="top"/>
    </xf>
    <xf numFmtId="0" fontId="8" fillId="2" borderId="0" xfId="1" applyFont="1" applyFill="1" applyAlignment="1">
      <alignment vertical="top" wrapText="1"/>
    </xf>
    <xf numFmtId="0" fontId="9" fillId="2" borderId="0" xfId="1" applyFont="1" applyFill="1" applyBorder="1"/>
    <xf numFmtId="0" fontId="9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center"/>
    </xf>
    <xf numFmtId="0" fontId="15" fillId="0" borderId="0" xfId="0" applyFont="1"/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vertical="top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top"/>
    </xf>
    <xf numFmtId="0" fontId="23" fillId="5" borderId="2" xfId="0" applyFont="1" applyFill="1" applyBorder="1"/>
    <xf numFmtId="0" fontId="23" fillId="5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vertical="top" wrapText="1"/>
    </xf>
    <xf numFmtId="0" fontId="17" fillId="4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5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0" fillId="0" borderId="0" xfId="0"/>
    <xf numFmtId="0" fontId="8" fillId="2" borderId="0" xfId="1" applyFont="1" applyFill="1"/>
    <xf numFmtId="0" fontId="4" fillId="5" borderId="2" xfId="0" applyFont="1" applyFill="1" applyBorder="1"/>
    <xf numFmtId="0" fontId="5" fillId="5" borderId="2" xfId="0" applyFont="1" applyFill="1" applyBorder="1" applyAlignment="1">
      <alignment horizontal="center" vertical="top"/>
    </xf>
    <xf numFmtId="0" fontId="17" fillId="2" borderId="10" xfId="1" applyFont="1" applyFill="1" applyBorder="1" applyAlignment="1">
      <alignment horizontal="left" vertical="top" wrapText="1" indent="2"/>
    </xf>
    <xf numFmtId="0" fontId="17" fillId="2" borderId="15" xfId="1" applyFont="1" applyFill="1" applyBorder="1" applyAlignment="1">
      <alignment horizontal="left" vertical="top" wrapText="1" indent="2"/>
    </xf>
    <xf numFmtId="0" fontId="19" fillId="2" borderId="15" xfId="1" applyFont="1" applyFill="1" applyBorder="1" applyAlignment="1">
      <alignment horizontal="left" vertical="top" wrapText="1" indent="2"/>
    </xf>
    <xf numFmtId="0" fontId="19" fillId="2" borderId="11" xfId="1" applyFont="1" applyFill="1" applyBorder="1" applyAlignment="1">
      <alignment vertical="top" wrapText="1"/>
    </xf>
    <xf numFmtId="0" fontId="21" fillId="2" borderId="2" xfId="1" applyFont="1" applyFill="1" applyBorder="1" applyAlignment="1">
      <alignment horizontal="center" vertical="top" wrapText="1"/>
    </xf>
    <xf numFmtId="0" fontId="17" fillId="2" borderId="1" xfId="1" applyFont="1" applyFill="1" applyBorder="1" applyAlignment="1">
      <alignment horizontal="left" vertical="top" wrapText="1" indent="2"/>
    </xf>
    <xf numFmtId="0" fontId="17" fillId="2" borderId="5" xfId="1" applyFont="1" applyFill="1" applyBorder="1" applyAlignment="1">
      <alignment horizontal="left" vertical="top" wrapText="1" indent="2"/>
    </xf>
    <xf numFmtId="0" fontId="19" fillId="2" borderId="5" xfId="1" applyFont="1" applyFill="1" applyBorder="1" applyAlignment="1">
      <alignment horizontal="left" vertical="top" wrapText="1" indent="2"/>
    </xf>
    <xf numFmtId="0" fontId="19" fillId="2" borderId="6" xfId="1" applyFont="1" applyFill="1" applyBorder="1" applyAlignment="1">
      <alignment vertical="top" wrapText="1"/>
    </xf>
    <xf numFmtId="0" fontId="6" fillId="5" borderId="0" xfId="0" applyFont="1" applyFill="1" applyAlignment="1">
      <alignment horizontal="left" vertical="center" wrapText="1" inden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top" wrapText="1"/>
    </xf>
    <xf numFmtId="0" fontId="12" fillId="5" borderId="2" xfId="0" applyFont="1" applyFill="1" applyBorder="1"/>
    <xf numFmtId="0" fontId="17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17" fillId="5" borderId="4" xfId="1" applyFont="1" applyFill="1" applyBorder="1"/>
    <xf numFmtId="0" fontId="18" fillId="5" borderId="2" xfId="1" applyFont="1" applyFill="1" applyBorder="1" applyAlignment="1">
      <alignment horizontal="center" vertical="top"/>
    </xf>
    <xf numFmtId="0" fontId="18" fillId="5" borderId="6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4" fillId="6" borderId="2" xfId="0" applyFont="1" applyFill="1" applyBorder="1"/>
    <xf numFmtId="0" fontId="4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17" fillId="4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vertical="top" wrapText="1"/>
    </xf>
    <xf numFmtId="0" fontId="12" fillId="8" borderId="2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5" borderId="1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vertical="top"/>
    </xf>
    <xf numFmtId="0" fontId="12" fillId="5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/>
    </xf>
    <xf numFmtId="0" fontId="12" fillId="2" borderId="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22" fillId="5" borderId="0" xfId="0" applyFont="1" applyFill="1"/>
    <xf numFmtId="187" fontId="12" fillId="5" borderId="1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9" fillId="2" borderId="0" xfId="1" applyFont="1" applyFill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2" borderId="7" xfId="1" applyFont="1" applyFill="1" applyBorder="1"/>
    <xf numFmtId="0" fontId="0" fillId="0" borderId="0" xfId="0" applyBorder="1"/>
    <xf numFmtId="0" fontId="10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9" fillId="3" borderId="2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7" fillId="5" borderId="2" xfId="1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/>
    </xf>
    <xf numFmtId="0" fontId="17" fillId="2" borderId="2" xfId="1" applyFont="1" applyFill="1" applyBorder="1" applyAlignment="1">
      <alignment horizontal="center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vertical="top" wrapText="1"/>
    </xf>
    <xf numFmtId="0" fontId="17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/>
    </xf>
    <xf numFmtId="0" fontId="8" fillId="0" borderId="0" xfId="1" applyFont="1" applyFill="1"/>
    <xf numFmtId="0" fontId="8" fillId="2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left" vertical="top" wrapText="1"/>
    </xf>
    <xf numFmtId="0" fontId="28" fillId="2" borderId="2" xfId="1" applyFont="1" applyFill="1" applyBorder="1" applyAlignment="1">
      <alignment horizontal="center" vertical="top" readingOrder="1"/>
    </xf>
    <xf numFmtId="0" fontId="17" fillId="2" borderId="2" xfId="1" applyFont="1" applyFill="1" applyBorder="1" applyAlignment="1">
      <alignment horizontal="left" vertical="top" wrapText="1"/>
    </xf>
    <xf numFmtId="0" fontId="17" fillId="2" borderId="3" xfId="1" applyFont="1" applyFill="1" applyBorder="1"/>
    <xf numFmtId="187" fontId="28" fillId="2" borderId="4" xfId="1" applyNumberFormat="1" applyFont="1" applyFill="1" applyBorder="1" applyAlignment="1">
      <alignment horizontal="center" vertical="top"/>
    </xf>
    <xf numFmtId="0" fontId="17" fillId="2" borderId="8" xfId="1" applyFont="1" applyFill="1" applyBorder="1"/>
    <xf numFmtId="0" fontId="17" fillId="2" borderId="4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6" fillId="0" borderId="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7" fillId="2" borderId="12" xfId="1" applyFont="1" applyFill="1" applyBorder="1"/>
    <xf numFmtId="0" fontId="17" fillId="2" borderId="12" xfId="1" applyFont="1" applyFill="1" applyBorder="1" applyAlignment="1">
      <alignment horizontal="left" vertical="top" wrapText="1"/>
    </xf>
    <xf numFmtId="0" fontId="17" fillId="2" borderId="2" xfId="1" applyFont="1" applyFill="1" applyBorder="1" applyAlignment="1">
      <alignment horizontal="center" vertical="center"/>
    </xf>
    <xf numFmtId="1" fontId="32" fillId="4" borderId="2" xfId="1" applyNumberFormat="1" applyFont="1" applyFill="1" applyBorder="1" applyAlignment="1">
      <alignment vertical="top"/>
    </xf>
    <xf numFmtId="2" fontId="32" fillId="4" borderId="2" xfId="1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/>
    <xf numFmtId="0" fontId="17" fillId="2" borderId="9" xfId="1" applyFont="1" applyFill="1" applyBorder="1"/>
    <xf numFmtId="0" fontId="12" fillId="0" borderId="3" xfId="1" applyFont="1" applyFill="1" applyBorder="1" applyAlignment="1">
      <alignment wrapText="1"/>
    </xf>
    <xf numFmtId="0" fontId="12" fillId="0" borderId="3" xfId="1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17" fillId="0" borderId="3" xfId="1" applyFont="1" applyFill="1" applyBorder="1"/>
    <xf numFmtId="0" fontId="17" fillId="0" borderId="3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vertical="top"/>
    </xf>
    <xf numFmtId="0" fontId="17" fillId="0" borderId="12" xfId="1" applyFont="1" applyFill="1" applyBorder="1" applyAlignment="1">
      <alignment vertical="top"/>
    </xf>
    <xf numFmtId="0" fontId="17" fillId="0" borderId="0" xfId="1" applyFont="1" applyFill="1"/>
    <xf numFmtId="0" fontId="17" fillId="0" borderId="0" xfId="1" applyFont="1" applyFill="1" applyAlignment="1">
      <alignment horizontal="center" vertical="top"/>
    </xf>
    <xf numFmtId="0" fontId="17" fillId="0" borderId="2" xfId="1" applyFont="1" applyFill="1" applyBorder="1"/>
    <xf numFmtId="0" fontId="17" fillId="0" borderId="2" xfId="1" applyFont="1" applyFill="1" applyBorder="1" applyAlignment="1">
      <alignment horizontal="center" vertical="top"/>
    </xf>
    <xf numFmtId="0" fontId="17" fillId="0" borderId="9" xfId="1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7" fillId="0" borderId="6" xfId="1" applyFont="1" applyFill="1" applyBorder="1"/>
    <xf numFmtId="0" fontId="17" fillId="0" borderId="1" xfId="1" applyFont="1" applyFill="1" applyBorder="1" applyAlignment="1">
      <alignment horizontal="center" vertical="top"/>
    </xf>
    <xf numFmtId="0" fontId="28" fillId="2" borderId="2" xfId="1" applyFont="1" applyFill="1" applyBorder="1" applyAlignment="1">
      <alignment horizontal="center" vertical="top"/>
    </xf>
    <xf numFmtId="0" fontId="33" fillId="2" borderId="5" xfId="1" applyFont="1" applyFill="1" applyBorder="1" applyAlignment="1">
      <alignment horizontal="left" vertical="top"/>
    </xf>
    <xf numFmtId="0" fontId="17" fillId="2" borderId="2" xfId="1" applyFont="1" applyFill="1" applyBorder="1" applyAlignment="1">
      <alignment horizontal="left" vertical="top"/>
    </xf>
    <xf numFmtId="0" fontId="17" fillId="2" borderId="1" xfId="1" applyFont="1" applyFill="1" applyBorder="1" applyAlignment="1">
      <alignment vertical="top" wrapText="1"/>
    </xf>
    <xf numFmtId="0" fontId="17" fillId="2" borderId="5" xfId="1" applyFont="1" applyFill="1" applyBorder="1" applyAlignment="1">
      <alignment vertical="top"/>
    </xf>
    <xf numFmtId="0" fontId="17" fillId="2" borderId="2" xfId="1" applyFont="1" applyFill="1" applyBorder="1" applyAlignment="1">
      <alignment vertical="top" wrapText="1"/>
    </xf>
    <xf numFmtId="0" fontId="17" fillId="2" borderId="2" xfId="1" applyFont="1" applyFill="1" applyBorder="1" applyAlignment="1">
      <alignment vertical="top"/>
    </xf>
    <xf numFmtId="0" fontId="28" fillId="2" borderId="2" xfId="1" applyFont="1" applyFill="1" applyBorder="1" applyAlignment="1">
      <alignment vertical="top"/>
    </xf>
    <xf numFmtId="0" fontId="17" fillId="0" borderId="3" xfId="0" applyFont="1" applyFill="1" applyBorder="1"/>
    <xf numFmtId="0" fontId="17" fillId="0" borderId="12" xfId="0" applyFont="1" applyFill="1" applyBorder="1"/>
    <xf numFmtId="0" fontId="12" fillId="0" borderId="0" xfId="0" applyFont="1" applyAlignment="1">
      <alignment vertical="top"/>
    </xf>
    <xf numFmtId="0" fontId="17" fillId="5" borderId="4" xfId="1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22" fillId="5" borderId="2" xfId="0" applyFont="1" applyFill="1" applyBorder="1"/>
    <xf numFmtId="0" fontId="12" fillId="2" borderId="2" xfId="0" applyFont="1" applyFill="1" applyBorder="1" applyAlignment="1">
      <alignment horizontal="left" vertical="top" wrapText="1"/>
    </xf>
    <xf numFmtId="0" fontId="4" fillId="5" borderId="12" xfId="0" applyFont="1" applyFill="1" applyBorder="1"/>
    <xf numFmtId="0" fontId="4" fillId="5" borderId="1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/>
    </xf>
    <xf numFmtId="0" fontId="0" fillId="2" borderId="0" xfId="0" applyFill="1"/>
    <xf numFmtId="0" fontId="4" fillId="2" borderId="12" xfId="0" applyFont="1" applyFill="1" applyBorder="1" applyAlignment="1">
      <alignment vertical="top"/>
    </xf>
    <xf numFmtId="0" fontId="27" fillId="5" borderId="0" xfId="0" applyFont="1" applyFill="1" applyAlignment="1">
      <alignment vertical="top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top"/>
    </xf>
    <xf numFmtId="0" fontId="4" fillId="2" borderId="4" xfId="0" applyFont="1" applyFill="1" applyBorder="1"/>
    <xf numFmtId="0" fontId="4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35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2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wrapText="1"/>
    </xf>
    <xf numFmtId="0" fontId="12" fillId="2" borderId="4" xfId="1" applyFont="1" applyFill="1" applyBorder="1" applyAlignment="1">
      <alignment vertical="top" wrapText="1"/>
    </xf>
    <xf numFmtId="0" fontId="17" fillId="2" borderId="2" xfId="1" applyFont="1" applyFill="1" applyBorder="1"/>
    <xf numFmtId="0" fontId="17" fillId="2" borderId="3" xfId="1" applyFont="1" applyFill="1" applyBorder="1" applyAlignment="1">
      <alignment horizontal="center" vertical="top"/>
    </xf>
    <xf numFmtId="0" fontId="17" fillId="2" borderId="12" xfId="1" applyFont="1" applyFill="1" applyBorder="1" applyAlignment="1">
      <alignment horizontal="center" vertical="top"/>
    </xf>
    <xf numFmtId="0" fontId="17" fillId="2" borderId="3" xfId="1" applyFont="1" applyFill="1" applyBorder="1" applyAlignment="1">
      <alignment vertical="top" wrapText="1"/>
    </xf>
    <xf numFmtId="0" fontId="17" fillId="2" borderId="3" xfId="1" applyFont="1" applyFill="1" applyBorder="1" applyAlignment="1">
      <alignment horizontal="left" vertical="top" wrapText="1"/>
    </xf>
    <xf numFmtId="0" fontId="17" fillId="2" borderId="0" xfId="1" applyFont="1" applyFill="1"/>
    <xf numFmtId="0" fontId="17" fillId="2" borderId="12" xfId="1" applyFont="1" applyFill="1" applyBorder="1" applyAlignment="1">
      <alignment vertical="top" wrapText="1"/>
    </xf>
    <xf numFmtId="0" fontId="23" fillId="2" borderId="3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2" borderId="1" xfId="0" applyFont="1" applyFill="1" applyBorder="1" applyAlignment="1">
      <alignment horizontal="center" vertical="top"/>
    </xf>
    <xf numFmtId="0" fontId="14" fillId="2" borderId="3" xfId="1" applyFont="1" applyFill="1" applyBorder="1" applyAlignment="1">
      <alignment vertical="top" readingOrder="1"/>
    </xf>
    <xf numFmtId="0" fontId="12" fillId="2" borderId="14" xfId="1" applyFont="1" applyFill="1" applyBorder="1" applyAlignment="1">
      <alignment vertical="top"/>
    </xf>
    <xf numFmtId="0" fontId="12" fillId="2" borderId="2" xfId="1" applyFont="1" applyFill="1" applyBorder="1" applyAlignment="1">
      <alignment vertical="top"/>
    </xf>
    <xf numFmtId="0" fontId="14" fillId="2" borderId="2" xfId="1" applyFont="1" applyFill="1" applyBorder="1" applyAlignment="1">
      <alignment horizontal="center" vertical="top"/>
    </xf>
    <xf numFmtId="0" fontId="12" fillId="2" borderId="3" xfId="1" applyFont="1" applyFill="1" applyBorder="1" applyAlignment="1">
      <alignment vertical="top"/>
    </xf>
    <xf numFmtId="0" fontId="12" fillId="2" borderId="2" xfId="1" applyFont="1" applyFill="1" applyBorder="1" applyAlignment="1">
      <alignment horizontal="center" vertical="top"/>
    </xf>
    <xf numFmtId="0" fontId="12" fillId="2" borderId="6" xfId="1" applyFont="1" applyFill="1" applyBorder="1" applyAlignment="1">
      <alignment vertical="top"/>
    </xf>
    <xf numFmtId="0" fontId="12" fillId="2" borderId="9" xfId="1" applyFont="1" applyFill="1" applyBorder="1" applyAlignment="1">
      <alignment vertical="top"/>
    </xf>
    <xf numFmtId="0" fontId="12" fillId="2" borderId="6" xfId="1" applyFont="1" applyFill="1" applyBorder="1" applyAlignment="1">
      <alignment vertical="top" wrapText="1"/>
    </xf>
    <xf numFmtId="0" fontId="14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vertical="top" wrapText="1" readingOrder="1"/>
    </xf>
    <xf numFmtId="0" fontId="12" fillId="2" borderId="3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top" wrapText="1"/>
    </xf>
    <xf numFmtId="0" fontId="1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14" fillId="2" borderId="8" xfId="1" applyFont="1" applyFill="1" applyBorder="1" applyAlignment="1">
      <alignment vertical="top" wrapText="1" readingOrder="1"/>
    </xf>
    <xf numFmtId="0" fontId="12" fillId="2" borderId="9" xfId="1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vertical="top" wrapText="1"/>
    </xf>
    <xf numFmtId="187" fontId="14" fillId="2" borderId="2" xfId="1" applyNumberFormat="1" applyFont="1" applyFill="1" applyBorder="1" applyAlignment="1">
      <alignment vertical="top" wrapText="1"/>
    </xf>
    <xf numFmtId="0" fontId="14" fillId="2" borderId="12" xfId="1" applyFont="1" applyFill="1" applyBorder="1" applyAlignment="1">
      <alignment vertical="top" readingOrder="1"/>
    </xf>
    <xf numFmtId="0" fontId="12" fillId="2" borderId="12" xfId="1" applyFont="1" applyFill="1" applyBorder="1" applyAlignment="1">
      <alignment vertical="top" wrapText="1"/>
    </xf>
    <xf numFmtId="0" fontId="23" fillId="2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center" wrapText="1" indent="1"/>
    </xf>
    <xf numFmtId="0" fontId="22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23" fillId="2" borderId="8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top"/>
    </xf>
    <xf numFmtId="0" fontId="4" fillId="2" borderId="8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2" xfId="0" applyFont="1" applyFill="1" applyBorder="1"/>
    <xf numFmtId="0" fontId="23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12" fillId="2" borderId="6" xfId="0" applyFont="1" applyFill="1" applyBorder="1"/>
    <xf numFmtId="0" fontId="12" fillId="2" borderId="2" xfId="0" applyFont="1" applyFill="1" applyBorder="1" applyAlignment="1">
      <alignment horizontal="center" vertical="top"/>
    </xf>
    <xf numFmtId="0" fontId="22" fillId="2" borderId="6" xfId="0" applyFont="1" applyFill="1" applyBorder="1"/>
    <xf numFmtId="0" fontId="14" fillId="2" borderId="2" xfId="1" applyFont="1" applyFill="1" applyBorder="1" applyAlignment="1">
      <alignment vertical="top" readingOrder="1"/>
    </xf>
    <xf numFmtId="0" fontId="12" fillId="2" borderId="2" xfId="1" applyFont="1" applyFill="1" applyBorder="1" applyAlignment="1">
      <alignment horizontal="center" vertical="top" wrapText="1"/>
    </xf>
    <xf numFmtId="0" fontId="12" fillId="2" borderId="2" xfId="1" applyFont="1" applyFill="1" applyBorder="1"/>
    <xf numFmtId="0" fontId="14" fillId="2" borderId="2" xfId="1" applyFont="1" applyFill="1" applyBorder="1" applyAlignment="1">
      <alignment vertical="top" wrapText="1" readingOrder="1"/>
    </xf>
    <xf numFmtId="0" fontId="17" fillId="2" borderId="2" xfId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0" fontId="17" fillId="2" borderId="4" xfId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8" fillId="0" borderId="10" xfId="1" applyFont="1" applyFill="1" applyBorder="1" applyAlignment="1">
      <alignment horizontal="left" vertical="top" wrapText="1" readingOrder="1"/>
    </xf>
    <xf numFmtId="0" fontId="28" fillId="0" borderId="15" xfId="1" applyFont="1" applyFill="1" applyBorder="1" applyAlignment="1">
      <alignment horizontal="left" vertical="top" wrapText="1" readingOrder="1"/>
    </xf>
    <xf numFmtId="0" fontId="28" fillId="0" borderId="11" xfId="1" applyFont="1" applyFill="1" applyBorder="1" applyAlignment="1">
      <alignment horizontal="left" vertical="top" wrapText="1" readingOrder="1"/>
    </xf>
    <xf numFmtId="0" fontId="17" fillId="0" borderId="8" xfId="1" applyFont="1" applyFill="1" applyBorder="1" applyAlignment="1">
      <alignment horizontal="left" vertical="top" wrapText="1" readingOrder="1"/>
    </xf>
    <xf numFmtId="0" fontId="17" fillId="0" borderId="0" xfId="1" applyFont="1" applyFill="1" applyBorder="1" applyAlignment="1">
      <alignment horizontal="left" vertical="top" wrapText="1" readingOrder="1"/>
    </xf>
    <xf numFmtId="0" fontId="17" fillId="0" borderId="9" xfId="1" applyFont="1" applyFill="1" applyBorder="1" applyAlignment="1">
      <alignment horizontal="left" vertical="top" wrapText="1" readingOrder="1"/>
    </xf>
    <xf numFmtId="0" fontId="17" fillId="2" borderId="3" xfId="1" applyFont="1" applyFill="1" applyBorder="1" applyAlignment="1">
      <alignment horizontal="center"/>
    </xf>
    <xf numFmtId="0" fontId="17" fillId="2" borderId="12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left" vertical="top" wrapText="1" readingOrder="1"/>
    </xf>
    <xf numFmtId="0" fontId="17" fillId="0" borderId="7" xfId="1" applyFont="1" applyFill="1" applyBorder="1" applyAlignment="1">
      <alignment horizontal="left" vertical="top" wrapText="1" readingOrder="1"/>
    </xf>
    <xf numFmtId="0" fontId="17" fillId="0" borderId="14" xfId="1" applyFont="1" applyFill="1" applyBorder="1" applyAlignment="1">
      <alignment horizontal="left" vertical="top" wrapText="1" readingOrder="1"/>
    </xf>
    <xf numFmtId="0" fontId="28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/>
    </xf>
    <xf numFmtId="0" fontId="28" fillId="0" borderId="1" xfId="1" applyFont="1" applyFill="1" applyBorder="1" applyAlignment="1">
      <alignment horizontal="left" vertical="top"/>
    </xf>
    <xf numFmtId="0" fontId="28" fillId="0" borderId="5" xfId="1" applyFont="1" applyFill="1" applyBorder="1" applyAlignment="1">
      <alignment horizontal="left" vertical="top"/>
    </xf>
    <xf numFmtId="0" fontId="28" fillId="0" borderId="6" xfId="1" applyFont="1" applyFill="1" applyBorder="1" applyAlignment="1">
      <alignment horizontal="left" vertical="top"/>
    </xf>
    <xf numFmtId="0" fontId="28" fillId="0" borderId="10" xfId="1" applyFont="1" applyFill="1" applyBorder="1" applyAlignment="1">
      <alignment horizontal="left" vertical="top"/>
    </xf>
    <xf numFmtId="0" fontId="28" fillId="0" borderId="15" xfId="1" applyFont="1" applyFill="1" applyBorder="1" applyAlignment="1">
      <alignment horizontal="left" vertical="top"/>
    </xf>
    <xf numFmtId="0" fontId="28" fillId="0" borderId="11" xfId="1" applyFont="1" applyFill="1" applyBorder="1" applyAlignment="1">
      <alignment horizontal="left" vertical="top"/>
    </xf>
    <xf numFmtId="0" fontId="28" fillId="0" borderId="10" xfId="1" applyFont="1" applyFill="1" applyBorder="1" applyAlignment="1">
      <alignment horizontal="left" vertical="top" wrapText="1"/>
    </xf>
    <xf numFmtId="0" fontId="28" fillId="0" borderId="15" xfId="1" applyFont="1" applyFill="1" applyBorder="1" applyAlignment="1">
      <alignment horizontal="left" vertical="top" wrapText="1"/>
    </xf>
    <xf numFmtId="0" fontId="28" fillId="0" borderId="1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top" wrapText="1" readingOrder="1"/>
    </xf>
    <xf numFmtId="0" fontId="28" fillId="2" borderId="5" xfId="1" applyFont="1" applyFill="1" applyBorder="1" applyAlignment="1">
      <alignment horizontal="left" vertical="top" wrapText="1" readingOrder="1"/>
    </xf>
    <xf numFmtId="0" fontId="28" fillId="2" borderId="6" xfId="1" applyFont="1" applyFill="1" applyBorder="1" applyAlignment="1">
      <alignment horizontal="left" vertical="top" wrapText="1" readingOrder="1"/>
    </xf>
    <xf numFmtId="0" fontId="7" fillId="0" borderId="1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7" fillId="2" borderId="1" xfId="1" applyFont="1" applyFill="1" applyBorder="1" applyAlignment="1">
      <alignment horizontal="left" vertical="top" wrapText="1" readingOrder="1"/>
    </xf>
    <xf numFmtId="0" fontId="17" fillId="2" borderId="5" xfId="1" applyFont="1" applyFill="1" applyBorder="1" applyAlignment="1">
      <alignment horizontal="left" vertical="top" wrapText="1" readingOrder="1"/>
    </xf>
    <xf numFmtId="0" fontId="17" fillId="2" borderId="6" xfId="1" applyFont="1" applyFill="1" applyBorder="1" applyAlignment="1">
      <alignment horizontal="left" vertical="top" wrapText="1" readingOrder="1"/>
    </xf>
    <xf numFmtId="0" fontId="17" fillId="0" borderId="10" xfId="1" applyFont="1" applyFill="1" applyBorder="1" applyAlignment="1">
      <alignment horizontal="left" vertical="top" wrapText="1" readingOrder="1"/>
    </xf>
    <xf numFmtId="0" fontId="17" fillId="0" borderId="15" xfId="1" applyFont="1" applyFill="1" applyBorder="1" applyAlignment="1">
      <alignment horizontal="left" vertical="top" wrapText="1" readingOrder="1"/>
    </xf>
    <xf numFmtId="0" fontId="17" fillId="0" borderId="11" xfId="1" applyFont="1" applyFill="1" applyBorder="1" applyAlignment="1">
      <alignment horizontal="left" vertical="top" wrapText="1" readingOrder="1"/>
    </xf>
    <xf numFmtId="0" fontId="17" fillId="0" borderId="8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/>
    </xf>
    <xf numFmtId="0" fontId="17" fillId="0" borderId="13" xfId="1" applyFont="1" applyFill="1" applyBorder="1" applyAlignment="1">
      <alignment horizontal="left" vertical="top"/>
    </xf>
    <xf numFmtId="0" fontId="17" fillId="0" borderId="7" xfId="1" applyFont="1" applyFill="1" applyBorder="1" applyAlignment="1">
      <alignment horizontal="left" vertical="top"/>
    </xf>
    <xf numFmtId="0" fontId="17" fillId="0" borderId="14" xfId="1" applyFont="1" applyFill="1" applyBorder="1" applyAlignment="1">
      <alignment horizontal="left" vertical="top"/>
    </xf>
    <xf numFmtId="0" fontId="28" fillId="2" borderId="1" xfId="1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left" vertical="center"/>
    </xf>
    <xf numFmtId="0" fontId="28" fillId="2" borderId="6" xfId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/>
    </xf>
    <xf numFmtId="0" fontId="17" fillId="2" borderId="1" xfId="1" applyFont="1" applyFill="1" applyBorder="1" applyAlignment="1">
      <alignment horizontal="left" vertical="center" readingOrder="1"/>
    </xf>
    <xf numFmtId="0" fontId="17" fillId="2" borderId="5" xfId="1" applyFont="1" applyFill="1" applyBorder="1" applyAlignment="1">
      <alignment horizontal="left" vertical="center" readingOrder="1"/>
    </xf>
    <xf numFmtId="0" fontId="17" fillId="2" borderId="6" xfId="1" applyFont="1" applyFill="1" applyBorder="1" applyAlignment="1">
      <alignment horizontal="left" vertical="center" readingOrder="1"/>
    </xf>
    <xf numFmtId="0" fontId="28" fillId="2" borderId="10" xfId="1" applyFont="1" applyFill="1" applyBorder="1" applyAlignment="1">
      <alignment horizontal="left" vertical="top" wrapText="1" readingOrder="1"/>
    </xf>
    <xf numFmtId="0" fontId="28" fillId="2" borderId="15" xfId="1" applyFont="1" applyFill="1" applyBorder="1" applyAlignment="1">
      <alignment horizontal="left" vertical="top" readingOrder="1"/>
    </xf>
    <xf numFmtId="0" fontId="28" fillId="2" borderId="11" xfId="1" applyFont="1" applyFill="1" applyBorder="1" applyAlignment="1">
      <alignment horizontal="left" vertical="top" readingOrder="1"/>
    </xf>
    <xf numFmtId="0" fontId="17" fillId="2" borderId="4" xfId="1" applyFont="1" applyFill="1" applyBorder="1" applyAlignment="1">
      <alignment horizontal="left" vertical="top" wrapText="1"/>
    </xf>
    <xf numFmtId="0" fontId="17" fillId="2" borderId="12" xfId="1" applyFont="1" applyFill="1" applyBorder="1" applyAlignment="1">
      <alignment horizontal="left" vertical="top" wrapText="1"/>
    </xf>
    <xf numFmtId="0" fontId="17" fillId="2" borderId="1" xfId="1" applyFont="1" applyFill="1" applyBorder="1" applyAlignment="1">
      <alignment horizontal="left" vertical="top" wrapText="1"/>
    </xf>
    <xf numFmtId="0" fontId="17" fillId="2" borderId="5" xfId="1" applyFont="1" applyFill="1" applyBorder="1" applyAlignment="1">
      <alignment horizontal="left" vertical="top" wrapText="1"/>
    </xf>
    <xf numFmtId="0" fontId="17" fillId="2" borderId="6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17" fillId="2" borderId="1" xfId="1" applyFont="1" applyFill="1" applyBorder="1" applyAlignment="1">
      <alignment horizontal="left" vertical="top" readingOrder="1"/>
    </xf>
    <xf numFmtId="0" fontId="17" fillId="2" borderId="5" xfId="1" applyFont="1" applyFill="1" applyBorder="1" applyAlignment="1">
      <alignment horizontal="left" vertical="top" readingOrder="1"/>
    </xf>
    <xf numFmtId="0" fontId="17" fillId="2" borderId="6" xfId="1" applyFont="1" applyFill="1" applyBorder="1" applyAlignment="1">
      <alignment horizontal="left" vertical="top" readingOrder="1"/>
    </xf>
    <xf numFmtId="0" fontId="28" fillId="2" borderId="5" xfId="1" applyFont="1" applyFill="1" applyBorder="1" applyAlignment="1">
      <alignment horizontal="left" vertical="top" readingOrder="1"/>
    </xf>
    <xf numFmtId="0" fontId="28" fillId="2" borderId="6" xfId="1" applyFont="1" applyFill="1" applyBorder="1" applyAlignment="1">
      <alignment horizontal="left" vertical="top" readingOrder="1"/>
    </xf>
    <xf numFmtId="0" fontId="6" fillId="2" borderId="1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17" fillId="5" borderId="2" xfId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7" fillId="2" borderId="4" xfId="1" applyFont="1" applyFill="1" applyBorder="1" applyAlignment="1">
      <alignment horizontal="center" vertical="top"/>
    </xf>
    <xf numFmtId="0" fontId="17" fillId="2" borderId="3" xfId="1" applyFont="1" applyFill="1" applyBorder="1" applyAlignment="1">
      <alignment horizontal="center" vertical="top"/>
    </xf>
    <xf numFmtId="0" fontId="17" fillId="2" borderId="12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17" fillId="5" borderId="2" xfId="1" applyFont="1" applyFill="1" applyBorder="1" applyAlignment="1">
      <alignment horizontal="left" vertical="top"/>
    </xf>
    <xf numFmtId="0" fontId="17" fillId="5" borderId="1" xfId="1" applyFont="1" applyFill="1" applyBorder="1" applyAlignment="1">
      <alignment horizontal="left"/>
    </xf>
    <xf numFmtId="0" fontId="17" fillId="5" borderId="5" xfId="1" applyFont="1" applyFill="1" applyBorder="1" applyAlignment="1">
      <alignment horizontal="left"/>
    </xf>
    <xf numFmtId="0" fontId="17" fillId="5" borderId="6" xfId="1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17" fillId="5" borderId="1" xfId="1" applyFont="1" applyFill="1" applyBorder="1" applyAlignment="1">
      <alignment horizontal="left" vertical="top" wrapText="1"/>
    </xf>
    <xf numFmtId="0" fontId="17" fillId="5" borderId="5" xfId="1" applyFont="1" applyFill="1" applyBorder="1" applyAlignment="1">
      <alignment horizontal="left" vertical="top" wrapText="1"/>
    </xf>
    <xf numFmtId="0" fontId="17" fillId="5" borderId="6" xfId="1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6" xfId="1" applyFont="1" applyFill="1" applyBorder="1" applyAlignment="1">
      <alignment horizontal="left" vertical="top" wrapText="1"/>
    </xf>
    <xf numFmtId="0" fontId="28" fillId="2" borderId="13" xfId="1" applyFont="1" applyFill="1" applyBorder="1" applyAlignment="1">
      <alignment horizontal="left" vertical="top" wrapText="1" readingOrder="1"/>
    </xf>
    <xf numFmtId="0" fontId="28" fillId="2" borderId="7" xfId="1" applyFont="1" applyFill="1" applyBorder="1" applyAlignment="1">
      <alignment horizontal="left" vertical="top" readingOrder="1"/>
    </xf>
    <xf numFmtId="0" fontId="28" fillId="2" borderId="14" xfId="1" applyFont="1" applyFill="1" applyBorder="1" applyAlignment="1">
      <alignment horizontal="left" vertical="top" readingOrder="1"/>
    </xf>
    <xf numFmtId="0" fontId="16" fillId="5" borderId="10" xfId="1" applyFont="1" applyFill="1" applyBorder="1" applyAlignment="1">
      <alignment horizontal="left" vertical="top" readingOrder="1"/>
    </xf>
    <xf numFmtId="0" fontId="16" fillId="5" borderId="15" xfId="1" applyFont="1" applyFill="1" applyBorder="1" applyAlignment="1">
      <alignment horizontal="left" vertical="top" readingOrder="1"/>
    </xf>
    <xf numFmtId="0" fontId="16" fillId="5" borderId="11" xfId="1" applyFont="1" applyFill="1" applyBorder="1" applyAlignment="1">
      <alignment horizontal="left" vertical="top" readingOrder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7" fillId="5" borderId="4" xfId="1" applyFont="1" applyFill="1" applyBorder="1" applyAlignment="1">
      <alignment horizontal="center" vertical="top"/>
    </xf>
    <xf numFmtId="0" fontId="17" fillId="5" borderId="3" xfId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17" fillId="2" borderId="3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0" fontId="14" fillId="2" borderId="2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horizontal="left" vertical="top" wrapText="1"/>
    </xf>
    <xf numFmtId="0" fontId="14" fillId="2" borderId="6" xfId="1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top" wrapText="1"/>
    </xf>
    <xf numFmtId="0" fontId="31" fillId="2" borderId="6" xfId="0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left" vertical="top" wrapText="1"/>
    </xf>
    <xf numFmtId="0" fontId="12" fillId="2" borderId="12" xfId="1" applyFont="1" applyFill="1" applyBorder="1" applyAlignment="1">
      <alignment horizontal="left" vertical="top" wrapText="1"/>
    </xf>
    <xf numFmtId="0" fontId="12" fillId="2" borderId="8" xfId="1" applyFont="1" applyFill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top" wrapText="1"/>
    </xf>
    <xf numFmtId="0" fontId="12" fillId="2" borderId="9" xfId="1" applyFont="1" applyFill="1" applyBorder="1" applyAlignment="1">
      <alignment horizontal="left" vertical="top" wrapText="1"/>
    </xf>
    <xf numFmtId="0" fontId="12" fillId="2" borderId="13" xfId="1" applyFont="1" applyFill="1" applyBorder="1" applyAlignment="1">
      <alignment horizontal="left" vertical="top" wrapText="1"/>
    </xf>
    <xf numFmtId="0" fontId="12" fillId="2" borderId="7" xfId="1" applyFont="1" applyFill="1" applyBorder="1" applyAlignment="1">
      <alignment horizontal="left" vertical="top" wrapText="1"/>
    </xf>
    <xf numFmtId="0" fontId="12" fillId="2" borderId="14" xfId="1" applyFont="1" applyFill="1" applyBorder="1" applyAlignment="1">
      <alignment horizontal="left" vertical="top" wrapText="1"/>
    </xf>
    <xf numFmtId="0" fontId="14" fillId="2" borderId="12" xfId="1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10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vertical="top" wrapText="1"/>
    </xf>
    <xf numFmtId="0" fontId="17" fillId="5" borderId="12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left" vertical="top" wrapText="1"/>
    </xf>
    <xf numFmtId="0" fontId="28" fillId="4" borderId="5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5" xfId="0" applyFont="1" applyFill="1" applyBorder="1" applyAlignment="1">
      <alignment horizontal="left" vertical="top" wrapText="1"/>
    </xf>
    <xf numFmtId="0" fontId="14" fillId="8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6" fillId="2" borderId="1" xfId="1" applyFont="1" applyFill="1" applyBorder="1" applyAlignment="1">
      <alignment horizontal="left" vertical="top" wrapText="1"/>
    </xf>
    <xf numFmtId="0" fontId="16" fillId="2" borderId="5" xfId="1" applyFont="1" applyFill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8" fillId="0" borderId="1" xfId="1" applyFont="1" applyFill="1" applyBorder="1" applyAlignment="1">
      <alignment horizontal="left" vertical="top" wrapText="1"/>
    </xf>
    <xf numFmtId="0" fontId="28" fillId="0" borderId="5" xfId="1" applyFont="1" applyFill="1" applyBorder="1" applyAlignment="1">
      <alignment horizontal="left" vertical="top" wrapText="1"/>
    </xf>
    <xf numFmtId="0" fontId="28" fillId="0" borderId="6" xfId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2" fillId="2" borderId="4" xfId="1" applyFont="1" applyFill="1" applyBorder="1" applyAlignment="1">
      <alignment horizontal="center" vertical="top"/>
    </xf>
    <xf numFmtId="0" fontId="12" fillId="2" borderId="3" xfId="1" applyFont="1" applyFill="1" applyBorder="1" applyAlignment="1">
      <alignment horizontal="center" vertical="top"/>
    </xf>
    <xf numFmtId="0" fontId="12" fillId="2" borderId="12" xfId="1" applyFont="1" applyFill="1" applyBorder="1" applyAlignment="1">
      <alignment horizontal="center" vertical="top"/>
    </xf>
    <xf numFmtId="0" fontId="27" fillId="0" borderId="2" xfId="0" applyFont="1" applyBorder="1" applyAlignment="1">
      <alignment vertical="top" wrapText="1"/>
    </xf>
    <xf numFmtId="0" fontId="17" fillId="5" borderId="3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5" xfId="0" applyFont="1" applyFill="1" applyBorder="1" applyAlignment="1">
      <alignment horizontal="left" vertical="top" wrapText="1"/>
    </xf>
    <xf numFmtId="0" fontId="28" fillId="3" borderId="6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0" fillId="2" borderId="0" xfId="0" applyFill="1" applyBorder="1"/>
    <xf numFmtId="0" fontId="7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</cellXfs>
  <cellStyles count="7">
    <cellStyle name="Comma 2" xfId="2"/>
    <cellStyle name="Normal" xfId="0" builtinId="0"/>
    <cellStyle name="Normal 2" xfId="1"/>
    <cellStyle name="ปกติ 2" xfId="3"/>
    <cellStyle name="ปกติ 4" xfId="5"/>
    <cellStyle name="ปกติ 5" xfId="6"/>
    <cellStyle name="ปกติ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zoomScale="70" zoomScaleNormal="70" workbookViewId="0">
      <pane ySplit="1" topLeftCell="A2" activePane="bottomLeft" state="frozen"/>
      <selection pane="bottomLeft" activeCell="B256" sqref="B256:G256"/>
    </sheetView>
  </sheetViews>
  <sheetFormatPr defaultRowHeight="14.25" x14ac:dyDescent="0.2"/>
  <cols>
    <col min="1" max="1" width="5.25" style="13" customWidth="1"/>
    <col min="2" max="2" width="10.875" style="1" customWidth="1"/>
    <col min="3" max="3" width="10.75" style="1" customWidth="1"/>
    <col min="4" max="4" width="11.25" style="1" customWidth="1"/>
    <col min="5" max="5" width="12" style="1" customWidth="1"/>
    <col min="6" max="6" width="12.75" style="1" customWidth="1"/>
    <col min="7" max="7" width="9.625" style="1" customWidth="1"/>
    <col min="8" max="8" width="53.625" customWidth="1"/>
    <col min="9" max="9" width="17.375" customWidth="1"/>
    <col min="10" max="10" width="8.375" style="14" customWidth="1"/>
    <col min="11" max="11" width="6.75" style="14" customWidth="1"/>
  </cols>
  <sheetData>
    <row r="1" spans="1:11" ht="20.25" customHeight="1" x14ac:dyDescent="0.2">
      <c r="A1" s="83" t="s">
        <v>0</v>
      </c>
      <c r="B1" s="467" t="s">
        <v>1</v>
      </c>
      <c r="C1" s="468"/>
      <c r="D1" s="468"/>
      <c r="E1" s="468"/>
      <c r="F1" s="468"/>
      <c r="G1" s="469"/>
      <c r="H1" s="83" t="s">
        <v>2</v>
      </c>
      <c r="I1" s="83" t="s">
        <v>3</v>
      </c>
      <c r="J1" s="84" t="s">
        <v>4</v>
      </c>
      <c r="K1" s="89" t="s">
        <v>5</v>
      </c>
    </row>
    <row r="2" spans="1:11" ht="45.75" customHeight="1" x14ac:dyDescent="0.2">
      <c r="A2" s="476" t="s">
        <v>29</v>
      </c>
      <c r="B2" s="477"/>
      <c r="C2" s="477"/>
      <c r="D2" s="477"/>
      <c r="E2" s="477"/>
      <c r="F2" s="477"/>
      <c r="G2" s="478"/>
      <c r="H2" s="68"/>
      <c r="I2" s="69"/>
      <c r="J2" s="70"/>
      <c r="K2" s="71">
        <v>30</v>
      </c>
    </row>
    <row r="3" spans="1:11" ht="26.25" customHeight="1" x14ac:dyDescent="0.2">
      <c r="A3" s="90"/>
      <c r="B3" s="489" t="s">
        <v>212</v>
      </c>
      <c r="C3" s="489"/>
      <c r="D3" s="489"/>
      <c r="E3" s="489"/>
      <c r="F3" s="489"/>
      <c r="G3" s="490"/>
      <c r="H3" s="91"/>
      <c r="I3" s="92"/>
      <c r="J3" s="93"/>
      <c r="K3" s="94">
        <v>44</v>
      </c>
    </row>
    <row r="4" spans="1:11" ht="21.75" customHeight="1" x14ac:dyDescent="0.5">
      <c r="A4" s="65">
        <v>1</v>
      </c>
      <c r="B4" s="470" t="s">
        <v>6</v>
      </c>
      <c r="C4" s="471"/>
      <c r="D4" s="471"/>
      <c r="E4" s="471"/>
      <c r="F4" s="471"/>
      <c r="G4" s="472"/>
      <c r="H4" s="47"/>
      <c r="I4" s="47" t="s">
        <v>607</v>
      </c>
      <c r="J4" s="67">
        <v>15</v>
      </c>
      <c r="K4" s="48">
        <v>4</v>
      </c>
    </row>
    <row r="5" spans="1:11" s="45" customFormat="1" ht="24.75" customHeight="1" x14ac:dyDescent="0.5">
      <c r="A5" s="234"/>
      <c r="B5" s="235" t="s">
        <v>587</v>
      </c>
      <c r="C5" s="235" t="s">
        <v>49</v>
      </c>
      <c r="D5" s="235" t="s">
        <v>48</v>
      </c>
      <c r="E5" s="235" t="s">
        <v>47</v>
      </c>
      <c r="F5" s="235" t="s">
        <v>599</v>
      </c>
      <c r="G5" s="235" t="s">
        <v>600</v>
      </c>
      <c r="H5" s="236"/>
      <c r="I5" s="237"/>
      <c r="J5" s="238"/>
      <c r="K5" s="239"/>
    </row>
    <row r="6" spans="1:11" s="45" customFormat="1" ht="78" customHeight="1" x14ac:dyDescent="0.5">
      <c r="A6" s="234"/>
      <c r="B6" s="235" t="s">
        <v>608</v>
      </c>
      <c r="C6" s="240" t="s">
        <v>609</v>
      </c>
      <c r="D6" s="240" t="s">
        <v>610</v>
      </c>
      <c r="E6" s="240" t="s">
        <v>611</v>
      </c>
      <c r="F6" s="240" t="s">
        <v>612</v>
      </c>
      <c r="G6" s="240" t="s">
        <v>613</v>
      </c>
      <c r="H6" s="236" t="s">
        <v>606</v>
      </c>
      <c r="I6" s="237"/>
      <c r="J6" s="238">
        <v>5</v>
      </c>
      <c r="K6" s="239"/>
    </row>
    <row r="7" spans="1:11" s="45" customFormat="1" ht="42.75" customHeight="1" x14ac:dyDescent="0.5">
      <c r="A7" s="234"/>
      <c r="B7" s="235" t="s">
        <v>614</v>
      </c>
      <c r="C7" s="240" t="s">
        <v>615</v>
      </c>
      <c r="D7" s="240" t="s">
        <v>611</v>
      </c>
      <c r="E7" s="240" t="s">
        <v>612</v>
      </c>
      <c r="F7" s="240" t="s">
        <v>616</v>
      </c>
      <c r="G7" s="240" t="s">
        <v>617</v>
      </c>
      <c r="H7" s="236" t="s">
        <v>618</v>
      </c>
      <c r="I7" s="237"/>
      <c r="J7" s="238">
        <v>5</v>
      </c>
      <c r="K7" s="239"/>
    </row>
    <row r="8" spans="1:11" s="45" customFormat="1" ht="42.75" customHeight="1" x14ac:dyDescent="0.5">
      <c r="A8" s="234"/>
      <c r="B8" s="235" t="s">
        <v>619</v>
      </c>
      <c r="C8" s="235" t="s">
        <v>620</v>
      </c>
      <c r="D8" s="556"/>
      <c r="E8" s="556"/>
      <c r="F8" s="556"/>
      <c r="G8" s="235" t="s">
        <v>621</v>
      </c>
      <c r="H8" s="236"/>
      <c r="I8" s="237"/>
      <c r="J8" s="238">
        <v>5</v>
      </c>
      <c r="K8" s="239"/>
    </row>
    <row r="9" spans="1:11" ht="21.75" customHeight="1" x14ac:dyDescent="0.5">
      <c r="A9" s="65">
        <v>2</v>
      </c>
      <c r="B9" s="470" t="s">
        <v>7</v>
      </c>
      <c r="C9" s="471"/>
      <c r="D9" s="471"/>
      <c r="E9" s="471"/>
      <c r="F9" s="471"/>
      <c r="G9" s="472"/>
      <c r="H9" s="16" t="s">
        <v>606</v>
      </c>
      <c r="I9" s="47" t="s">
        <v>607</v>
      </c>
      <c r="J9" s="67">
        <v>5</v>
      </c>
      <c r="K9" s="48">
        <v>4</v>
      </c>
    </row>
    <row r="10" spans="1:11" s="45" customFormat="1" ht="26.25" customHeight="1" x14ac:dyDescent="0.5">
      <c r="A10" s="241"/>
      <c r="B10" s="242" t="s">
        <v>32</v>
      </c>
      <c r="C10" s="243" t="s">
        <v>49</v>
      </c>
      <c r="D10" s="243" t="s">
        <v>48</v>
      </c>
      <c r="E10" s="243" t="s">
        <v>47</v>
      </c>
      <c r="F10" s="243" t="s">
        <v>599</v>
      </c>
      <c r="G10" s="243" t="s">
        <v>600</v>
      </c>
      <c r="H10" s="244"/>
      <c r="I10" s="245"/>
      <c r="J10" s="246"/>
      <c r="K10" s="247"/>
    </row>
    <row r="11" spans="1:11" s="45" customFormat="1" ht="26.25" customHeight="1" x14ac:dyDescent="0.5">
      <c r="A11" s="241"/>
      <c r="B11" s="242" t="s">
        <v>85</v>
      </c>
      <c r="C11" s="248" t="s">
        <v>601</v>
      </c>
      <c r="D11" s="248" t="s">
        <v>602</v>
      </c>
      <c r="E11" s="248" t="s">
        <v>603</v>
      </c>
      <c r="F11" s="248" t="s">
        <v>604</v>
      </c>
      <c r="G11" s="248" t="s">
        <v>605</v>
      </c>
      <c r="H11" s="244"/>
      <c r="I11" s="245"/>
      <c r="J11" s="246"/>
      <c r="K11" s="247"/>
    </row>
    <row r="12" spans="1:11" ht="21.75" customHeight="1" x14ac:dyDescent="0.4">
      <c r="A12" s="65">
        <v>3</v>
      </c>
      <c r="B12" s="473" t="s">
        <v>8</v>
      </c>
      <c r="C12" s="474"/>
      <c r="D12" s="474"/>
      <c r="E12" s="474"/>
      <c r="F12" s="474"/>
      <c r="G12" s="475"/>
      <c r="H12" s="216"/>
      <c r="I12" s="16" t="s">
        <v>598</v>
      </c>
      <c r="J12" s="214">
        <v>5</v>
      </c>
      <c r="K12" s="48">
        <v>2</v>
      </c>
    </row>
    <row r="13" spans="1:11" s="45" customFormat="1" ht="93.75" customHeight="1" x14ac:dyDescent="0.5">
      <c r="A13" s="249"/>
      <c r="B13" s="557" t="s">
        <v>586</v>
      </c>
      <c r="C13" s="558"/>
      <c r="D13" s="558"/>
      <c r="E13" s="558"/>
      <c r="F13" s="558"/>
      <c r="G13" s="558"/>
      <c r="H13" s="122" t="s">
        <v>597</v>
      </c>
      <c r="I13" s="250"/>
      <c r="J13" s="251"/>
      <c r="K13" s="252"/>
    </row>
    <row r="14" spans="1:11" s="140" customFormat="1" ht="24" customHeight="1" x14ac:dyDescent="0.5">
      <c r="A14" s="253"/>
      <c r="B14" s="254" t="s">
        <v>587</v>
      </c>
      <c r="C14" s="255"/>
      <c r="D14" s="256" t="s">
        <v>30</v>
      </c>
      <c r="E14" s="257"/>
      <c r="F14" s="254" t="s">
        <v>31</v>
      </c>
      <c r="G14" s="258"/>
      <c r="H14" s="122"/>
      <c r="I14" s="250"/>
      <c r="J14" s="251"/>
      <c r="K14" s="252"/>
    </row>
    <row r="15" spans="1:11" s="140" customFormat="1" ht="52.5" customHeight="1" x14ac:dyDescent="0.5">
      <c r="A15" s="253"/>
      <c r="B15" s="559" t="s">
        <v>588</v>
      </c>
      <c r="C15" s="560"/>
      <c r="D15" s="561" t="s">
        <v>589</v>
      </c>
      <c r="E15" s="562"/>
      <c r="F15" s="561" t="s">
        <v>590</v>
      </c>
      <c r="G15" s="562"/>
      <c r="H15" s="122"/>
      <c r="I15" s="250"/>
      <c r="J15" s="251"/>
      <c r="K15" s="252"/>
    </row>
    <row r="16" spans="1:11" s="140" customFormat="1" ht="26.25" customHeight="1" x14ac:dyDescent="0.5">
      <c r="A16" s="253"/>
      <c r="B16" s="563" t="s">
        <v>591</v>
      </c>
      <c r="C16" s="564"/>
      <c r="D16" s="563" t="s">
        <v>592</v>
      </c>
      <c r="E16" s="564"/>
      <c r="F16" s="563" t="s">
        <v>593</v>
      </c>
      <c r="G16" s="564"/>
      <c r="H16" s="122"/>
      <c r="I16" s="250"/>
      <c r="J16" s="251"/>
      <c r="K16" s="252"/>
    </row>
    <row r="17" spans="1:14" s="140" customFormat="1" ht="45" customHeight="1" x14ac:dyDescent="0.5">
      <c r="A17" s="253"/>
      <c r="B17" s="531" t="s">
        <v>594</v>
      </c>
      <c r="C17" s="533"/>
      <c r="D17" s="259" t="s">
        <v>595</v>
      </c>
      <c r="E17" s="259"/>
      <c r="F17" s="222" t="s">
        <v>596</v>
      </c>
      <c r="G17" s="223"/>
      <c r="H17" s="116"/>
      <c r="I17" s="227"/>
      <c r="J17" s="251"/>
      <c r="K17" s="252"/>
    </row>
    <row r="18" spans="1:14" ht="45.75" customHeight="1" x14ac:dyDescent="0.2">
      <c r="A18" s="65">
        <v>4</v>
      </c>
      <c r="B18" s="446" t="s">
        <v>9</v>
      </c>
      <c r="C18" s="447"/>
      <c r="D18" s="447"/>
      <c r="E18" s="447"/>
      <c r="F18" s="447"/>
      <c r="G18" s="448"/>
      <c r="H18" s="215" t="s">
        <v>584</v>
      </c>
      <c r="I18" s="16" t="s">
        <v>585</v>
      </c>
      <c r="J18" s="213">
        <v>5</v>
      </c>
      <c r="K18" s="48">
        <v>4.5</v>
      </c>
    </row>
    <row r="19" spans="1:14" s="45" customFormat="1" ht="159.75" customHeight="1" x14ac:dyDescent="0.55000000000000004">
      <c r="A19" s="221"/>
      <c r="B19" s="440" t="s">
        <v>583</v>
      </c>
      <c r="C19" s="441"/>
      <c r="D19" s="441"/>
      <c r="E19" s="441"/>
      <c r="F19" s="441"/>
      <c r="G19" s="442"/>
      <c r="H19" s="260"/>
      <c r="I19" s="261"/>
      <c r="J19" s="251"/>
      <c r="K19" s="252"/>
    </row>
    <row r="20" spans="1:14" ht="21.75" customHeight="1" x14ac:dyDescent="0.5">
      <c r="A20" s="65">
        <v>5</v>
      </c>
      <c r="B20" s="446" t="s">
        <v>10</v>
      </c>
      <c r="C20" s="447"/>
      <c r="D20" s="447"/>
      <c r="E20" s="447"/>
      <c r="F20" s="447"/>
      <c r="G20" s="448"/>
      <c r="H20" s="47"/>
      <c r="I20" s="47"/>
      <c r="J20" s="67">
        <v>10</v>
      </c>
      <c r="K20" s="48">
        <v>2.5</v>
      </c>
    </row>
    <row r="21" spans="1:14" ht="68.25" customHeight="1" x14ac:dyDescent="0.2">
      <c r="A21" s="262"/>
      <c r="B21" s="527" t="s">
        <v>207</v>
      </c>
      <c r="C21" s="527"/>
      <c r="D21" s="527"/>
      <c r="E21" s="527"/>
      <c r="F21" s="527"/>
      <c r="G21" s="527"/>
      <c r="H21" s="263" t="s">
        <v>200</v>
      </c>
      <c r="I21" s="263" t="s">
        <v>204</v>
      </c>
      <c r="J21" s="264">
        <v>1</v>
      </c>
      <c r="K21" s="252"/>
    </row>
    <row r="22" spans="1:14" ht="102" customHeight="1" x14ac:dyDescent="0.5">
      <c r="A22" s="262"/>
      <c r="B22" s="527" t="s">
        <v>208</v>
      </c>
      <c r="C22" s="527"/>
      <c r="D22" s="527"/>
      <c r="E22" s="527"/>
      <c r="F22" s="527"/>
      <c r="G22" s="527"/>
      <c r="H22" s="265" t="s">
        <v>201</v>
      </c>
      <c r="I22" s="265"/>
      <c r="J22" s="264">
        <v>1</v>
      </c>
      <c r="K22" s="252"/>
    </row>
    <row r="23" spans="1:14" ht="60.75" customHeight="1" x14ac:dyDescent="0.5">
      <c r="A23" s="262"/>
      <c r="B23" s="527" t="s">
        <v>209</v>
      </c>
      <c r="C23" s="527"/>
      <c r="D23" s="527"/>
      <c r="E23" s="527"/>
      <c r="F23" s="527"/>
      <c r="G23" s="527"/>
      <c r="H23" s="263" t="s">
        <v>202</v>
      </c>
      <c r="I23" s="265"/>
      <c r="J23" s="264">
        <v>2</v>
      </c>
      <c r="K23" s="252"/>
    </row>
    <row r="24" spans="1:14" ht="138" customHeight="1" x14ac:dyDescent="0.5">
      <c r="A24" s="262"/>
      <c r="B24" s="527" t="s">
        <v>210</v>
      </c>
      <c r="C24" s="527"/>
      <c r="D24" s="527"/>
      <c r="E24" s="527"/>
      <c r="F24" s="527"/>
      <c r="G24" s="527"/>
      <c r="H24" s="263" t="s">
        <v>200</v>
      </c>
      <c r="I24" s="265"/>
      <c r="J24" s="264">
        <v>3</v>
      </c>
      <c r="K24" s="252"/>
    </row>
    <row r="25" spans="1:14" ht="143.25" customHeight="1" x14ac:dyDescent="0.5">
      <c r="A25" s="262"/>
      <c r="B25" s="527" t="s">
        <v>211</v>
      </c>
      <c r="C25" s="527"/>
      <c r="D25" s="527"/>
      <c r="E25" s="527"/>
      <c r="F25" s="527"/>
      <c r="G25" s="527"/>
      <c r="H25" s="263" t="s">
        <v>203</v>
      </c>
      <c r="I25" s="265"/>
      <c r="J25" s="264">
        <v>3</v>
      </c>
      <c r="K25" s="252"/>
    </row>
    <row r="26" spans="1:14" ht="48" customHeight="1" x14ac:dyDescent="0.55000000000000004">
      <c r="A26" s="64">
        <v>6</v>
      </c>
      <c r="B26" s="483" t="s">
        <v>537</v>
      </c>
      <c r="C26" s="484"/>
      <c r="D26" s="484"/>
      <c r="E26" s="484"/>
      <c r="F26" s="484"/>
      <c r="G26" s="485"/>
      <c r="H26" s="63"/>
      <c r="I26" s="63"/>
      <c r="J26" s="160">
        <v>400</v>
      </c>
      <c r="K26" s="61">
        <v>3</v>
      </c>
    </row>
    <row r="27" spans="1:14" s="46" customFormat="1" ht="48.75" customHeight="1" x14ac:dyDescent="0.3">
      <c r="A27" s="167"/>
      <c r="B27" s="397" t="s">
        <v>483</v>
      </c>
      <c r="C27" s="398"/>
      <c r="D27" s="398"/>
      <c r="E27" s="398"/>
      <c r="F27" s="398"/>
      <c r="G27" s="398"/>
      <c r="H27" s="399"/>
      <c r="I27" s="168" t="s">
        <v>484</v>
      </c>
      <c r="J27" s="180">
        <v>100</v>
      </c>
      <c r="K27" s="181"/>
      <c r="L27" s="161"/>
      <c r="M27" s="161"/>
      <c r="N27" s="161"/>
    </row>
    <row r="28" spans="1:14" s="46" customFormat="1" ht="60.75" customHeight="1" x14ac:dyDescent="0.55000000000000004">
      <c r="A28" s="169"/>
      <c r="B28" s="403" t="s">
        <v>486</v>
      </c>
      <c r="C28" s="404"/>
      <c r="D28" s="404"/>
      <c r="E28" s="404"/>
      <c r="F28" s="404"/>
      <c r="G28" s="405"/>
      <c r="H28" s="409" t="s">
        <v>538</v>
      </c>
      <c r="I28" s="169"/>
      <c r="J28" s="155">
        <v>10</v>
      </c>
      <c r="K28" s="155"/>
      <c r="L28" s="161"/>
      <c r="M28" s="161"/>
      <c r="N28" s="161"/>
    </row>
    <row r="29" spans="1:14" s="46" customFormat="1" ht="43.5" customHeight="1" x14ac:dyDescent="0.55000000000000004">
      <c r="A29" s="169"/>
      <c r="B29" s="403" t="s">
        <v>487</v>
      </c>
      <c r="C29" s="404"/>
      <c r="D29" s="404"/>
      <c r="E29" s="404"/>
      <c r="F29" s="404"/>
      <c r="G29" s="405"/>
      <c r="H29" s="410"/>
      <c r="I29" s="169"/>
      <c r="J29" s="155">
        <v>10</v>
      </c>
      <c r="K29" s="155"/>
      <c r="L29" s="161"/>
      <c r="M29" s="161"/>
      <c r="N29" s="161"/>
    </row>
    <row r="30" spans="1:14" s="46" customFormat="1" ht="66" customHeight="1" x14ac:dyDescent="0.55000000000000004">
      <c r="A30" s="169"/>
      <c r="B30" s="403" t="s">
        <v>488</v>
      </c>
      <c r="C30" s="404"/>
      <c r="D30" s="404"/>
      <c r="E30" s="404"/>
      <c r="F30" s="404"/>
      <c r="G30" s="405"/>
      <c r="H30" s="410"/>
      <c r="I30" s="169"/>
      <c r="J30" s="155">
        <v>10</v>
      </c>
      <c r="K30" s="155"/>
      <c r="L30" s="161"/>
      <c r="M30" s="161"/>
      <c r="N30" s="161"/>
    </row>
    <row r="31" spans="1:14" s="46" customFormat="1" ht="47.25" customHeight="1" x14ac:dyDescent="0.55000000000000004">
      <c r="A31" s="169"/>
      <c r="B31" s="403" t="s">
        <v>489</v>
      </c>
      <c r="C31" s="404"/>
      <c r="D31" s="404"/>
      <c r="E31" s="404"/>
      <c r="F31" s="404"/>
      <c r="G31" s="405"/>
      <c r="H31" s="410"/>
      <c r="I31" s="169"/>
      <c r="J31" s="155"/>
      <c r="K31" s="155"/>
      <c r="L31" s="161"/>
      <c r="M31" s="161"/>
      <c r="N31" s="161"/>
    </row>
    <row r="32" spans="1:14" s="46" customFormat="1" ht="20.25" customHeight="1" x14ac:dyDescent="0.55000000000000004">
      <c r="A32" s="169"/>
      <c r="B32" s="411" t="s">
        <v>539</v>
      </c>
      <c r="C32" s="412"/>
      <c r="D32" s="412"/>
      <c r="E32" s="412"/>
      <c r="F32" s="412"/>
      <c r="G32" s="413"/>
      <c r="H32" s="410"/>
      <c r="I32" s="380"/>
      <c r="J32" s="155">
        <v>20</v>
      </c>
      <c r="K32" s="155"/>
      <c r="L32" s="161"/>
      <c r="M32" s="161"/>
      <c r="N32" s="161"/>
    </row>
    <row r="33" spans="1:14" s="46" customFormat="1" ht="48.75" customHeight="1" x14ac:dyDescent="0.55000000000000004">
      <c r="A33" s="171"/>
      <c r="B33" s="414" t="s">
        <v>540</v>
      </c>
      <c r="C33" s="415"/>
      <c r="D33" s="415"/>
      <c r="E33" s="415"/>
      <c r="F33" s="415"/>
      <c r="G33" s="416"/>
      <c r="H33" s="410"/>
      <c r="I33" s="380"/>
      <c r="J33" s="155"/>
      <c r="K33" s="155"/>
      <c r="L33" s="161"/>
      <c r="M33" s="161"/>
      <c r="N33" s="161"/>
    </row>
    <row r="34" spans="1:14" s="46" customFormat="1" ht="24" x14ac:dyDescent="0.55000000000000004">
      <c r="A34" s="171"/>
      <c r="B34" s="377" t="s">
        <v>490</v>
      </c>
      <c r="C34" s="378"/>
      <c r="D34" s="378"/>
      <c r="E34" s="378"/>
      <c r="F34" s="378"/>
      <c r="G34" s="379"/>
      <c r="H34" s="410"/>
      <c r="I34" s="380"/>
      <c r="J34" s="172">
        <v>15</v>
      </c>
      <c r="K34" s="172"/>
      <c r="L34" s="161"/>
      <c r="M34" s="161"/>
      <c r="N34" s="161"/>
    </row>
    <row r="35" spans="1:14" s="46" customFormat="1" ht="20.25" customHeight="1" x14ac:dyDescent="0.55000000000000004">
      <c r="A35" s="171"/>
      <c r="B35" s="417" t="s">
        <v>491</v>
      </c>
      <c r="C35" s="418"/>
      <c r="D35" s="418"/>
      <c r="E35" s="418"/>
      <c r="F35" s="418"/>
      <c r="G35" s="173"/>
      <c r="H35" s="410"/>
      <c r="I35" s="380"/>
      <c r="J35" s="155">
        <v>10</v>
      </c>
      <c r="K35" s="155"/>
      <c r="L35" s="161"/>
      <c r="M35" s="161"/>
      <c r="N35" s="161"/>
    </row>
    <row r="36" spans="1:14" s="46" customFormat="1" ht="24" x14ac:dyDescent="0.55000000000000004">
      <c r="A36" s="171"/>
      <c r="B36" s="419" t="s">
        <v>492</v>
      </c>
      <c r="C36" s="420"/>
      <c r="D36" s="420"/>
      <c r="E36" s="420"/>
      <c r="F36" s="420"/>
      <c r="G36" s="173"/>
      <c r="H36" s="410"/>
      <c r="I36" s="380"/>
      <c r="J36" s="155">
        <v>5</v>
      </c>
      <c r="K36" s="155"/>
      <c r="L36" s="161"/>
      <c r="M36" s="161"/>
      <c r="N36" s="161"/>
    </row>
    <row r="37" spans="1:14" s="46" customFormat="1" ht="24" x14ac:dyDescent="0.55000000000000004">
      <c r="A37" s="171"/>
      <c r="B37" s="419" t="s">
        <v>493</v>
      </c>
      <c r="C37" s="420"/>
      <c r="D37" s="420"/>
      <c r="E37" s="420"/>
      <c r="F37" s="420"/>
      <c r="G37" s="173"/>
      <c r="H37" s="410"/>
      <c r="I37" s="380"/>
      <c r="J37" s="155">
        <v>5</v>
      </c>
      <c r="K37" s="155"/>
      <c r="L37" s="161"/>
      <c r="M37" s="161"/>
      <c r="N37" s="161"/>
    </row>
    <row r="38" spans="1:14" s="46" customFormat="1" ht="24" x14ac:dyDescent="0.55000000000000004">
      <c r="A38" s="171"/>
      <c r="B38" s="421" t="s">
        <v>494</v>
      </c>
      <c r="C38" s="422"/>
      <c r="D38" s="422"/>
      <c r="E38" s="422"/>
      <c r="F38" s="422"/>
      <c r="G38" s="174"/>
      <c r="H38" s="410"/>
      <c r="I38" s="380"/>
      <c r="J38" s="155">
        <v>5</v>
      </c>
      <c r="K38" s="155"/>
      <c r="L38" s="161"/>
      <c r="M38" s="161"/>
      <c r="N38" s="161"/>
    </row>
    <row r="39" spans="1:14" s="46" customFormat="1" ht="20.25" customHeight="1" x14ac:dyDescent="0.55000000000000004">
      <c r="A39" s="171"/>
      <c r="B39" s="394" t="s">
        <v>495</v>
      </c>
      <c r="C39" s="395"/>
      <c r="D39" s="395"/>
      <c r="E39" s="395"/>
      <c r="F39" s="395"/>
      <c r="G39" s="396"/>
      <c r="H39" s="175"/>
      <c r="I39" s="380"/>
      <c r="J39" s="155"/>
      <c r="K39" s="155"/>
      <c r="L39" s="161"/>
      <c r="M39" s="161"/>
      <c r="N39" s="161"/>
    </row>
    <row r="40" spans="1:14" s="46" customFormat="1" ht="20.25" customHeight="1" x14ac:dyDescent="0.55000000000000004">
      <c r="A40" s="171"/>
      <c r="B40" s="394" t="s">
        <v>496</v>
      </c>
      <c r="C40" s="395"/>
      <c r="D40" s="395"/>
      <c r="E40" s="395"/>
      <c r="F40" s="395"/>
      <c r="G40" s="396"/>
      <c r="H40" s="175"/>
      <c r="I40" s="380"/>
      <c r="J40" s="155">
        <v>5</v>
      </c>
      <c r="K40" s="155"/>
      <c r="L40" s="161"/>
      <c r="M40" s="161"/>
      <c r="N40" s="161"/>
    </row>
    <row r="41" spans="1:14" s="46" customFormat="1" ht="24" x14ac:dyDescent="0.55000000000000004">
      <c r="A41" s="171"/>
      <c r="B41" s="421" t="s">
        <v>497</v>
      </c>
      <c r="C41" s="422"/>
      <c r="D41" s="422"/>
      <c r="E41" s="422"/>
      <c r="F41" s="422"/>
      <c r="G41" s="423"/>
      <c r="H41" s="176"/>
      <c r="I41" s="380"/>
      <c r="J41" s="155">
        <v>5</v>
      </c>
      <c r="K41" s="155"/>
      <c r="L41" s="161"/>
      <c r="M41" s="161"/>
      <c r="N41" s="161"/>
    </row>
    <row r="42" spans="1:14" s="46" customFormat="1" ht="24" x14ac:dyDescent="0.55000000000000004">
      <c r="A42" s="177"/>
      <c r="B42" s="424" t="s">
        <v>45</v>
      </c>
      <c r="C42" s="425"/>
      <c r="D42" s="425"/>
      <c r="E42" s="425"/>
      <c r="F42" s="425"/>
      <c r="G42" s="426"/>
      <c r="H42" s="178"/>
      <c r="I42" s="381"/>
      <c r="J42" s="179">
        <v>100</v>
      </c>
      <c r="K42" s="155"/>
      <c r="L42" s="161"/>
      <c r="M42" s="161"/>
      <c r="N42" s="161"/>
    </row>
    <row r="43" spans="1:14" s="46" customFormat="1" ht="20.25" x14ac:dyDescent="0.3">
      <c r="A43" s="6"/>
      <c r="B43" s="11"/>
      <c r="C43" s="11"/>
      <c r="D43" s="11"/>
      <c r="E43" s="11"/>
      <c r="F43" s="11"/>
      <c r="G43" s="2"/>
      <c r="H43" s="131"/>
      <c r="I43" s="132"/>
      <c r="J43" s="5"/>
      <c r="K43" s="7"/>
      <c r="L43" s="161"/>
      <c r="M43" s="161"/>
      <c r="N43" s="161"/>
    </row>
    <row r="44" spans="1:14" s="46" customFormat="1" ht="20.25" x14ac:dyDescent="0.3">
      <c r="A44" s="6"/>
      <c r="B44" s="130" t="s">
        <v>498</v>
      </c>
      <c r="C44" s="11"/>
      <c r="D44" s="11"/>
      <c r="E44" s="11"/>
      <c r="F44" s="11"/>
      <c r="G44" s="2"/>
      <c r="H44" s="131"/>
      <c r="I44" s="132"/>
      <c r="J44" s="5"/>
      <c r="K44" s="7"/>
      <c r="L44" s="161"/>
      <c r="M44" s="161"/>
      <c r="N44" s="161"/>
    </row>
    <row r="45" spans="1:14" s="46" customFormat="1" ht="20.25" customHeight="1" x14ac:dyDescent="0.3">
      <c r="A45" s="6"/>
      <c r="B45" s="406" t="s">
        <v>499</v>
      </c>
      <c r="C45" s="407"/>
      <c r="D45" s="407"/>
      <c r="E45" s="407"/>
      <c r="F45" s="408"/>
      <c r="G45" s="2"/>
      <c r="H45" s="133" t="s">
        <v>500</v>
      </c>
      <c r="I45" s="163"/>
      <c r="J45" s="4" t="s">
        <v>501</v>
      </c>
      <c r="K45" s="4" t="s">
        <v>485</v>
      </c>
      <c r="L45" s="161"/>
      <c r="M45" s="161"/>
      <c r="N45" s="161"/>
    </row>
    <row r="46" spans="1:14" s="46" customFormat="1" ht="20.25" customHeight="1" x14ac:dyDescent="0.3">
      <c r="A46" s="6"/>
      <c r="B46" s="406" t="s">
        <v>502</v>
      </c>
      <c r="C46" s="407"/>
      <c r="D46" s="407"/>
      <c r="E46" s="407"/>
      <c r="F46" s="408"/>
      <c r="G46" s="162"/>
      <c r="H46" s="133"/>
      <c r="I46" s="163"/>
      <c r="J46" s="164">
        <v>100</v>
      </c>
      <c r="K46" s="165"/>
      <c r="L46" s="161"/>
      <c r="M46" s="161"/>
      <c r="N46" s="161"/>
    </row>
    <row r="47" spans="1:14" s="46" customFormat="1" ht="20.25" customHeight="1" x14ac:dyDescent="0.3">
      <c r="A47" s="6"/>
      <c r="B47" s="406" t="s">
        <v>503</v>
      </c>
      <c r="C47" s="407"/>
      <c r="D47" s="407"/>
      <c r="E47" s="407"/>
      <c r="F47" s="408"/>
      <c r="G47" s="162"/>
      <c r="H47" s="166"/>
      <c r="I47" s="163"/>
      <c r="J47" s="164">
        <v>80</v>
      </c>
      <c r="K47" s="165"/>
      <c r="L47" s="161"/>
      <c r="M47" s="161"/>
      <c r="N47" s="161"/>
    </row>
    <row r="48" spans="1:14" s="46" customFormat="1" ht="20.25" customHeight="1" x14ac:dyDescent="0.3">
      <c r="A48" s="6"/>
      <c r="B48" s="406" t="s">
        <v>504</v>
      </c>
      <c r="C48" s="407"/>
      <c r="D48" s="407"/>
      <c r="E48" s="407"/>
      <c r="F48" s="408"/>
      <c r="G48" s="162"/>
      <c r="H48" s="166"/>
      <c r="I48" s="163"/>
      <c r="J48" s="164">
        <v>60</v>
      </c>
      <c r="K48" s="165"/>
      <c r="L48" s="161"/>
      <c r="M48" s="161"/>
      <c r="N48" s="161"/>
    </row>
    <row r="49" spans="1:14" s="46" customFormat="1" ht="20.25" customHeight="1" x14ac:dyDescent="0.3">
      <c r="A49" s="6"/>
      <c r="B49" s="406" t="s">
        <v>505</v>
      </c>
      <c r="C49" s="407"/>
      <c r="D49" s="407"/>
      <c r="E49" s="407"/>
      <c r="F49" s="408"/>
      <c r="G49" s="162"/>
      <c r="H49" s="166"/>
      <c r="I49" s="163"/>
      <c r="J49" s="164">
        <v>40</v>
      </c>
      <c r="K49" s="165"/>
      <c r="L49" s="161"/>
      <c r="M49" s="161"/>
      <c r="N49" s="161"/>
    </row>
    <row r="50" spans="1:14" s="46" customFormat="1" ht="20.25" customHeight="1" x14ac:dyDescent="0.3">
      <c r="A50" s="6"/>
      <c r="B50" s="406" t="s">
        <v>505</v>
      </c>
      <c r="C50" s="407"/>
      <c r="D50" s="407"/>
      <c r="E50" s="407"/>
      <c r="F50" s="408"/>
      <c r="G50" s="162"/>
      <c r="H50" s="166"/>
      <c r="I50" s="163"/>
      <c r="J50" s="164">
        <v>20</v>
      </c>
      <c r="K50" s="165"/>
      <c r="L50" s="161"/>
      <c r="M50" s="161"/>
      <c r="N50" s="161"/>
    </row>
    <row r="51" spans="1:14" s="46" customFormat="1" ht="20.25" x14ac:dyDescent="0.3">
      <c r="A51" s="6"/>
      <c r="B51" s="406" t="s">
        <v>506</v>
      </c>
      <c r="C51" s="407"/>
      <c r="D51" s="407"/>
      <c r="E51" s="407"/>
      <c r="F51" s="408"/>
      <c r="G51" s="162"/>
      <c r="H51" s="166"/>
      <c r="I51" s="163"/>
      <c r="J51" s="164">
        <v>0</v>
      </c>
      <c r="K51" s="165"/>
      <c r="L51" s="161"/>
      <c r="M51" s="161"/>
      <c r="N51" s="161"/>
    </row>
    <row r="52" spans="1:14" s="46" customFormat="1" ht="20.25" x14ac:dyDescent="0.3">
      <c r="A52" s="6"/>
      <c r="B52" s="134"/>
      <c r="C52" s="134"/>
      <c r="D52" s="134"/>
      <c r="E52" s="134"/>
      <c r="F52" s="134"/>
      <c r="G52" s="2"/>
      <c r="H52" s="131"/>
      <c r="I52" s="132"/>
      <c r="J52" s="7"/>
      <c r="K52" s="7"/>
      <c r="L52" s="161"/>
      <c r="M52" s="161"/>
      <c r="N52" s="161"/>
    </row>
    <row r="53" spans="1:14" s="46" customFormat="1" ht="30.75" x14ac:dyDescent="0.3">
      <c r="A53" s="167"/>
      <c r="B53" s="397" t="s">
        <v>507</v>
      </c>
      <c r="C53" s="398"/>
      <c r="D53" s="398"/>
      <c r="E53" s="398"/>
      <c r="F53" s="398"/>
      <c r="G53" s="398"/>
      <c r="H53" s="399"/>
      <c r="I53" s="168" t="s">
        <v>508</v>
      </c>
      <c r="J53" s="180">
        <v>100</v>
      </c>
      <c r="K53" s="180"/>
      <c r="L53" s="161"/>
      <c r="M53" s="161"/>
      <c r="N53" s="161"/>
    </row>
    <row r="54" spans="1:14" s="46" customFormat="1" ht="20.25" customHeight="1" x14ac:dyDescent="0.55000000000000004">
      <c r="A54" s="169"/>
      <c r="B54" s="403" t="s">
        <v>509</v>
      </c>
      <c r="C54" s="404"/>
      <c r="D54" s="404"/>
      <c r="E54" s="404"/>
      <c r="F54" s="404"/>
      <c r="G54" s="405"/>
      <c r="H54" s="182" t="s">
        <v>541</v>
      </c>
      <c r="I54" s="169"/>
      <c r="J54" s="170"/>
      <c r="K54" s="170"/>
      <c r="L54" s="161"/>
      <c r="M54" s="161"/>
      <c r="N54" s="161"/>
    </row>
    <row r="55" spans="1:14" s="46" customFormat="1" ht="20.25" customHeight="1" x14ac:dyDescent="0.55000000000000004">
      <c r="A55" s="171"/>
      <c r="B55" s="374" t="s">
        <v>510</v>
      </c>
      <c r="C55" s="375"/>
      <c r="D55" s="375"/>
      <c r="E55" s="375"/>
      <c r="F55" s="375"/>
      <c r="G55" s="376"/>
      <c r="H55" s="183" t="s">
        <v>511</v>
      </c>
      <c r="I55" s="184"/>
      <c r="J55" s="155"/>
      <c r="K55" s="155"/>
      <c r="L55" s="161"/>
      <c r="M55" s="161"/>
      <c r="N55" s="161"/>
    </row>
    <row r="56" spans="1:14" s="46" customFormat="1" ht="20.25" customHeight="1" x14ac:dyDescent="0.55000000000000004">
      <c r="A56" s="171"/>
      <c r="B56" s="377" t="s">
        <v>512</v>
      </c>
      <c r="C56" s="378"/>
      <c r="D56" s="378"/>
      <c r="E56" s="378"/>
      <c r="F56" s="378"/>
      <c r="G56" s="379"/>
      <c r="H56" s="185"/>
      <c r="I56" s="184"/>
      <c r="J56" s="155">
        <v>2</v>
      </c>
      <c r="K56" s="155"/>
      <c r="L56" s="161"/>
      <c r="M56" s="161"/>
      <c r="N56" s="161"/>
    </row>
    <row r="57" spans="1:14" s="46" customFormat="1" ht="20.25" customHeight="1" x14ac:dyDescent="0.55000000000000004">
      <c r="A57" s="171"/>
      <c r="B57" s="382" t="s">
        <v>513</v>
      </c>
      <c r="C57" s="383"/>
      <c r="D57" s="383"/>
      <c r="E57" s="383"/>
      <c r="F57" s="383"/>
      <c r="G57" s="384"/>
      <c r="H57" s="186"/>
      <c r="I57" s="184"/>
      <c r="J57" s="155">
        <v>8</v>
      </c>
      <c r="K57" s="155"/>
      <c r="L57" s="161"/>
      <c r="M57" s="161"/>
      <c r="N57" s="161"/>
    </row>
    <row r="58" spans="1:14" s="46" customFormat="1" ht="20.25" customHeight="1" x14ac:dyDescent="0.55000000000000004">
      <c r="A58" s="171"/>
      <c r="B58" s="374" t="s">
        <v>514</v>
      </c>
      <c r="C58" s="375"/>
      <c r="D58" s="375"/>
      <c r="E58" s="375"/>
      <c r="F58" s="375"/>
      <c r="G58" s="376"/>
      <c r="H58" s="183" t="s">
        <v>511</v>
      </c>
      <c r="I58" s="184"/>
      <c r="J58" s="155"/>
      <c r="K58" s="155"/>
      <c r="L58" s="161"/>
      <c r="M58" s="161"/>
      <c r="N58" s="161"/>
    </row>
    <row r="59" spans="1:14" s="46" customFormat="1" ht="20.25" customHeight="1" x14ac:dyDescent="0.55000000000000004">
      <c r="A59" s="171"/>
      <c r="B59" s="377" t="s">
        <v>515</v>
      </c>
      <c r="C59" s="378"/>
      <c r="D59" s="378"/>
      <c r="E59" s="378"/>
      <c r="F59" s="378"/>
      <c r="G59" s="379"/>
      <c r="H59" s="186"/>
      <c r="I59" s="380"/>
      <c r="J59" s="155">
        <v>10</v>
      </c>
      <c r="K59" s="155"/>
      <c r="L59" s="161"/>
      <c r="M59" s="161"/>
      <c r="N59" s="161"/>
    </row>
    <row r="60" spans="1:14" s="46" customFormat="1" ht="20.25" customHeight="1" x14ac:dyDescent="0.55000000000000004">
      <c r="A60" s="171"/>
      <c r="B60" s="377" t="s">
        <v>516</v>
      </c>
      <c r="C60" s="378"/>
      <c r="D60" s="378"/>
      <c r="E60" s="378"/>
      <c r="F60" s="378"/>
      <c r="G60" s="379"/>
      <c r="H60" s="186"/>
      <c r="I60" s="380"/>
      <c r="J60" s="155">
        <v>10</v>
      </c>
      <c r="K60" s="155"/>
      <c r="L60" s="161"/>
      <c r="M60" s="161"/>
      <c r="N60" s="161"/>
    </row>
    <row r="61" spans="1:14" s="46" customFormat="1" ht="20.25" customHeight="1" x14ac:dyDescent="0.55000000000000004">
      <c r="A61" s="171"/>
      <c r="B61" s="382" t="s">
        <v>517</v>
      </c>
      <c r="C61" s="383"/>
      <c r="D61" s="383"/>
      <c r="E61" s="383"/>
      <c r="F61" s="383"/>
      <c r="G61" s="384"/>
      <c r="H61" s="186"/>
      <c r="I61" s="380"/>
      <c r="J61" s="172">
        <v>10</v>
      </c>
      <c r="K61" s="172"/>
      <c r="L61" s="161"/>
      <c r="M61" s="161"/>
      <c r="N61" s="161"/>
    </row>
    <row r="62" spans="1:14" s="46" customFormat="1" ht="71.25" customHeight="1" x14ac:dyDescent="0.55000000000000004">
      <c r="A62" s="171"/>
      <c r="B62" s="385" t="s">
        <v>518</v>
      </c>
      <c r="C62" s="385"/>
      <c r="D62" s="385"/>
      <c r="E62" s="385"/>
      <c r="F62" s="385"/>
      <c r="G62" s="385"/>
      <c r="H62" s="187" t="s">
        <v>511</v>
      </c>
      <c r="I62" s="380"/>
      <c r="J62" s="155"/>
      <c r="K62" s="155"/>
      <c r="L62" s="161"/>
      <c r="M62" s="161"/>
      <c r="N62" s="161"/>
    </row>
    <row r="63" spans="1:14" s="46" customFormat="1" ht="44.25" customHeight="1" x14ac:dyDescent="0.55000000000000004">
      <c r="A63" s="171"/>
      <c r="B63" s="386" t="s">
        <v>519</v>
      </c>
      <c r="C63" s="386"/>
      <c r="D63" s="386"/>
      <c r="E63" s="386"/>
      <c r="F63" s="386"/>
      <c r="G63" s="386"/>
      <c r="H63" s="196"/>
      <c r="I63" s="380"/>
      <c r="J63" s="155">
        <v>5</v>
      </c>
      <c r="K63" s="155"/>
      <c r="L63" s="161"/>
      <c r="M63" s="161"/>
      <c r="N63" s="161"/>
    </row>
    <row r="64" spans="1:14" s="46" customFormat="1" ht="24" x14ac:dyDescent="0.55000000000000004">
      <c r="A64" s="171"/>
      <c r="B64" s="387" t="s">
        <v>520</v>
      </c>
      <c r="C64" s="387"/>
      <c r="D64" s="387"/>
      <c r="E64" s="387"/>
      <c r="F64" s="387"/>
      <c r="G64" s="387"/>
      <c r="H64" s="196"/>
      <c r="I64" s="380"/>
      <c r="J64" s="155">
        <v>5</v>
      </c>
      <c r="K64" s="155"/>
      <c r="L64" s="161"/>
      <c r="M64" s="161"/>
      <c r="N64" s="161"/>
    </row>
    <row r="65" spans="1:14" s="46" customFormat="1" ht="24" x14ac:dyDescent="0.55000000000000004">
      <c r="A65" s="171"/>
      <c r="B65" s="388" t="s">
        <v>521</v>
      </c>
      <c r="C65" s="389"/>
      <c r="D65" s="389"/>
      <c r="E65" s="389"/>
      <c r="F65" s="389"/>
      <c r="G65" s="390"/>
      <c r="H65" s="183" t="s">
        <v>511</v>
      </c>
      <c r="I65" s="380"/>
      <c r="J65" s="155"/>
      <c r="K65" s="155"/>
      <c r="L65" s="161"/>
      <c r="M65" s="161"/>
      <c r="N65" s="161"/>
    </row>
    <row r="66" spans="1:14" s="46" customFormat="1" ht="20.25" customHeight="1" x14ac:dyDescent="0.55000000000000004">
      <c r="A66" s="171"/>
      <c r="B66" s="391" t="s">
        <v>522</v>
      </c>
      <c r="C66" s="392"/>
      <c r="D66" s="392"/>
      <c r="E66" s="392"/>
      <c r="F66" s="392"/>
      <c r="G66" s="393"/>
      <c r="H66" s="188"/>
      <c r="I66" s="380"/>
      <c r="J66" s="155">
        <v>10</v>
      </c>
      <c r="K66" s="155"/>
      <c r="L66" s="161"/>
      <c r="M66" s="161"/>
      <c r="N66" s="161"/>
    </row>
    <row r="67" spans="1:14" s="46" customFormat="1" ht="20.25" customHeight="1" x14ac:dyDescent="0.55000000000000004">
      <c r="A67" s="171"/>
      <c r="B67" s="391" t="s">
        <v>523</v>
      </c>
      <c r="C67" s="392"/>
      <c r="D67" s="392"/>
      <c r="E67" s="392"/>
      <c r="F67" s="392"/>
      <c r="G67" s="393"/>
      <c r="H67" s="189"/>
      <c r="I67" s="380"/>
      <c r="J67" s="155">
        <v>10</v>
      </c>
      <c r="K67" s="155"/>
      <c r="L67" s="161"/>
      <c r="M67" s="161"/>
      <c r="N67" s="161"/>
    </row>
    <row r="68" spans="1:14" s="46" customFormat="1" ht="24" x14ac:dyDescent="0.55000000000000004">
      <c r="A68" s="171"/>
      <c r="B68" s="391" t="s">
        <v>524</v>
      </c>
      <c r="C68" s="392"/>
      <c r="D68" s="392"/>
      <c r="E68" s="392"/>
      <c r="F68" s="392"/>
      <c r="G68" s="393"/>
      <c r="H68" s="188"/>
      <c r="I68" s="380"/>
      <c r="J68" s="155">
        <v>10</v>
      </c>
      <c r="K68" s="155"/>
      <c r="L68" s="161"/>
      <c r="M68" s="161"/>
      <c r="N68" s="161"/>
    </row>
    <row r="69" spans="1:14" s="46" customFormat="1" ht="20.25" customHeight="1" x14ac:dyDescent="0.55000000000000004">
      <c r="A69" s="171"/>
      <c r="B69" s="394" t="s">
        <v>525</v>
      </c>
      <c r="C69" s="395"/>
      <c r="D69" s="395"/>
      <c r="E69" s="395"/>
      <c r="F69" s="395"/>
      <c r="G69" s="396"/>
      <c r="H69" s="183" t="s">
        <v>511</v>
      </c>
      <c r="I69" s="380"/>
      <c r="J69" s="155"/>
      <c r="K69" s="155"/>
      <c r="L69" s="161"/>
      <c r="M69" s="161"/>
      <c r="N69" s="161"/>
    </row>
    <row r="70" spans="1:14" s="46" customFormat="1" ht="20.25" customHeight="1" x14ac:dyDescent="0.55000000000000004">
      <c r="A70" s="171"/>
      <c r="B70" s="394" t="s">
        <v>526</v>
      </c>
      <c r="C70" s="395"/>
      <c r="D70" s="395"/>
      <c r="E70" s="395"/>
      <c r="F70" s="395"/>
      <c r="G70" s="396"/>
      <c r="H70" s="190"/>
      <c r="I70" s="380"/>
      <c r="J70" s="155">
        <v>10</v>
      </c>
      <c r="K70" s="155"/>
      <c r="L70" s="161"/>
      <c r="M70" s="161"/>
      <c r="N70" s="161"/>
    </row>
    <row r="71" spans="1:14" s="46" customFormat="1" ht="20.25" customHeight="1" x14ac:dyDescent="0.55000000000000004">
      <c r="A71" s="171"/>
      <c r="B71" s="394" t="s">
        <v>527</v>
      </c>
      <c r="C71" s="395"/>
      <c r="D71" s="395"/>
      <c r="E71" s="395"/>
      <c r="F71" s="395"/>
      <c r="G71" s="396"/>
      <c r="H71" s="191"/>
      <c r="I71" s="380"/>
      <c r="J71" s="155">
        <v>10</v>
      </c>
      <c r="K71" s="155"/>
      <c r="L71" s="161"/>
      <c r="M71" s="161"/>
      <c r="N71" s="161"/>
    </row>
    <row r="72" spans="1:14" s="46" customFormat="1" ht="24" x14ac:dyDescent="0.55000000000000004">
      <c r="A72" s="177"/>
      <c r="B72" s="385" t="s">
        <v>45</v>
      </c>
      <c r="C72" s="385"/>
      <c r="D72" s="385"/>
      <c r="E72" s="385"/>
      <c r="F72" s="385"/>
      <c r="G72" s="385"/>
      <c r="H72" s="178"/>
      <c r="I72" s="381"/>
      <c r="J72" s="179">
        <v>100</v>
      </c>
      <c r="K72" s="155"/>
      <c r="L72" s="161"/>
      <c r="M72" s="161"/>
      <c r="N72" s="161"/>
    </row>
    <row r="73" spans="1:14" s="161" customFormat="1" ht="24" x14ac:dyDescent="0.55000000000000004">
      <c r="A73" s="192"/>
      <c r="B73" s="192" t="s">
        <v>528</v>
      </c>
      <c r="C73" s="192"/>
      <c r="D73" s="192"/>
      <c r="E73" s="192"/>
      <c r="F73" s="192"/>
      <c r="G73" s="192"/>
      <c r="H73" s="192"/>
      <c r="I73" s="192"/>
      <c r="J73" s="193"/>
      <c r="K73" s="193"/>
    </row>
    <row r="74" spans="1:14" s="46" customFormat="1" ht="40.5" customHeight="1" x14ac:dyDescent="0.3">
      <c r="A74" s="167"/>
      <c r="B74" s="397" t="s">
        <v>529</v>
      </c>
      <c r="C74" s="398"/>
      <c r="D74" s="398"/>
      <c r="E74" s="398"/>
      <c r="F74" s="398"/>
      <c r="G74" s="398"/>
      <c r="H74" s="399"/>
      <c r="I74" s="168" t="s">
        <v>508</v>
      </c>
      <c r="J74" s="181">
        <v>100</v>
      </c>
      <c r="K74" s="181"/>
      <c r="L74" s="161"/>
      <c r="M74" s="161"/>
      <c r="N74" s="161"/>
    </row>
    <row r="75" spans="1:14" s="161" customFormat="1" ht="20.25" customHeight="1" x14ac:dyDescent="0.55000000000000004">
      <c r="A75" s="192"/>
      <c r="B75" s="400" t="s">
        <v>530</v>
      </c>
      <c r="C75" s="401"/>
      <c r="D75" s="401"/>
      <c r="E75" s="401"/>
      <c r="F75" s="402"/>
      <c r="G75" s="194"/>
      <c r="H75" s="194" t="s">
        <v>500</v>
      </c>
      <c r="I75" s="194"/>
      <c r="J75" s="170" t="s">
        <v>501</v>
      </c>
      <c r="K75" s="170" t="s">
        <v>485</v>
      </c>
    </row>
    <row r="76" spans="1:14" s="161" customFormat="1" ht="20.25" customHeight="1" x14ac:dyDescent="0.55000000000000004">
      <c r="A76" s="192"/>
      <c r="B76" s="368" t="s">
        <v>531</v>
      </c>
      <c r="C76" s="369"/>
      <c r="D76" s="369"/>
      <c r="E76" s="369"/>
      <c r="F76" s="370"/>
      <c r="G76" s="194"/>
      <c r="H76" s="194"/>
      <c r="I76" s="194"/>
      <c r="J76" s="195">
        <v>100</v>
      </c>
      <c r="K76" s="195"/>
    </row>
    <row r="77" spans="1:14" s="161" customFormat="1" ht="20.25" customHeight="1" x14ac:dyDescent="0.55000000000000004">
      <c r="A77" s="192"/>
      <c r="B77" s="368" t="s">
        <v>532</v>
      </c>
      <c r="C77" s="369"/>
      <c r="D77" s="369"/>
      <c r="E77" s="369"/>
      <c r="F77" s="370"/>
      <c r="G77" s="194"/>
      <c r="H77" s="194"/>
      <c r="I77" s="194"/>
      <c r="J77" s="195">
        <v>80</v>
      </c>
      <c r="K77" s="195"/>
    </row>
    <row r="78" spans="1:14" s="161" customFormat="1" ht="20.25" customHeight="1" x14ac:dyDescent="0.55000000000000004">
      <c r="A78" s="192"/>
      <c r="B78" s="368" t="s">
        <v>533</v>
      </c>
      <c r="C78" s="369"/>
      <c r="D78" s="369"/>
      <c r="E78" s="369"/>
      <c r="F78" s="370"/>
      <c r="G78" s="194"/>
      <c r="H78" s="194"/>
      <c r="I78" s="194"/>
      <c r="J78" s="195">
        <v>60</v>
      </c>
      <c r="K78" s="195"/>
    </row>
    <row r="79" spans="1:14" s="161" customFormat="1" ht="20.25" customHeight="1" x14ac:dyDescent="0.55000000000000004">
      <c r="A79" s="192"/>
      <c r="B79" s="368" t="s">
        <v>534</v>
      </c>
      <c r="C79" s="369"/>
      <c r="D79" s="369"/>
      <c r="E79" s="369"/>
      <c r="F79" s="370"/>
      <c r="G79" s="194"/>
      <c r="H79" s="194"/>
      <c r="I79" s="194"/>
      <c r="J79" s="195">
        <v>40</v>
      </c>
      <c r="K79" s="195"/>
    </row>
    <row r="80" spans="1:14" s="161" customFormat="1" ht="20.25" customHeight="1" x14ac:dyDescent="0.55000000000000004">
      <c r="A80" s="192"/>
      <c r="B80" s="368" t="s">
        <v>535</v>
      </c>
      <c r="C80" s="369"/>
      <c r="D80" s="369"/>
      <c r="E80" s="369"/>
      <c r="F80" s="370"/>
      <c r="G80" s="194"/>
      <c r="H80" s="194"/>
      <c r="I80" s="194"/>
      <c r="J80" s="195">
        <v>20</v>
      </c>
      <c r="K80" s="195"/>
    </row>
    <row r="81" spans="1:11" s="161" customFormat="1" ht="20.25" customHeight="1" x14ac:dyDescent="0.55000000000000004">
      <c r="A81" s="192"/>
      <c r="B81" s="371" t="s">
        <v>536</v>
      </c>
      <c r="C81" s="372"/>
      <c r="D81" s="372"/>
      <c r="E81" s="372"/>
      <c r="F81" s="373"/>
      <c r="G81" s="194"/>
      <c r="H81" s="194"/>
      <c r="I81" s="194"/>
      <c r="J81" s="195">
        <v>0</v>
      </c>
      <c r="K81" s="195"/>
    </row>
    <row r="82" spans="1:11" s="161" customFormat="1" ht="20.25" customHeight="1" x14ac:dyDescent="0.55000000000000004">
      <c r="A82" s="192"/>
      <c r="B82" s="197"/>
      <c r="C82" s="198"/>
      <c r="D82" s="198"/>
      <c r="E82" s="198"/>
      <c r="F82" s="198"/>
      <c r="G82" s="199"/>
      <c r="H82" s="194"/>
      <c r="I82" s="194"/>
      <c r="J82" s="200"/>
      <c r="K82" s="195"/>
    </row>
    <row r="83" spans="1:11" ht="47.25" customHeight="1" x14ac:dyDescent="0.5">
      <c r="A83" s="65">
        <v>7</v>
      </c>
      <c r="B83" s="483" t="s">
        <v>27</v>
      </c>
      <c r="C83" s="484"/>
      <c r="D83" s="484"/>
      <c r="E83" s="484"/>
      <c r="F83" s="484"/>
      <c r="G83" s="485"/>
      <c r="H83" s="47"/>
      <c r="I83" s="47"/>
      <c r="J83" s="128">
        <f>J84+J87+J91+J96+J100</f>
        <v>100</v>
      </c>
      <c r="K83" s="48">
        <v>3</v>
      </c>
    </row>
    <row r="84" spans="1:11" s="46" customFormat="1" ht="22.5" customHeight="1" x14ac:dyDescent="0.55000000000000004">
      <c r="A84" s="169"/>
      <c r="B84" s="496" t="s">
        <v>387</v>
      </c>
      <c r="C84" s="497"/>
      <c r="D84" s="497"/>
      <c r="E84" s="497"/>
      <c r="F84" s="497"/>
      <c r="G84" s="498"/>
      <c r="H84" s="169"/>
      <c r="I84" s="169"/>
      <c r="J84" s="170">
        <v>10</v>
      </c>
      <c r="K84" s="170"/>
    </row>
    <row r="85" spans="1:11" s="46" customFormat="1" ht="45.75" customHeight="1" x14ac:dyDescent="0.55000000000000004">
      <c r="A85" s="169"/>
      <c r="B85" s="449" t="s">
        <v>388</v>
      </c>
      <c r="C85" s="450"/>
      <c r="D85" s="450"/>
      <c r="E85" s="450"/>
      <c r="F85" s="450"/>
      <c r="G85" s="451"/>
      <c r="H85" s="266" t="s">
        <v>389</v>
      </c>
      <c r="I85" s="169"/>
      <c r="J85" s="155">
        <v>5</v>
      </c>
      <c r="K85" s="155"/>
    </row>
    <row r="86" spans="1:11" s="46" customFormat="1" ht="36.75" customHeight="1" x14ac:dyDescent="0.55000000000000004">
      <c r="A86" s="169"/>
      <c r="B86" s="449" t="s">
        <v>390</v>
      </c>
      <c r="C86" s="450"/>
      <c r="D86" s="450"/>
      <c r="E86" s="450"/>
      <c r="F86" s="450"/>
      <c r="G86" s="451"/>
      <c r="H86" s="267" t="s">
        <v>391</v>
      </c>
      <c r="I86" s="169"/>
      <c r="J86" s="155">
        <v>5</v>
      </c>
      <c r="K86" s="155"/>
    </row>
    <row r="87" spans="1:11" s="46" customFormat="1" ht="22.5" customHeight="1" x14ac:dyDescent="0.55000000000000004">
      <c r="A87" s="169"/>
      <c r="B87" s="403" t="s">
        <v>392</v>
      </c>
      <c r="C87" s="452"/>
      <c r="D87" s="452"/>
      <c r="E87" s="452"/>
      <c r="F87" s="452"/>
      <c r="G87" s="453"/>
      <c r="H87" s="266"/>
      <c r="I87" s="169"/>
      <c r="J87" s="155">
        <v>15</v>
      </c>
      <c r="K87" s="155"/>
    </row>
    <row r="88" spans="1:11" s="46" customFormat="1" ht="47.25" customHeight="1" x14ac:dyDescent="0.55000000000000004">
      <c r="A88" s="169"/>
      <c r="B88" s="411" t="s">
        <v>393</v>
      </c>
      <c r="C88" s="450"/>
      <c r="D88" s="450"/>
      <c r="E88" s="450"/>
      <c r="F88" s="450"/>
      <c r="G88" s="451"/>
      <c r="H88" s="266" t="s">
        <v>394</v>
      </c>
      <c r="I88" s="169"/>
      <c r="J88" s="155">
        <v>5</v>
      </c>
      <c r="K88" s="155"/>
    </row>
    <row r="89" spans="1:11" s="46" customFormat="1" ht="32.25" customHeight="1" x14ac:dyDescent="0.55000000000000004">
      <c r="A89" s="169"/>
      <c r="B89" s="411" t="s">
        <v>395</v>
      </c>
      <c r="C89" s="412"/>
      <c r="D89" s="412"/>
      <c r="E89" s="412"/>
      <c r="F89" s="412"/>
      <c r="G89" s="413"/>
      <c r="H89" s="266" t="s">
        <v>396</v>
      </c>
      <c r="I89" s="380"/>
      <c r="J89" s="155">
        <v>5</v>
      </c>
      <c r="K89" s="155"/>
    </row>
    <row r="90" spans="1:11" s="46" customFormat="1" ht="20.25" customHeight="1" x14ac:dyDescent="0.55000000000000004">
      <c r="A90" s="169"/>
      <c r="B90" s="429" t="s">
        <v>397</v>
      </c>
      <c r="C90" s="430"/>
      <c r="D90" s="430"/>
      <c r="E90" s="430"/>
      <c r="F90" s="430"/>
      <c r="G90" s="431"/>
      <c r="H90" s="266" t="s">
        <v>398</v>
      </c>
      <c r="I90" s="380"/>
      <c r="J90" s="155">
        <v>5</v>
      </c>
      <c r="K90" s="155"/>
    </row>
    <row r="91" spans="1:11" s="46" customFormat="1" ht="30" customHeight="1" x14ac:dyDescent="0.55000000000000004">
      <c r="A91" s="169"/>
      <c r="B91" s="432" t="s">
        <v>399</v>
      </c>
      <c r="C91" s="433"/>
      <c r="D91" s="433"/>
      <c r="E91" s="433"/>
      <c r="F91" s="433"/>
      <c r="G91" s="434"/>
      <c r="H91" s="268" t="s">
        <v>400</v>
      </c>
      <c r="I91" s="380"/>
      <c r="J91" s="172">
        <v>15</v>
      </c>
      <c r="K91" s="172"/>
    </row>
    <row r="92" spans="1:11" s="46" customFormat="1" ht="25.5" customHeight="1" x14ac:dyDescent="0.55000000000000004">
      <c r="A92" s="169"/>
      <c r="B92" s="437" t="s">
        <v>401</v>
      </c>
      <c r="C92" s="438"/>
      <c r="D92" s="438"/>
      <c r="E92" s="438"/>
      <c r="F92" s="438"/>
      <c r="G92" s="439"/>
      <c r="H92" s="269" t="s">
        <v>402</v>
      </c>
      <c r="I92" s="380"/>
      <c r="J92" s="155">
        <v>2</v>
      </c>
      <c r="K92" s="155"/>
    </row>
    <row r="93" spans="1:11" s="46" customFormat="1" ht="24" x14ac:dyDescent="0.55000000000000004">
      <c r="A93" s="169"/>
      <c r="B93" s="437" t="s">
        <v>403</v>
      </c>
      <c r="C93" s="438"/>
      <c r="D93" s="438"/>
      <c r="E93" s="438"/>
      <c r="F93" s="438"/>
      <c r="G93" s="439"/>
      <c r="H93" s="269" t="s">
        <v>404</v>
      </c>
      <c r="I93" s="380"/>
      <c r="J93" s="155">
        <v>3</v>
      </c>
      <c r="K93" s="155"/>
    </row>
    <row r="94" spans="1:11" s="46" customFormat="1" ht="24" x14ac:dyDescent="0.55000000000000004">
      <c r="A94" s="169"/>
      <c r="B94" s="437" t="s">
        <v>405</v>
      </c>
      <c r="C94" s="438"/>
      <c r="D94" s="438"/>
      <c r="E94" s="438"/>
      <c r="F94" s="438"/>
      <c r="G94" s="439"/>
      <c r="H94" s="269" t="s">
        <v>406</v>
      </c>
      <c r="I94" s="380"/>
      <c r="J94" s="155">
        <v>5</v>
      </c>
      <c r="K94" s="155"/>
    </row>
    <row r="95" spans="1:11" s="46" customFormat="1" ht="24" x14ac:dyDescent="0.55000000000000004">
      <c r="A95" s="169"/>
      <c r="B95" s="437" t="s">
        <v>407</v>
      </c>
      <c r="C95" s="438"/>
      <c r="D95" s="438"/>
      <c r="E95" s="438"/>
      <c r="F95" s="438"/>
      <c r="G95" s="439"/>
      <c r="H95" s="269" t="s">
        <v>408</v>
      </c>
      <c r="I95" s="380"/>
      <c r="J95" s="155">
        <v>5</v>
      </c>
      <c r="K95" s="155"/>
    </row>
    <row r="96" spans="1:11" s="46" customFormat="1" ht="24.75" customHeight="1" x14ac:dyDescent="0.55000000000000004">
      <c r="A96" s="169"/>
      <c r="B96" s="437" t="s">
        <v>409</v>
      </c>
      <c r="C96" s="438"/>
      <c r="D96" s="438"/>
      <c r="E96" s="438"/>
      <c r="F96" s="438"/>
      <c r="G96" s="439"/>
      <c r="H96" s="269"/>
      <c r="I96" s="380"/>
      <c r="J96" s="155">
        <v>40</v>
      </c>
      <c r="K96" s="155"/>
    </row>
    <row r="97" spans="1:11" s="46" customFormat="1" ht="27" customHeight="1" x14ac:dyDescent="0.55000000000000004">
      <c r="A97" s="169"/>
      <c r="B97" s="437" t="s">
        <v>410</v>
      </c>
      <c r="C97" s="438"/>
      <c r="D97" s="438"/>
      <c r="E97" s="438"/>
      <c r="F97" s="438"/>
      <c r="G97" s="439"/>
      <c r="H97" s="168" t="s">
        <v>411</v>
      </c>
      <c r="I97" s="380"/>
      <c r="J97" s="155">
        <v>10</v>
      </c>
      <c r="K97" s="155"/>
    </row>
    <row r="98" spans="1:11" s="46" customFormat="1" ht="28.5" customHeight="1" x14ac:dyDescent="0.55000000000000004">
      <c r="A98" s="169"/>
      <c r="B98" s="437" t="s">
        <v>412</v>
      </c>
      <c r="C98" s="438"/>
      <c r="D98" s="438"/>
      <c r="E98" s="438"/>
      <c r="F98" s="438"/>
      <c r="G98" s="439"/>
      <c r="H98" s="207" t="s">
        <v>413</v>
      </c>
      <c r="I98" s="380"/>
      <c r="J98" s="155">
        <v>10</v>
      </c>
      <c r="K98" s="155"/>
    </row>
    <row r="99" spans="1:11" s="46" customFormat="1" ht="65.25" customHeight="1" x14ac:dyDescent="0.55000000000000004">
      <c r="A99" s="169"/>
      <c r="B99" s="437" t="s">
        <v>414</v>
      </c>
      <c r="C99" s="438"/>
      <c r="D99" s="438"/>
      <c r="E99" s="438"/>
      <c r="F99" s="438"/>
      <c r="G99" s="439"/>
      <c r="H99" s="206" t="s">
        <v>415</v>
      </c>
      <c r="I99" s="380"/>
      <c r="J99" s="155">
        <v>20</v>
      </c>
      <c r="K99" s="155"/>
    </row>
    <row r="100" spans="1:11" s="46" customFormat="1" ht="25.5" customHeight="1" x14ac:dyDescent="0.55000000000000004">
      <c r="A100" s="169"/>
      <c r="B100" s="437" t="s">
        <v>416</v>
      </c>
      <c r="C100" s="438"/>
      <c r="D100" s="438"/>
      <c r="E100" s="438"/>
      <c r="F100" s="438"/>
      <c r="G100" s="439"/>
      <c r="H100" s="206"/>
      <c r="I100" s="380"/>
      <c r="J100" s="155">
        <v>20</v>
      </c>
      <c r="K100" s="155"/>
    </row>
    <row r="101" spans="1:11" s="46" customFormat="1" ht="26.25" customHeight="1" x14ac:dyDescent="0.55000000000000004">
      <c r="A101" s="169"/>
      <c r="B101" s="437" t="s">
        <v>417</v>
      </c>
      <c r="C101" s="438"/>
      <c r="D101" s="438"/>
      <c r="E101" s="438"/>
      <c r="F101" s="438"/>
      <c r="G101" s="439"/>
      <c r="H101" s="435" t="s">
        <v>418</v>
      </c>
      <c r="I101" s="380"/>
      <c r="J101" s="155">
        <v>10</v>
      </c>
      <c r="K101" s="155"/>
    </row>
    <row r="102" spans="1:11" s="46" customFormat="1" ht="32.25" customHeight="1" x14ac:dyDescent="0.55000000000000004">
      <c r="A102" s="169"/>
      <c r="B102" s="437" t="s">
        <v>419</v>
      </c>
      <c r="C102" s="438"/>
      <c r="D102" s="438"/>
      <c r="E102" s="438"/>
      <c r="F102" s="438"/>
      <c r="G102" s="439"/>
      <c r="H102" s="436"/>
      <c r="I102" s="380"/>
      <c r="J102" s="155">
        <v>10</v>
      </c>
      <c r="K102" s="155"/>
    </row>
    <row r="103" spans="1:11" s="3" customFormat="1" ht="27.75" x14ac:dyDescent="0.55000000000000004">
      <c r="A103" s="499" t="s">
        <v>37</v>
      </c>
      <c r="B103" s="500"/>
      <c r="C103" s="500"/>
      <c r="D103" s="500"/>
      <c r="E103" s="500"/>
      <c r="F103" s="500"/>
      <c r="G103" s="500"/>
      <c r="H103" s="501"/>
      <c r="I103" s="80"/>
      <c r="J103" s="81">
        <v>7</v>
      </c>
      <c r="K103" s="82">
        <v>11</v>
      </c>
    </row>
    <row r="104" spans="1:11" s="3" customFormat="1" ht="43.5" customHeight="1" x14ac:dyDescent="0.3">
      <c r="A104" s="460">
        <v>8</v>
      </c>
      <c r="B104" s="479" t="s">
        <v>11</v>
      </c>
      <c r="C104" s="479"/>
      <c r="D104" s="479"/>
      <c r="E104" s="479"/>
      <c r="F104" s="479"/>
      <c r="G104" s="479"/>
      <c r="H104" s="502" t="s">
        <v>159</v>
      </c>
      <c r="I104" s="502" t="s">
        <v>158</v>
      </c>
      <c r="J104" s="172">
        <v>1</v>
      </c>
      <c r="K104" s="172">
        <v>4</v>
      </c>
    </row>
    <row r="105" spans="1:11" s="8" customFormat="1" ht="27.75" x14ac:dyDescent="0.2">
      <c r="A105" s="460"/>
      <c r="B105" s="49"/>
      <c r="C105" s="50"/>
      <c r="D105" s="50"/>
      <c r="E105" s="51" t="s">
        <v>36</v>
      </c>
      <c r="F105" s="52" t="s">
        <v>188</v>
      </c>
      <c r="G105" s="53" t="s">
        <v>38</v>
      </c>
      <c r="H105" s="503"/>
      <c r="I105" s="503"/>
      <c r="J105" s="270"/>
      <c r="K105" s="270"/>
    </row>
    <row r="106" spans="1:11" s="8" customFormat="1" ht="24" x14ac:dyDescent="0.2">
      <c r="A106" s="460"/>
      <c r="B106" s="49"/>
      <c r="C106" s="50"/>
      <c r="D106" s="50"/>
      <c r="E106" s="51"/>
      <c r="F106" s="52" t="s">
        <v>41</v>
      </c>
      <c r="G106" s="53" t="s">
        <v>39</v>
      </c>
      <c r="H106" s="503"/>
      <c r="I106" s="503"/>
      <c r="J106" s="270"/>
      <c r="K106" s="270"/>
    </row>
    <row r="107" spans="1:11" s="8" customFormat="1" ht="24" x14ac:dyDescent="0.2">
      <c r="A107" s="460"/>
      <c r="B107" s="49"/>
      <c r="C107" s="50"/>
      <c r="D107" s="50"/>
      <c r="E107" s="51"/>
      <c r="F107" s="52" t="s">
        <v>42</v>
      </c>
      <c r="G107" s="53" t="s">
        <v>40</v>
      </c>
      <c r="H107" s="504"/>
      <c r="I107" s="504"/>
      <c r="J107" s="271"/>
      <c r="K107" s="270"/>
    </row>
    <row r="108" spans="1:11" s="3" customFormat="1" ht="21.75" customHeight="1" x14ac:dyDescent="0.55000000000000004">
      <c r="A108" s="460">
        <v>9</v>
      </c>
      <c r="B108" s="480" t="s">
        <v>12</v>
      </c>
      <c r="C108" s="481"/>
      <c r="D108" s="481"/>
      <c r="E108" s="481"/>
      <c r="F108" s="481"/>
      <c r="G108" s="482"/>
      <c r="H108" s="502" t="s">
        <v>159</v>
      </c>
      <c r="I108" s="502" t="s">
        <v>158</v>
      </c>
      <c r="J108" s="172">
        <v>1</v>
      </c>
      <c r="K108" s="270"/>
    </row>
    <row r="109" spans="1:11" s="8" customFormat="1" ht="27.75" x14ac:dyDescent="0.2">
      <c r="A109" s="460"/>
      <c r="B109" s="49"/>
      <c r="C109" s="50"/>
      <c r="D109" s="50"/>
      <c r="E109" s="51" t="s">
        <v>36</v>
      </c>
      <c r="F109" s="52" t="s">
        <v>189</v>
      </c>
      <c r="G109" s="53" t="s">
        <v>38</v>
      </c>
      <c r="H109" s="503"/>
      <c r="I109" s="503"/>
      <c r="J109" s="270"/>
      <c r="K109" s="270"/>
    </row>
    <row r="110" spans="1:11" s="8" customFormat="1" ht="24" x14ac:dyDescent="0.2">
      <c r="A110" s="460"/>
      <c r="B110" s="49"/>
      <c r="C110" s="50"/>
      <c r="D110" s="50"/>
      <c r="E110" s="51"/>
      <c r="F110" s="52" t="s">
        <v>43</v>
      </c>
      <c r="G110" s="53" t="s">
        <v>39</v>
      </c>
      <c r="H110" s="503"/>
      <c r="I110" s="503"/>
      <c r="J110" s="270"/>
      <c r="K110" s="270"/>
    </row>
    <row r="111" spans="1:11" s="8" customFormat="1" ht="24" x14ac:dyDescent="0.2">
      <c r="A111" s="460"/>
      <c r="B111" s="49"/>
      <c r="C111" s="50"/>
      <c r="D111" s="50"/>
      <c r="E111" s="51"/>
      <c r="F111" s="52" t="s">
        <v>44</v>
      </c>
      <c r="G111" s="53" t="s">
        <v>40</v>
      </c>
      <c r="H111" s="504"/>
      <c r="I111" s="504"/>
      <c r="J111" s="271"/>
      <c r="K111" s="270"/>
    </row>
    <row r="112" spans="1:11" s="3" customFormat="1" ht="20.25" customHeight="1" x14ac:dyDescent="0.3">
      <c r="A112" s="505">
        <v>10</v>
      </c>
      <c r="B112" s="446" t="s">
        <v>13</v>
      </c>
      <c r="C112" s="447"/>
      <c r="D112" s="447"/>
      <c r="E112" s="447"/>
      <c r="F112" s="447"/>
      <c r="G112" s="448"/>
      <c r="H112" s="507" t="s">
        <v>160</v>
      </c>
      <c r="I112" s="502" t="s">
        <v>158</v>
      </c>
      <c r="J112" s="172">
        <v>0.5</v>
      </c>
      <c r="K112" s="270"/>
    </row>
    <row r="113" spans="1:11" s="8" customFormat="1" ht="23.25" customHeight="1" x14ac:dyDescent="0.2">
      <c r="A113" s="506"/>
      <c r="B113" s="49"/>
      <c r="C113" s="51" t="s">
        <v>36</v>
      </c>
      <c r="D113" s="494" t="s">
        <v>190</v>
      </c>
      <c r="E113" s="494"/>
      <c r="F113" s="495"/>
      <c r="G113" s="53" t="s">
        <v>161</v>
      </c>
      <c r="H113" s="508"/>
      <c r="I113" s="503"/>
      <c r="J113" s="270"/>
      <c r="K113" s="270"/>
    </row>
    <row r="114" spans="1:11" s="8" customFormat="1" ht="24" x14ac:dyDescent="0.2">
      <c r="A114" s="506"/>
      <c r="B114" s="49"/>
      <c r="C114" s="50"/>
      <c r="D114" s="494" t="s">
        <v>162</v>
      </c>
      <c r="E114" s="494"/>
      <c r="F114" s="495"/>
      <c r="G114" s="53" t="s">
        <v>163</v>
      </c>
      <c r="H114" s="508"/>
      <c r="I114" s="503"/>
      <c r="J114" s="270"/>
      <c r="K114" s="270"/>
    </row>
    <row r="115" spans="1:11" s="8" customFormat="1" ht="24" x14ac:dyDescent="0.2">
      <c r="A115" s="506"/>
      <c r="B115" s="49"/>
      <c r="C115" s="50"/>
      <c r="D115" s="494" t="s">
        <v>164</v>
      </c>
      <c r="E115" s="494"/>
      <c r="F115" s="495"/>
      <c r="G115" s="53" t="s">
        <v>40</v>
      </c>
      <c r="H115" s="509"/>
      <c r="I115" s="504"/>
      <c r="J115" s="271"/>
      <c r="K115" s="270"/>
    </row>
    <row r="116" spans="1:11" s="3" customFormat="1" ht="20.25" customHeight="1" x14ac:dyDescent="0.3">
      <c r="A116" s="460">
        <v>11</v>
      </c>
      <c r="B116" s="446" t="s">
        <v>187</v>
      </c>
      <c r="C116" s="447"/>
      <c r="D116" s="447"/>
      <c r="E116" s="447"/>
      <c r="F116" s="447"/>
      <c r="G116" s="448"/>
      <c r="H116" s="507" t="s">
        <v>160</v>
      </c>
      <c r="I116" s="502" t="s">
        <v>158</v>
      </c>
      <c r="J116" s="172">
        <v>0.5</v>
      </c>
      <c r="K116" s="270"/>
    </row>
    <row r="117" spans="1:11" s="8" customFormat="1" ht="40.5" customHeight="1" x14ac:dyDescent="0.2">
      <c r="A117" s="460"/>
      <c r="B117" s="49"/>
      <c r="C117" s="51" t="s">
        <v>36</v>
      </c>
      <c r="D117" s="494" t="s">
        <v>165</v>
      </c>
      <c r="E117" s="494"/>
      <c r="F117" s="495"/>
      <c r="G117" s="53" t="s">
        <v>161</v>
      </c>
      <c r="H117" s="508"/>
      <c r="I117" s="503"/>
      <c r="J117" s="270"/>
      <c r="K117" s="270"/>
    </row>
    <row r="118" spans="1:11" s="8" customFormat="1" ht="24" x14ac:dyDescent="0.2">
      <c r="A118" s="460"/>
      <c r="B118" s="49"/>
      <c r="C118" s="50"/>
      <c r="D118" s="494" t="s">
        <v>166</v>
      </c>
      <c r="E118" s="494"/>
      <c r="F118" s="495"/>
      <c r="G118" s="53" t="s">
        <v>163</v>
      </c>
      <c r="H118" s="508"/>
      <c r="I118" s="272"/>
      <c r="J118" s="270"/>
      <c r="K118" s="270"/>
    </row>
    <row r="119" spans="1:11" s="8" customFormat="1" ht="24" x14ac:dyDescent="0.2">
      <c r="A119" s="460"/>
      <c r="B119" s="49"/>
      <c r="C119" s="50"/>
      <c r="D119" s="494" t="s">
        <v>167</v>
      </c>
      <c r="E119" s="494"/>
      <c r="F119" s="495"/>
      <c r="G119" s="53" t="s">
        <v>40</v>
      </c>
      <c r="H119" s="509"/>
      <c r="I119" s="272"/>
      <c r="J119" s="271"/>
      <c r="K119" s="270"/>
    </row>
    <row r="120" spans="1:11" s="3" customFormat="1" ht="46.5" customHeight="1" x14ac:dyDescent="0.3">
      <c r="A120" s="460">
        <v>12</v>
      </c>
      <c r="B120" s="486" t="s">
        <v>14</v>
      </c>
      <c r="C120" s="487"/>
      <c r="D120" s="487"/>
      <c r="E120" s="487"/>
      <c r="F120" s="487"/>
      <c r="G120" s="488"/>
      <c r="H120" s="502" t="s">
        <v>168</v>
      </c>
      <c r="I120" s="502" t="s">
        <v>158</v>
      </c>
      <c r="J120" s="172">
        <v>0.5</v>
      </c>
      <c r="K120" s="270"/>
    </row>
    <row r="121" spans="1:11" s="8" customFormat="1" ht="43.5" customHeight="1" x14ac:dyDescent="0.2">
      <c r="A121" s="460"/>
      <c r="B121" s="49"/>
      <c r="C121" s="50"/>
      <c r="D121" s="50"/>
      <c r="E121" s="51" t="s">
        <v>36</v>
      </c>
      <c r="F121" s="52" t="s">
        <v>191</v>
      </c>
      <c r="G121" s="53" t="s">
        <v>39</v>
      </c>
      <c r="H121" s="503"/>
      <c r="I121" s="503"/>
      <c r="J121" s="270"/>
      <c r="K121" s="270"/>
    </row>
    <row r="122" spans="1:11" s="8" customFormat="1" ht="24" x14ac:dyDescent="0.2">
      <c r="A122" s="460"/>
      <c r="B122" s="49"/>
      <c r="C122" s="50"/>
      <c r="D122" s="50"/>
      <c r="E122" s="51"/>
      <c r="F122" s="52" t="s">
        <v>33</v>
      </c>
      <c r="G122" s="53" t="s">
        <v>163</v>
      </c>
      <c r="H122" s="503"/>
      <c r="I122" s="273"/>
      <c r="J122" s="270"/>
      <c r="K122" s="270"/>
    </row>
    <row r="123" spans="1:11" s="8" customFormat="1" ht="27.75" x14ac:dyDescent="0.2">
      <c r="A123" s="460"/>
      <c r="B123" s="49"/>
      <c r="C123" s="50"/>
      <c r="D123" s="50"/>
      <c r="E123" s="51"/>
      <c r="F123" s="52" t="s">
        <v>192</v>
      </c>
      <c r="G123" s="53" t="s">
        <v>40</v>
      </c>
      <c r="H123" s="504"/>
      <c r="I123" s="273"/>
      <c r="J123" s="271"/>
      <c r="K123" s="270"/>
    </row>
    <row r="124" spans="1:11" s="3" customFormat="1" ht="21.75" customHeight="1" x14ac:dyDescent="0.55000000000000004">
      <c r="A124" s="460">
        <v>13</v>
      </c>
      <c r="B124" s="480" t="s">
        <v>15</v>
      </c>
      <c r="C124" s="481"/>
      <c r="D124" s="481"/>
      <c r="E124" s="481"/>
      <c r="F124" s="481"/>
      <c r="G124" s="482"/>
      <c r="H124" s="502" t="s">
        <v>159</v>
      </c>
      <c r="I124" s="502" t="s">
        <v>158</v>
      </c>
      <c r="J124" s="172">
        <v>1</v>
      </c>
      <c r="K124" s="270"/>
    </row>
    <row r="125" spans="1:11" s="8" customFormat="1" ht="43.5" customHeight="1" x14ac:dyDescent="0.2">
      <c r="A125" s="460"/>
      <c r="B125" s="437" t="s">
        <v>169</v>
      </c>
      <c r="C125" s="438"/>
      <c r="D125" s="50"/>
      <c r="E125" s="51" t="s">
        <v>36</v>
      </c>
      <c r="F125" s="52" t="s">
        <v>193</v>
      </c>
      <c r="G125" s="53" t="s">
        <v>161</v>
      </c>
      <c r="H125" s="503"/>
      <c r="I125" s="503"/>
      <c r="J125" s="270"/>
      <c r="K125" s="270"/>
    </row>
    <row r="126" spans="1:11" s="8" customFormat="1" ht="24" x14ac:dyDescent="0.2">
      <c r="A126" s="460"/>
      <c r="B126" s="49"/>
      <c r="C126" s="50"/>
      <c r="D126" s="50"/>
      <c r="E126" s="51"/>
      <c r="F126" s="52" t="s">
        <v>170</v>
      </c>
      <c r="G126" s="53" t="s">
        <v>163</v>
      </c>
      <c r="H126" s="503"/>
      <c r="I126" s="273"/>
      <c r="J126" s="270"/>
      <c r="K126" s="270"/>
    </row>
    <row r="127" spans="1:11" s="8" customFormat="1" ht="27.75" x14ac:dyDescent="0.2">
      <c r="A127" s="460"/>
      <c r="B127" s="54"/>
      <c r="C127" s="55"/>
      <c r="D127" s="55"/>
      <c r="E127" s="56"/>
      <c r="F127" s="57" t="s">
        <v>194</v>
      </c>
      <c r="G127" s="53" t="s">
        <v>40</v>
      </c>
      <c r="H127" s="504"/>
      <c r="I127" s="178"/>
      <c r="J127" s="271"/>
      <c r="K127" s="271"/>
    </row>
    <row r="128" spans="1:11" s="3" customFormat="1" ht="21.75" customHeight="1" x14ac:dyDescent="0.55000000000000004">
      <c r="A128" s="460">
        <v>14</v>
      </c>
      <c r="B128" s="470" t="s">
        <v>16</v>
      </c>
      <c r="C128" s="471"/>
      <c r="D128" s="471"/>
      <c r="E128" s="471"/>
      <c r="F128" s="471"/>
      <c r="G128" s="472"/>
      <c r="H128" s="502" t="s">
        <v>168</v>
      </c>
      <c r="I128" s="274" t="s">
        <v>171</v>
      </c>
      <c r="J128" s="155">
        <v>0.5</v>
      </c>
      <c r="K128" s="464">
        <v>3</v>
      </c>
    </row>
    <row r="129" spans="1:11" s="8" customFormat="1" ht="24" x14ac:dyDescent="0.2">
      <c r="A129" s="460"/>
      <c r="B129" s="49"/>
      <c r="C129" s="51" t="s">
        <v>36</v>
      </c>
      <c r="D129" s="494" t="s">
        <v>165</v>
      </c>
      <c r="E129" s="494"/>
      <c r="F129" s="495"/>
      <c r="G129" s="53" t="s">
        <v>161</v>
      </c>
      <c r="H129" s="503"/>
      <c r="I129" s="272"/>
      <c r="J129" s="270"/>
      <c r="K129" s="465"/>
    </row>
    <row r="130" spans="1:11" s="8" customFormat="1" ht="44.25" customHeight="1" x14ac:dyDescent="0.2">
      <c r="A130" s="460"/>
      <c r="B130" s="49"/>
      <c r="C130" s="50"/>
      <c r="D130" s="494" t="s">
        <v>166</v>
      </c>
      <c r="E130" s="494"/>
      <c r="F130" s="495"/>
      <c r="G130" s="53" t="s">
        <v>163</v>
      </c>
      <c r="H130" s="503"/>
      <c r="I130" s="272"/>
      <c r="J130" s="270"/>
      <c r="K130" s="465"/>
    </row>
    <row r="131" spans="1:11" s="8" customFormat="1" ht="24" x14ac:dyDescent="0.2">
      <c r="A131" s="460"/>
      <c r="B131" s="54"/>
      <c r="C131" s="55"/>
      <c r="D131" s="494" t="s">
        <v>172</v>
      </c>
      <c r="E131" s="494"/>
      <c r="F131" s="495"/>
      <c r="G131" s="53" t="s">
        <v>40</v>
      </c>
      <c r="H131" s="504"/>
      <c r="I131" s="275"/>
      <c r="J131" s="271"/>
      <c r="K131" s="465"/>
    </row>
    <row r="132" spans="1:11" s="3" customFormat="1" ht="23.25" customHeight="1" x14ac:dyDescent="0.55000000000000004">
      <c r="A132" s="460"/>
      <c r="B132" s="491" t="s">
        <v>198</v>
      </c>
      <c r="C132" s="492"/>
      <c r="D132" s="492"/>
      <c r="E132" s="492"/>
      <c r="F132" s="492"/>
      <c r="G132" s="493"/>
      <c r="H132" s="461" t="s">
        <v>173</v>
      </c>
      <c r="I132" s="274" t="s">
        <v>174</v>
      </c>
      <c r="J132" s="155">
        <v>2</v>
      </c>
      <c r="K132" s="465"/>
    </row>
    <row r="133" spans="1:11" s="8" customFormat="1" ht="27.75" x14ac:dyDescent="0.2">
      <c r="A133" s="460"/>
      <c r="B133" s="49"/>
      <c r="C133" s="50"/>
      <c r="D133" s="50"/>
      <c r="E133" s="51" t="s">
        <v>36</v>
      </c>
      <c r="F133" s="52" t="s">
        <v>191</v>
      </c>
      <c r="G133" s="53" t="s">
        <v>175</v>
      </c>
      <c r="H133" s="462"/>
      <c r="I133" s="272"/>
      <c r="J133" s="270"/>
      <c r="K133" s="465"/>
    </row>
    <row r="134" spans="1:11" s="8" customFormat="1" ht="24" x14ac:dyDescent="0.2">
      <c r="A134" s="460"/>
      <c r="B134" s="49"/>
      <c r="C134" s="50"/>
      <c r="D134" s="50"/>
      <c r="E134" s="51"/>
      <c r="F134" s="52" t="s">
        <v>33</v>
      </c>
      <c r="G134" s="53" t="s">
        <v>176</v>
      </c>
      <c r="H134" s="462"/>
      <c r="I134" s="272"/>
      <c r="J134" s="270"/>
      <c r="K134" s="465"/>
    </row>
    <row r="135" spans="1:11" s="8" customFormat="1" ht="24" x14ac:dyDescent="0.2">
      <c r="A135" s="460"/>
      <c r="B135" s="49"/>
      <c r="C135" s="50"/>
      <c r="D135" s="50"/>
      <c r="E135" s="51"/>
      <c r="F135" s="52" t="s">
        <v>34</v>
      </c>
      <c r="G135" s="53" t="s">
        <v>49</v>
      </c>
      <c r="H135" s="462"/>
      <c r="I135" s="272"/>
      <c r="J135" s="270"/>
      <c r="K135" s="465"/>
    </row>
    <row r="136" spans="1:11" s="8" customFormat="1" ht="24" x14ac:dyDescent="0.2">
      <c r="A136" s="460"/>
      <c r="B136" s="49"/>
      <c r="C136" s="50"/>
      <c r="D136" s="50"/>
      <c r="E136" s="51"/>
      <c r="F136" s="52" t="s">
        <v>35</v>
      </c>
      <c r="G136" s="53" t="s">
        <v>39</v>
      </c>
      <c r="H136" s="462"/>
      <c r="I136" s="272"/>
      <c r="J136" s="270"/>
      <c r="K136" s="465"/>
    </row>
    <row r="137" spans="1:11" s="8" customFormat="1" ht="24" x14ac:dyDescent="0.2">
      <c r="A137" s="460"/>
      <c r="B137" s="54"/>
      <c r="C137" s="55"/>
      <c r="D137" s="55"/>
      <c r="E137" s="56"/>
      <c r="F137" s="57" t="s">
        <v>35</v>
      </c>
      <c r="G137" s="53" t="s">
        <v>40</v>
      </c>
      <c r="H137" s="463"/>
      <c r="I137" s="275"/>
      <c r="J137" s="271"/>
      <c r="K137" s="466"/>
    </row>
    <row r="138" spans="1:11" s="3" customFormat="1" ht="42.75" customHeight="1" x14ac:dyDescent="0.3">
      <c r="A138" s="460">
        <v>15</v>
      </c>
      <c r="B138" s="446" t="s">
        <v>199</v>
      </c>
      <c r="C138" s="447"/>
      <c r="D138" s="447"/>
      <c r="E138" s="447"/>
      <c r="F138" s="447"/>
      <c r="G138" s="448"/>
      <c r="H138" s="464" t="s">
        <v>177</v>
      </c>
      <c r="I138" s="461" t="s">
        <v>178</v>
      </c>
      <c r="J138" s="155">
        <v>2</v>
      </c>
      <c r="K138" s="155">
        <v>2</v>
      </c>
    </row>
    <row r="139" spans="1:11" s="8" customFormat="1" ht="20.25" customHeight="1" x14ac:dyDescent="0.2">
      <c r="A139" s="460"/>
      <c r="B139" s="49"/>
      <c r="C139" s="50"/>
      <c r="D139" s="50"/>
      <c r="E139" s="51" t="s">
        <v>36</v>
      </c>
      <c r="F139" s="52" t="s">
        <v>195</v>
      </c>
      <c r="G139" s="53" t="s">
        <v>48</v>
      </c>
      <c r="H139" s="465"/>
      <c r="I139" s="462"/>
      <c r="J139" s="270"/>
      <c r="K139" s="270"/>
    </row>
    <row r="140" spans="1:11" s="8" customFormat="1" ht="24" x14ac:dyDescent="0.2">
      <c r="A140" s="460"/>
      <c r="B140" s="49"/>
      <c r="C140" s="50"/>
      <c r="D140" s="50"/>
      <c r="E140" s="51"/>
      <c r="F140" s="52" t="s">
        <v>179</v>
      </c>
      <c r="G140" s="53" t="s">
        <v>176</v>
      </c>
      <c r="H140" s="465"/>
      <c r="I140" s="462"/>
      <c r="J140" s="270"/>
      <c r="K140" s="270"/>
    </row>
    <row r="141" spans="1:11" s="8" customFormat="1" ht="24" x14ac:dyDescent="0.2">
      <c r="A141" s="460"/>
      <c r="B141" s="49"/>
      <c r="C141" s="50"/>
      <c r="D141" s="50"/>
      <c r="E141" s="51"/>
      <c r="F141" s="52" t="s">
        <v>180</v>
      </c>
      <c r="G141" s="53" t="s">
        <v>49</v>
      </c>
      <c r="H141" s="465"/>
      <c r="I141" s="462"/>
      <c r="J141" s="270"/>
      <c r="K141" s="270"/>
    </row>
    <row r="142" spans="1:11" s="8" customFormat="1" ht="24" x14ac:dyDescent="0.2">
      <c r="A142" s="460"/>
      <c r="B142" s="49"/>
      <c r="C142" s="50"/>
      <c r="D142" s="50"/>
      <c r="E142" s="51"/>
      <c r="F142" s="52" t="s">
        <v>181</v>
      </c>
      <c r="G142" s="53" t="s">
        <v>39</v>
      </c>
      <c r="H142" s="465"/>
      <c r="I142" s="462"/>
      <c r="J142" s="270"/>
      <c r="K142" s="270"/>
    </row>
    <row r="143" spans="1:11" s="8" customFormat="1" ht="24" customHeight="1" x14ac:dyDescent="0.2">
      <c r="A143" s="460"/>
      <c r="B143" s="49"/>
      <c r="C143" s="50"/>
      <c r="D143" s="50"/>
      <c r="E143" s="51"/>
      <c r="F143" s="52" t="s">
        <v>196</v>
      </c>
      <c r="G143" s="53" t="s">
        <v>40</v>
      </c>
      <c r="H143" s="466"/>
      <c r="I143" s="463"/>
      <c r="J143" s="271"/>
      <c r="K143" s="271"/>
    </row>
    <row r="144" spans="1:11" s="3" customFormat="1" ht="21" customHeight="1" x14ac:dyDescent="0.3">
      <c r="A144" s="460">
        <v>16</v>
      </c>
      <c r="B144" s="446" t="s">
        <v>17</v>
      </c>
      <c r="C144" s="447"/>
      <c r="D144" s="447"/>
      <c r="E144" s="447"/>
      <c r="F144" s="447"/>
      <c r="G144" s="448"/>
      <c r="H144" s="435" t="s">
        <v>182</v>
      </c>
      <c r="I144" s="461" t="s">
        <v>183</v>
      </c>
      <c r="J144" s="155">
        <v>2</v>
      </c>
      <c r="K144" s="155">
        <v>2</v>
      </c>
    </row>
    <row r="145" spans="1:11" s="8" customFormat="1" ht="21.75" customHeight="1" x14ac:dyDescent="0.2">
      <c r="A145" s="460"/>
      <c r="B145" s="49"/>
      <c r="C145" s="50"/>
      <c r="D145" s="50"/>
      <c r="E145" s="51" t="s">
        <v>36</v>
      </c>
      <c r="F145" s="52" t="s">
        <v>189</v>
      </c>
      <c r="G145" s="53" t="s">
        <v>48</v>
      </c>
      <c r="H145" s="510"/>
      <c r="I145" s="462"/>
      <c r="J145" s="270"/>
      <c r="K145" s="270"/>
    </row>
    <row r="146" spans="1:11" s="8" customFormat="1" ht="24" x14ac:dyDescent="0.2">
      <c r="A146" s="460"/>
      <c r="B146" s="49"/>
      <c r="C146" s="50"/>
      <c r="D146" s="50"/>
      <c r="E146" s="51"/>
      <c r="F146" s="52" t="s">
        <v>184</v>
      </c>
      <c r="G146" s="53" t="s">
        <v>176</v>
      </c>
      <c r="H146" s="272"/>
      <c r="I146" s="462"/>
      <c r="J146" s="270"/>
      <c r="K146" s="270"/>
    </row>
    <row r="147" spans="1:11" s="8" customFormat="1" ht="24" x14ac:dyDescent="0.2">
      <c r="A147" s="460"/>
      <c r="B147" s="49"/>
      <c r="C147" s="50"/>
      <c r="D147" s="50"/>
      <c r="E147" s="51"/>
      <c r="F147" s="52" t="s">
        <v>185</v>
      </c>
      <c r="G147" s="53" t="s">
        <v>49</v>
      </c>
      <c r="H147" s="272"/>
      <c r="I147" s="462"/>
      <c r="J147" s="270"/>
      <c r="K147" s="270"/>
    </row>
    <row r="148" spans="1:11" s="8" customFormat="1" ht="24" x14ac:dyDescent="0.2">
      <c r="A148" s="460"/>
      <c r="B148" s="49"/>
      <c r="C148" s="50"/>
      <c r="D148" s="50"/>
      <c r="E148" s="51"/>
      <c r="F148" s="52" t="s">
        <v>186</v>
      </c>
      <c r="G148" s="53" t="s">
        <v>39</v>
      </c>
      <c r="H148" s="272"/>
      <c r="I148" s="462"/>
      <c r="J148" s="270"/>
      <c r="K148" s="270"/>
    </row>
    <row r="149" spans="1:11" s="8" customFormat="1" ht="27.75" x14ac:dyDescent="0.2">
      <c r="A149" s="460"/>
      <c r="B149" s="54"/>
      <c r="C149" s="55"/>
      <c r="D149" s="55"/>
      <c r="E149" s="56"/>
      <c r="F149" s="57" t="s">
        <v>197</v>
      </c>
      <c r="G149" s="53" t="s">
        <v>40</v>
      </c>
      <c r="H149" s="275"/>
      <c r="I149" s="463"/>
      <c r="J149" s="271"/>
      <c r="K149" s="271"/>
    </row>
    <row r="150" spans="1:11" ht="43.5" customHeight="1" x14ac:dyDescent="0.5">
      <c r="A150" s="76">
        <v>17</v>
      </c>
      <c r="B150" s="446" t="s">
        <v>28</v>
      </c>
      <c r="C150" s="447"/>
      <c r="D150" s="447"/>
      <c r="E150" s="447"/>
      <c r="F150" s="447"/>
      <c r="G150" s="448"/>
      <c r="H150" s="47"/>
      <c r="I150" s="47"/>
      <c r="J150" s="79">
        <v>10</v>
      </c>
      <c r="K150" s="48">
        <v>3</v>
      </c>
    </row>
    <row r="151" spans="1:11" s="45" customFormat="1" ht="21.75" x14ac:dyDescent="0.5">
      <c r="A151" s="276"/>
      <c r="B151" s="543" t="s">
        <v>463</v>
      </c>
      <c r="C151" s="544"/>
      <c r="D151" s="544"/>
      <c r="E151" s="544"/>
      <c r="F151" s="544"/>
      <c r="G151" s="545"/>
      <c r="H151" s="277"/>
      <c r="I151" s="261"/>
      <c r="J151" s="278">
        <v>44</v>
      </c>
      <c r="K151" s="252"/>
    </row>
    <row r="152" spans="1:11" s="135" customFormat="1" ht="24" x14ac:dyDescent="0.2">
      <c r="A152" s="279"/>
      <c r="B152" s="518" t="s">
        <v>50</v>
      </c>
      <c r="C152" s="518"/>
      <c r="D152" s="518"/>
      <c r="E152" s="518"/>
      <c r="F152" s="518"/>
      <c r="G152" s="518"/>
      <c r="H152" s="280"/>
      <c r="I152" s="281"/>
      <c r="J152" s="282">
        <f>SUM(J153:K155)</f>
        <v>4</v>
      </c>
      <c r="K152" s="282"/>
    </row>
    <row r="153" spans="1:11" s="135" customFormat="1" ht="24" x14ac:dyDescent="0.2">
      <c r="A153" s="279"/>
      <c r="B153" s="514" t="s">
        <v>432</v>
      </c>
      <c r="C153" s="515"/>
      <c r="D153" s="515"/>
      <c r="E153" s="515"/>
      <c r="F153" s="515"/>
      <c r="G153" s="516"/>
      <c r="H153" s="280" t="s">
        <v>433</v>
      </c>
      <c r="I153" s="283"/>
      <c r="J153" s="282">
        <v>1</v>
      </c>
      <c r="K153" s="282"/>
    </row>
    <row r="154" spans="1:11" s="135" customFormat="1" ht="24" x14ac:dyDescent="0.2">
      <c r="A154" s="279"/>
      <c r="B154" s="517" t="s">
        <v>434</v>
      </c>
      <c r="C154" s="517"/>
      <c r="D154" s="517"/>
      <c r="E154" s="517"/>
      <c r="F154" s="517"/>
      <c r="G154" s="517"/>
      <c r="H154" s="266" t="s">
        <v>52</v>
      </c>
      <c r="I154" s="283"/>
      <c r="J154" s="284">
        <v>2</v>
      </c>
      <c r="K154" s="284"/>
    </row>
    <row r="155" spans="1:11" s="135" customFormat="1" ht="24" x14ac:dyDescent="0.2">
      <c r="A155" s="279"/>
      <c r="B155" s="517" t="s">
        <v>53</v>
      </c>
      <c r="C155" s="517"/>
      <c r="D155" s="517"/>
      <c r="E155" s="517"/>
      <c r="F155" s="517"/>
      <c r="G155" s="517"/>
      <c r="H155" s="281" t="s">
        <v>54</v>
      </c>
      <c r="I155" s="283"/>
      <c r="J155" s="284">
        <v>1</v>
      </c>
      <c r="K155" s="284"/>
    </row>
    <row r="156" spans="1:11" s="135" customFormat="1" ht="24" x14ac:dyDescent="0.2">
      <c r="A156" s="279"/>
      <c r="B156" s="518" t="s">
        <v>56</v>
      </c>
      <c r="C156" s="518"/>
      <c r="D156" s="518"/>
      <c r="E156" s="518"/>
      <c r="F156" s="518"/>
      <c r="G156" s="518"/>
      <c r="H156" s="285"/>
      <c r="I156" s="281"/>
      <c r="J156" s="282">
        <f>SUM(J157:K159)</f>
        <v>5</v>
      </c>
      <c r="K156" s="282"/>
    </row>
    <row r="157" spans="1:11" s="135" customFormat="1" ht="48" x14ac:dyDescent="0.2">
      <c r="A157" s="279"/>
      <c r="B157" s="517" t="s">
        <v>435</v>
      </c>
      <c r="C157" s="517"/>
      <c r="D157" s="517"/>
      <c r="E157" s="517"/>
      <c r="F157" s="517"/>
      <c r="G157" s="517"/>
      <c r="H157" s="266" t="s">
        <v>436</v>
      </c>
      <c r="I157" s="286"/>
      <c r="J157" s="284">
        <v>2</v>
      </c>
      <c r="K157" s="284"/>
    </row>
    <row r="158" spans="1:11" s="135" customFormat="1" ht="48" x14ac:dyDescent="0.2">
      <c r="A158" s="279"/>
      <c r="B158" s="517" t="s">
        <v>437</v>
      </c>
      <c r="C158" s="517"/>
      <c r="D158" s="517"/>
      <c r="E158" s="517"/>
      <c r="F158" s="517"/>
      <c r="G158" s="517"/>
      <c r="H158" s="266" t="s">
        <v>438</v>
      </c>
      <c r="I158" s="283"/>
      <c r="J158" s="284">
        <v>1</v>
      </c>
      <c r="K158" s="284"/>
    </row>
    <row r="159" spans="1:11" s="135" customFormat="1" ht="48" x14ac:dyDescent="0.2">
      <c r="A159" s="279"/>
      <c r="B159" s="517" t="s">
        <v>439</v>
      </c>
      <c r="C159" s="517"/>
      <c r="D159" s="517"/>
      <c r="E159" s="517"/>
      <c r="F159" s="517"/>
      <c r="G159" s="517"/>
      <c r="H159" s="266" t="s">
        <v>440</v>
      </c>
      <c r="I159" s="283"/>
      <c r="J159" s="284">
        <v>2</v>
      </c>
      <c r="K159" s="284"/>
    </row>
    <row r="160" spans="1:11" s="135" customFormat="1" ht="24" x14ac:dyDescent="0.2">
      <c r="A160" s="279"/>
      <c r="B160" s="518" t="s">
        <v>59</v>
      </c>
      <c r="C160" s="518"/>
      <c r="D160" s="518"/>
      <c r="E160" s="518"/>
      <c r="F160" s="518"/>
      <c r="G160" s="518"/>
      <c r="H160" s="285"/>
      <c r="I160" s="281"/>
      <c r="J160" s="282">
        <f>SUM(J161:K164)</f>
        <v>8</v>
      </c>
      <c r="K160" s="282"/>
    </row>
    <row r="161" spans="1:11" s="135" customFormat="1" ht="64.5" customHeight="1" x14ac:dyDescent="0.2">
      <c r="A161" s="279"/>
      <c r="B161" s="517" t="s">
        <v>441</v>
      </c>
      <c r="C161" s="517"/>
      <c r="D161" s="517"/>
      <c r="E161" s="517"/>
      <c r="F161" s="517"/>
      <c r="G161" s="517"/>
      <c r="H161" s="287" t="s">
        <v>442</v>
      </c>
      <c r="I161" s="283"/>
      <c r="J161" s="288">
        <v>2</v>
      </c>
      <c r="K161" s="288"/>
    </row>
    <row r="162" spans="1:11" s="135" customFormat="1" ht="24" x14ac:dyDescent="0.2">
      <c r="A162" s="279"/>
      <c r="B162" s="517" t="s">
        <v>443</v>
      </c>
      <c r="C162" s="517"/>
      <c r="D162" s="517"/>
      <c r="E162" s="517"/>
      <c r="F162" s="517"/>
      <c r="G162" s="517"/>
      <c r="H162" s="266" t="s">
        <v>62</v>
      </c>
      <c r="I162" s="283"/>
      <c r="J162" s="289">
        <v>2</v>
      </c>
      <c r="K162" s="289"/>
    </row>
    <row r="163" spans="1:11" s="135" customFormat="1" ht="68.25" customHeight="1" x14ac:dyDescent="0.2">
      <c r="A163" s="290"/>
      <c r="B163" s="517" t="s">
        <v>444</v>
      </c>
      <c r="C163" s="517"/>
      <c r="D163" s="517"/>
      <c r="E163" s="517"/>
      <c r="F163" s="517"/>
      <c r="G163" s="517"/>
      <c r="H163" s="266" t="s">
        <v>63</v>
      </c>
      <c r="I163" s="291"/>
      <c r="J163" s="292">
        <v>2</v>
      </c>
      <c r="K163" s="292"/>
    </row>
    <row r="164" spans="1:11" s="135" customFormat="1" ht="48" x14ac:dyDescent="0.2">
      <c r="A164" s="279"/>
      <c r="B164" s="517" t="s">
        <v>445</v>
      </c>
      <c r="C164" s="517"/>
      <c r="D164" s="517"/>
      <c r="E164" s="517"/>
      <c r="F164" s="517"/>
      <c r="G164" s="517"/>
      <c r="H164" s="293" t="s">
        <v>446</v>
      </c>
      <c r="I164" s="286"/>
      <c r="J164" s="289">
        <v>2</v>
      </c>
      <c r="K164" s="289"/>
    </row>
    <row r="165" spans="1:11" s="135" customFormat="1" ht="24" x14ac:dyDescent="0.2">
      <c r="A165" s="279"/>
      <c r="B165" s="555" t="s">
        <v>67</v>
      </c>
      <c r="C165" s="555"/>
      <c r="D165" s="555"/>
      <c r="E165" s="555"/>
      <c r="F165" s="555"/>
      <c r="G165" s="555"/>
      <c r="H165" s="281"/>
      <c r="I165" s="281"/>
      <c r="J165" s="282">
        <f>SUM(J166)</f>
        <v>3</v>
      </c>
      <c r="K165" s="282"/>
    </row>
    <row r="166" spans="1:11" s="135" customFormat="1" ht="24" x14ac:dyDescent="0.2">
      <c r="A166" s="279"/>
      <c r="B166" s="547" t="s">
        <v>447</v>
      </c>
      <c r="C166" s="547"/>
      <c r="D166" s="547"/>
      <c r="E166" s="547"/>
      <c r="F166" s="547"/>
      <c r="G166" s="547"/>
      <c r="H166" s="268" t="s">
        <v>69</v>
      </c>
      <c r="I166" s="283"/>
      <c r="J166" s="284">
        <v>3</v>
      </c>
      <c r="K166" s="284"/>
    </row>
    <row r="167" spans="1:11" s="135" customFormat="1" ht="24" x14ac:dyDescent="0.2">
      <c r="A167" s="279"/>
      <c r="B167" s="518" t="s">
        <v>70</v>
      </c>
      <c r="C167" s="518"/>
      <c r="D167" s="518"/>
      <c r="E167" s="518"/>
      <c r="F167" s="518"/>
      <c r="G167" s="518"/>
      <c r="H167" s="281"/>
      <c r="I167" s="281"/>
      <c r="J167" s="294">
        <f>J168</f>
        <v>2</v>
      </c>
      <c r="K167" s="294"/>
    </row>
    <row r="168" spans="1:11" s="135" customFormat="1" ht="24" x14ac:dyDescent="0.2">
      <c r="A168" s="279"/>
      <c r="B168" s="517" t="s">
        <v>448</v>
      </c>
      <c r="C168" s="517"/>
      <c r="D168" s="517"/>
      <c r="E168" s="517"/>
      <c r="F168" s="517"/>
      <c r="G168" s="517"/>
      <c r="H168" s="266" t="s">
        <v>72</v>
      </c>
      <c r="I168" s="283"/>
      <c r="J168" s="284">
        <v>2</v>
      </c>
      <c r="K168" s="284"/>
    </row>
    <row r="169" spans="1:11" s="135" customFormat="1" ht="24" x14ac:dyDescent="0.2">
      <c r="A169" s="279"/>
      <c r="B169" s="537" t="s">
        <v>449</v>
      </c>
      <c r="C169" s="538"/>
      <c r="D169" s="538"/>
      <c r="E169" s="538"/>
      <c r="F169" s="538"/>
      <c r="G169" s="539"/>
      <c r="H169" s="266"/>
      <c r="I169" s="283"/>
      <c r="J169" s="284">
        <f>SUM(J170:K171)</f>
        <v>4</v>
      </c>
      <c r="K169" s="284"/>
    </row>
    <row r="170" spans="1:11" s="135" customFormat="1" ht="24" x14ac:dyDescent="0.2">
      <c r="A170" s="279"/>
      <c r="B170" s="514" t="s">
        <v>450</v>
      </c>
      <c r="C170" s="515"/>
      <c r="D170" s="515"/>
      <c r="E170" s="515"/>
      <c r="F170" s="515"/>
      <c r="G170" s="516"/>
      <c r="H170" s="266" t="s">
        <v>63</v>
      </c>
      <c r="I170" s="283"/>
      <c r="J170" s="284">
        <v>2</v>
      </c>
      <c r="K170" s="284"/>
    </row>
    <row r="171" spans="1:11" s="135" customFormat="1" ht="45" customHeight="1" x14ac:dyDescent="0.2">
      <c r="A171" s="279"/>
      <c r="B171" s="514" t="s">
        <v>451</v>
      </c>
      <c r="C171" s="515"/>
      <c r="D171" s="515"/>
      <c r="E171" s="515"/>
      <c r="F171" s="515"/>
      <c r="G171" s="516"/>
      <c r="H171" s="266" t="s">
        <v>63</v>
      </c>
      <c r="I171" s="283"/>
      <c r="J171" s="284">
        <v>2</v>
      </c>
      <c r="K171" s="284"/>
    </row>
    <row r="172" spans="1:11" s="135" customFormat="1" ht="24" x14ac:dyDescent="0.2">
      <c r="A172" s="279"/>
      <c r="B172" s="518" t="s">
        <v>452</v>
      </c>
      <c r="C172" s="518"/>
      <c r="D172" s="518"/>
      <c r="E172" s="518"/>
      <c r="F172" s="518"/>
      <c r="G172" s="518"/>
      <c r="H172" s="281" t="s">
        <v>74</v>
      </c>
      <c r="I172" s="281"/>
      <c r="J172" s="295">
        <v>20</v>
      </c>
      <c r="K172" s="295"/>
    </row>
    <row r="173" spans="1:11" s="135" customFormat="1" ht="24" x14ac:dyDescent="0.2">
      <c r="A173" s="290"/>
      <c r="B173" s="546" t="s">
        <v>453</v>
      </c>
      <c r="C173" s="546"/>
      <c r="D173" s="546"/>
      <c r="E173" s="546"/>
      <c r="F173" s="546"/>
      <c r="G173" s="546"/>
      <c r="H173" s="547" t="s">
        <v>454</v>
      </c>
      <c r="I173" s="291"/>
      <c r="J173" s="294"/>
      <c r="K173" s="294"/>
    </row>
    <row r="174" spans="1:11" s="135" customFormat="1" ht="24" x14ac:dyDescent="0.2">
      <c r="A174" s="296"/>
      <c r="B174" s="549" t="s">
        <v>76</v>
      </c>
      <c r="C174" s="550"/>
      <c r="D174" s="550"/>
      <c r="E174" s="550"/>
      <c r="F174" s="550"/>
      <c r="G174" s="551"/>
      <c r="H174" s="546"/>
      <c r="I174" s="297"/>
      <c r="J174" s="294"/>
      <c r="K174" s="294"/>
    </row>
    <row r="175" spans="1:11" s="135" customFormat="1" ht="24" x14ac:dyDescent="0.2">
      <c r="A175" s="296"/>
      <c r="B175" s="549" t="s">
        <v>455</v>
      </c>
      <c r="C175" s="550"/>
      <c r="D175" s="550"/>
      <c r="E175" s="550"/>
      <c r="F175" s="550"/>
      <c r="G175" s="551"/>
      <c r="H175" s="546"/>
      <c r="I175" s="297"/>
      <c r="J175" s="294"/>
      <c r="K175" s="294"/>
    </row>
    <row r="176" spans="1:11" s="135" customFormat="1" ht="24" x14ac:dyDescent="0.2">
      <c r="A176" s="296"/>
      <c r="B176" s="549" t="s">
        <v>456</v>
      </c>
      <c r="C176" s="550"/>
      <c r="D176" s="550"/>
      <c r="E176" s="550"/>
      <c r="F176" s="550"/>
      <c r="G176" s="551"/>
      <c r="H176" s="546"/>
      <c r="I176" s="297"/>
      <c r="J176" s="294"/>
      <c r="K176" s="294"/>
    </row>
    <row r="177" spans="1:11" s="135" customFormat="1" ht="24" x14ac:dyDescent="0.2">
      <c r="A177" s="296"/>
      <c r="B177" s="549" t="s">
        <v>457</v>
      </c>
      <c r="C177" s="550"/>
      <c r="D177" s="550"/>
      <c r="E177" s="550"/>
      <c r="F177" s="550"/>
      <c r="G177" s="551"/>
      <c r="H177" s="546"/>
      <c r="I177" s="297"/>
      <c r="J177" s="294"/>
      <c r="K177" s="294"/>
    </row>
    <row r="178" spans="1:11" s="135" customFormat="1" ht="24" x14ac:dyDescent="0.2">
      <c r="A178" s="296"/>
      <c r="B178" s="549" t="s">
        <v>458</v>
      </c>
      <c r="C178" s="550"/>
      <c r="D178" s="550"/>
      <c r="E178" s="550"/>
      <c r="F178" s="550"/>
      <c r="G178" s="551"/>
      <c r="H178" s="546"/>
      <c r="I178" s="297"/>
      <c r="J178" s="294"/>
      <c r="K178" s="294"/>
    </row>
    <row r="179" spans="1:11" s="135" customFormat="1" ht="24" x14ac:dyDescent="0.2">
      <c r="A179" s="296"/>
      <c r="B179" s="552" t="s">
        <v>459</v>
      </c>
      <c r="C179" s="553"/>
      <c r="D179" s="553"/>
      <c r="E179" s="553"/>
      <c r="F179" s="553"/>
      <c r="G179" s="554"/>
      <c r="H179" s="548"/>
      <c r="I179" s="297"/>
      <c r="J179" s="294"/>
      <c r="K179" s="294"/>
    </row>
    <row r="180" spans="1:11" s="135" customFormat="1" ht="24" x14ac:dyDescent="0.2">
      <c r="A180" s="296"/>
      <c r="B180" s="537" t="s">
        <v>82</v>
      </c>
      <c r="C180" s="538"/>
      <c r="D180" s="538"/>
      <c r="E180" s="538"/>
      <c r="F180" s="538"/>
      <c r="G180" s="539"/>
      <c r="H180" s="268" t="s">
        <v>46</v>
      </c>
      <c r="I180" s="266"/>
      <c r="J180" s="294"/>
      <c r="K180" s="294"/>
    </row>
    <row r="181" spans="1:11" s="135" customFormat="1" ht="22.5" customHeight="1" x14ac:dyDescent="0.2">
      <c r="A181" s="279"/>
      <c r="B181" s="540" t="s">
        <v>83</v>
      </c>
      <c r="C181" s="541"/>
      <c r="D181" s="542"/>
      <c r="E181" s="294" t="s">
        <v>84</v>
      </c>
      <c r="F181" s="294" t="s">
        <v>36</v>
      </c>
      <c r="G181" s="298" t="s">
        <v>85</v>
      </c>
      <c r="H181" s="291" t="s">
        <v>462</v>
      </c>
      <c r="I181" s="281"/>
      <c r="J181" s="294"/>
      <c r="K181" s="294"/>
    </row>
    <row r="182" spans="1:11" s="135" customFormat="1" ht="24" x14ac:dyDescent="0.2">
      <c r="A182" s="279"/>
      <c r="B182" s="514" t="s">
        <v>86</v>
      </c>
      <c r="C182" s="515"/>
      <c r="D182" s="516"/>
      <c r="E182" s="299"/>
      <c r="F182" s="299"/>
      <c r="G182" s="300" t="e">
        <f>F182*100/E182</f>
        <v>#DIV/0!</v>
      </c>
      <c r="H182" s="291" t="s">
        <v>461</v>
      </c>
      <c r="I182" s="281"/>
      <c r="J182" s="294"/>
      <c r="K182" s="294"/>
    </row>
    <row r="183" spans="1:11" s="135" customFormat="1" ht="24" x14ac:dyDescent="0.2">
      <c r="A183" s="301"/>
      <c r="B183" s="514" t="s">
        <v>87</v>
      </c>
      <c r="C183" s="515"/>
      <c r="D183" s="516"/>
      <c r="E183" s="299"/>
      <c r="F183" s="299"/>
      <c r="G183" s="300" t="e">
        <f t="shared" ref="G183:G185" si="0">F183*100/E183</f>
        <v>#DIV/0!</v>
      </c>
      <c r="H183" s="291"/>
      <c r="I183" s="281"/>
      <c r="J183" s="294"/>
      <c r="K183" s="294"/>
    </row>
    <row r="184" spans="1:11" s="135" customFormat="1" ht="24" x14ac:dyDescent="0.2">
      <c r="A184" s="279"/>
      <c r="B184" s="514" t="s">
        <v>460</v>
      </c>
      <c r="C184" s="515"/>
      <c r="D184" s="516"/>
      <c r="E184" s="299"/>
      <c r="F184" s="299"/>
      <c r="G184" s="300" t="e">
        <f t="shared" si="0"/>
        <v>#DIV/0!</v>
      </c>
      <c r="H184" s="291"/>
      <c r="I184" s="281"/>
      <c r="J184" s="294"/>
      <c r="K184" s="294"/>
    </row>
    <row r="185" spans="1:11" s="135" customFormat="1" ht="48.75" customHeight="1" x14ac:dyDescent="0.2">
      <c r="A185" s="279"/>
      <c r="B185" s="514" t="s">
        <v>88</v>
      </c>
      <c r="C185" s="515"/>
      <c r="D185" s="516"/>
      <c r="E185" s="299"/>
      <c r="F185" s="299"/>
      <c r="G185" s="300" t="e">
        <f t="shared" si="0"/>
        <v>#DIV/0!</v>
      </c>
      <c r="H185" s="302"/>
      <c r="I185" s="281"/>
      <c r="J185" s="294"/>
      <c r="K185" s="294"/>
    </row>
    <row r="186" spans="1:11" ht="43.5" x14ac:dyDescent="0.2">
      <c r="A186" s="76">
        <v>18</v>
      </c>
      <c r="B186" s="446" t="s">
        <v>627</v>
      </c>
      <c r="C186" s="447"/>
      <c r="D186" s="447"/>
      <c r="E186" s="447"/>
      <c r="F186" s="447"/>
      <c r="G186" s="448"/>
      <c r="H186" s="77"/>
      <c r="I186" s="78" t="s">
        <v>205</v>
      </c>
      <c r="J186" s="79">
        <v>10</v>
      </c>
      <c r="K186" s="48">
        <v>2.5</v>
      </c>
    </row>
    <row r="187" spans="1:11" s="45" customFormat="1" ht="91.5" customHeight="1" x14ac:dyDescent="0.2">
      <c r="A187" s="303"/>
      <c r="B187" s="440" t="s">
        <v>628</v>
      </c>
      <c r="C187" s="441"/>
      <c r="D187" s="441"/>
      <c r="E187" s="441"/>
      <c r="F187" s="441"/>
      <c r="G187" s="442"/>
      <c r="H187" s="217" t="s">
        <v>206</v>
      </c>
      <c r="I187" s="263"/>
      <c r="J187" s="278"/>
      <c r="K187" s="252"/>
    </row>
    <row r="188" spans="1:11" s="12" customFormat="1" ht="45" customHeight="1" x14ac:dyDescent="0.25">
      <c r="A188" s="64">
        <v>19</v>
      </c>
      <c r="B188" s="446" t="s">
        <v>18</v>
      </c>
      <c r="C188" s="447"/>
      <c r="D188" s="447"/>
      <c r="E188" s="447"/>
      <c r="F188" s="447"/>
      <c r="G188" s="448"/>
      <c r="H188" s="58" t="s">
        <v>117</v>
      </c>
      <c r="I188" s="59" t="s">
        <v>118</v>
      </c>
      <c r="J188" s="60">
        <v>5</v>
      </c>
      <c r="K188" s="61">
        <v>4</v>
      </c>
    </row>
    <row r="189" spans="1:11" s="12" customFormat="1" ht="37.5" customHeight="1" x14ac:dyDescent="0.55000000000000004">
      <c r="A189" s="304"/>
      <c r="B189" s="440" t="s">
        <v>119</v>
      </c>
      <c r="C189" s="441"/>
      <c r="D189" s="441"/>
      <c r="E189" s="441"/>
      <c r="F189" s="441"/>
      <c r="G189" s="442"/>
      <c r="H189" s="305" t="s">
        <v>120</v>
      </c>
      <c r="I189" s="29" t="s">
        <v>121</v>
      </c>
      <c r="J189" s="306"/>
      <c r="K189" s="307"/>
    </row>
    <row r="190" spans="1:11" s="12" customFormat="1" ht="39" customHeight="1" x14ac:dyDescent="0.55000000000000004">
      <c r="A190" s="304"/>
      <c r="B190" s="440" t="s">
        <v>122</v>
      </c>
      <c r="C190" s="441"/>
      <c r="D190" s="441"/>
      <c r="E190" s="441"/>
      <c r="F190" s="441"/>
      <c r="G190" s="442"/>
      <c r="H190" s="308" t="s">
        <v>123</v>
      </c>
      <c r="I190" s="309"/>
      <c r="J190" s="306"/>
      <c r="K190" s="307"/>
    </row>
    <row r="191" spans="1:11" s="12" customFormat="1" ht="29.25" customHeight="1" x14ac:dyDescent="0.55000000000000004">
      <c r="A191" s="304"/>
      <c r="B191" s="440" t="s">
        <v>124</v>
      </c>
      <c r="C191" s="441"/>
      <c r="D191" s="441"/>
      <c r="E191" s="441"/>
      <c r="F191" s="441"/>
      <c r="G191" s="442"/>
      <c r="H191" s="305"/>
      <c r="I191" s="260"/>
      <c r="J191" s="306"/>
      <c r="K191" s="307"/>
    </row>
    <row r="192" spans="1:11" s="12" customFormat="1" ht="27.75" customHeight="1" x14ac:dyDescent="0.55000000000000004">
      <c r="A192" s="304"/>
      <c r="B192" s="440" t="s">
        <v>125</v>
      </c>
      <c r="C192" s="441"/>
      <c r="D192" s="441"/>
      <c r="E192" s="441"/>
      <c r="F192" s="441"/>
      <c r="G192" s="442"/>
      <c r="H192" s="305"/>
      <c r="I192" s="260"/>
      <c r="J192" s="306"/>
      <c r="K192" s="307"/>
    </row>
    <row r="193" spans="1:11" s="12" customFormat="1" ht="24.75" customHeight="1" x14ac:dyDescent="0.55000000000000004">
      <c r="A193" s="304"/>
      <c r="B193" s="440" t="s">
        <v>126</v>
      </c>
      <c r="C193" s="441"/>
      <c r="D193" s="441"/>
      <c r="E193" s="441"/>
      <c r="F193" s="441"/>
      <c r="G193" s="442"/>
      <c r="H193" s="305" t="s">
        <v>127</v>
      </c>
      <c r="I193" s="260"/>
      <c r="J193" s="306"/>
      <c r="K193" s="307"/>
    </row>
    <row r="194" spans="1:11" s="12" customFormat="1" ht="30.75" customHeight="1" x14ac:dyDescent="0.55000000000000004">
      <c r="A194" s="304"/>
      <c r="B194" s="440" t="s">
        <v>128</v>
      </c>
      <c r="C194" s="441"/>
      <c r="D194" s="441"/>
      <c r="E194" s="441"/>
      <c r="F194" s="441"/>
      <c r="G194" s="442"/>
      <c r="H194" s="305" t="s">
        <v>129</v>
      </c>
      <c r="I194" s="260"/>
      <c r="J194" s="306"/>
      <c r="K194" s="307"/>
    </row>
    <row r="195" spans="1:11" s="12" customFormat="1" ht="37.5" customHeight="1" x14ac:dyDescent="0.55000000000000004">
      <c r="A195" s="304"/>
      <c r="B195" s="440" t="s">
        <v>130</v>
      </c>
      <c r="C195" s="441"/>
      <c r="D195" s="441"/>
      <c r="E195" s="441"/>
      <c r="F195" s="441"/>
      <c r="G195" s="442"/>
      <c r="H195" s="305" t="s">
        <v>131</v>
      </c>
      <c r="I195" s="260"/>
      <c r="J195" s="306"/>
      <c r="K195" s="307"/>
    </row>
    <row r="196" spans="1:11" s="12" customFormat="1" ht="39" customHeight="1" x14ac:dyDescent="0.55000000000000004">
      <c r="A196" s="304"/>
      <c r="B196" s="440" t="s">
        <v>132</v>
      </c>
      <c r="C196" s="441"/>
      <c r="D196" s="441"/>
      <c r="E196" s="441"/>
      <c r="F196" s="441"/>
      <c r="G196" s="442"/>
      <c r="H196" s="305" t="s">
        <v>133</v>
      </c>
      <c r="I196" s="260"/>
      <c r="J196" s="306"/>
      <c r="K196" s="307"/>
    </row>
    <row r="197" spans="1:11" s="12" customFormat="1" ht="43.5" customHeight="1" x14ac:dyDescent="0.55000000000000004">
      <c r="A197" s="304"/>
      <c r="B197" s="440" t="s">
        <v>134</v>
      </c>
      <c r="C197" s="441"/>
      <c r="D197" s="441"/>
      <c r="E197" s="441"/>
      <c r="F197" s="441"/>
      <c r="G197" s="442"/>
      <c r="H197" s="305" t="s">
        <v>135</v>
      </c>
      <c r="I197" s="260"/>
      <c r="J197" s="306"/>
      <c r="K197" s="307"/>
    </row>
    <row r="198" spans="1:11" s="12" customFormat="1" ht="31.5" customHeight="1" x14ac:dyDescent="0.55000000000000004">
      <c r="A198" s="304"/>
      <c r="B198" s="440" t="s">
        <v>136</v>
      </c>
      <c r="C198" s="441"/>
      <c r="D198" s="441"/>
      <c r="E198" s="441"/>
      <c r="F198" s="441"/>
      <c r="G198" s="442"/>
      <c r="H198" s="305" t="s">
        <v>137</v>
      </c>
      <c r="I198" s="260"/>
      <c r="J198" s="306"/>
      <c r="K198" s="307"/>
    </row>
    <row r="199" spans="1:11" s="12" customFormat="1" ht="21.75" customHeight="1" x14ac:dyDescent="0.55000000000000004">
      <c r="A199" s="64">
        <v>20</v>
      </c>
      <c r="B199" s="446" t="s">
        <v>19</v>
      </c>
      <c r="C199" s="447"/>
      <c r="D199" s="447"/>
      <c r="E199" s="447"/>
      <c r="F199" s="447"/>
      <c r="G199" s="448"/>
      <c r="H199" s="63"/>
      <c r="I199" s="63" t="s">
        <v>118</v>
      </c>
      <c r="J199" s="66">
        <v>5</v>
      </c>
      <c r="K199" s="61">
        <v>4</v>
      </c>
    </row>
    <row r="200" spans="1:11" s="12" customFormat="1" ht="45.75" customHeight="1" x14ac:dyDescent="0.55000000000000004">
      <c r="A200" s="310"/>
      <c r="B200" s="440" t="s">
        <v>138</v>
      </c>
      <c r="C200" s="441"/>
      <c r="D200" s="441"/>
      <c r="E200" s="441"/>
      <c r="F200" s="441"/>
      <c r="G200" s="442"/>
      <c r="H200" s="311" t="s">
        <v>120</v>
      </c>
      <c r="I200" s="260" t="s">
        <v>121</v>
      </c>
      <c r="J200" s="312"/>
      <c r="K200" s="307"/>
    </row>
    <row r="201" spans="1:11" s="12" customFormat="1" ht="43.5" customHeight="1" x14ac:dyDescent="0.55000000000000004">
      <c r="A201" s="310"/>
      <c r="B201" s="440" t="s">
        <v>139</v>
      </c>
      <c r="C201" s="441"/>
      <c r="D201" s="441"/>
      <c r="E201" s="441"/>
      <c r="F201" s="441"/>
      <c r="G201" s="442"/>
      <c r="H201" s="260" t="s">
        <v>140</v>
      </c>
      <c r="I201" s="260"/>
      <c r="J201" s="312"/>
      <c r="K201" s="307"/>
    </row>
    <row r="202" spans="1:11" s="12" customFormat="1" ht="21.75" customHeight="1" x14ac:dyDescent="0.55000000000000004">
      <c r="A202" s="310"/>
      <c r="B202" s="440" t="s">
        <v>141</v>
      </c>
      <c r="C202" s="441"/>
      <c r="D202" s="441"/>
      <c r="E202" s="441"/>
      <c r="F202" s="441"/>
      <c r="G202" s="442"/>
      <c r="H202" s="313" t="s">
        <v>142</v>
      </c>
      <c r="I202" s="260"/>
      <c r="J202" s="312"/>
      <c r="K202" s="307"/>
    </row>
    <row r="203" spans="1:11" s="12" customFormat="1" ht="21.75" customHeight="1" x14ac:dyDescent="0.55000000000000004">
      <c r="A203" s="310"/>
      <c r="B203" s="440" t="s">
        <v>143</v>
      </c>
      <c r="C203" s="441"/>
      <c r="D203" s="441"/>
      <c r="E203" s="441"/>
      <c r="F203" s="441"/>
      <c r="G203" s="442"/>
      <c r="H203" s="313" t="s">
        <v>129</v>
      </c>
      <c r="I203" s="260"/>
      <c r="J203" s="312"/>
      <c r="K203" s="307"/>
    </row>
    <row r="204" spans="1:11" s="12" customFormat="1" ht="21.75" customHeight="1" x14ac:dyDescent="0.55000000000000004">
      <c r="A204" s="310"/>
      <c r="B204" s="440" t="s">
        <v>144</v>
      </c>
      <c r="C204" s="441"/>
      <c r="D204" s="441"/>
      <c r="E204" s="441"/>
      <c r="F204" s="441"/>
      <c r="G204" s="442"/>
      <c r="H204" s="311" t="s">
        <v>145</v>
      </c>
      <c r="I204" s="260"/>
      <c r="J204" s="312"/>
      <c r="K204" s="307"/>
    </row>
    <row r="205" spans="1:11" s="12" customFormat="1" ht="21.75" customHeight="1" x14ac:dyDescent="0.55000000000000004">
      <c r="A205" s="310"/>
      <c r="B205" s="440" t="s">
        <v>146</v>
      </c>
      <c r="C205" s="441"/>
      <c r="D205" s="441"/>
      <c r="E205" s="441"/>
      <c r="F205" s="441"/>
      <c r="G205" s="442"/>
      <c r="H205" s="313" t="s">
        <v>147</v>
      </c>
      <c r="I205" s="260"/>
      <c r="J205" s="312"/>
      <c r="K205" s="307"/>
    </row>
    <row r="206" spans="1:11" s="12" customFormat="1" ht="21.75" customHeight="1" x14ac:dyDescent="0.55000000000000004">
      <c r="A206" s="310"/>
      <c r="B206" s="440" t="s">
        <v>148</v>
      </c>
      <c r="C206" s="441"/>
      <c r="D206" s="441"/>
      <c r="E206" s="441"/>
      <c r="F206" s="441"/>
      <c r="G206" s="442"/>
      <c r="H206" s="313" t="s">
        <v>149</v>
      </c>
      <c r="I206" s="260"/>
      <c r="J206" s="312"/>
      <c r="K206" s="307"/>
    </row>
    <row r="207" spans="1:11" ht="22.5" customHeight="1" x14ac:dyDescent="0.5">
      <c r="A207" s="65">
        <v>21</v>
      </c>
      <c r="B207" s="446" t="s">
        <v>20</v>
      </c>
      <c r="C207" s="447"/>
      <c r="D207" s="447"/>
      <c r="E207" s="447"/>
      <c r="F207" s="447"/>
      <c r="G207" s="448"/>
      <c r="H207" s="15"/>
      <c r="I207" s="47" t="s">
        <v>217</v>
      </c>
      <c r="J207" s="67">
        <v>5</v>
      </c>
      <c r="K207" s="48">
        <v>3.5</v>
      </c>
    </row>
    <row r="208" spans="1:11" ht="19.5" customHeight="1" x14ac:dyDescent="0.5">
      <c r="A208" s="314"/>
      <c r="B208" s="443" t="s">
        <v>218</v>
      </c>
      <c r="C208" s="444"/>
      <c r="D208" s="444"/>
      <c r="E208" s="444"/>
      <c r="F208" s="444"/>
      <c r="G208" s="444"/>
      <c r="H208" s="502" t="s">
        <v>223</v>
      </c>
      <c r="I208" s="261"/>
      <c r="J208" s="251"/>
      <c r="K208" s="252"/>
    </row>
    <row r="209" spans="1:16" ht="19.5" customHeight="1" x14ac:dyDescent="0.5">
      <c r="A209" s="314"/>
      <c r="B209" s="443" t="s">
        <v>219</v>
      </c>
      <c r="C209" s="444"/>
      <c r="D209" s="444"/>
      <c r="E209" s="444"/>
      <c r="F209" s="444"/>
      <c r="G209" s="444"/>
      <c r="H209" s="503"/>
      <c r="I209" s="261"/>
      <c r="J209" s="251"/>
      <c r="K209" s="252"/>
    </row>
    <row r="210" spans="1:16" ht="19.5" customHeight="1" x14ac:dyDescent="0.5">
      <c r="A210" s="314"/>
      <c r="B210" s="443" t="s">
        <v>220</v>
      </c>
      <c r="C210" s="444"/>
      <c r="D210" s="444"/>
      <c r="E210" s="444"/>
      <c r="F210" s="444"/>
      <c r="G210" s="444"/>
      <c r="H210" s="503"/>
      <c r="I210" s="261"/>
      <c r="J210" s="251"/>
      <c r="K210" s="252"/>
    </row>
    <row r="211" spans="1:16" ht="19.5" customHeight="1" x14ac:dyDescent="0.5">
      <c r="A211" s="314"/>
      <c r="B211" s="443" t="s">
        <v>221</v>
      </c>
      <c r="C211" s="444"/>
      <c r="D211" s="444"/>
      <c r="E211" s="444"/>
      <c r="F211" s="444"/>
      <c r="G211" s="444"/>
      <c r="H211" s="503"/>
      <c r="I211" s="261"/>
      <c r="J211" s="251"/>
      <c r="K211" s="252"/>
    </row>
    <row r="212" spans="1:16" ht="19.5" customHeight="1" x14ac:dyDescent="0.5">
      <c r="A212" s="315"/>
      <c r="B212" s="443" t="s">
        <v>222</v>
      </c>
      <c r="C212" s="444"/>
      <c r="D212" s="444"/>
      <c r="E212" s="444"/>
      <c r="F212" s="444"/>
      <c r="G212" s="444"/>
      <c r="H212" s="504"/>
      <c r="I212" s="261"/>
      <c r="J212" s="251"/>
      <c r="K212" s="252"/>
    </row>
    <row r="213" spans="1:16" ht="21.75" x14ac:dyDescent="0.4">
      <c r="A213" s="76">
        <v>22</v>
      </c>
      <c r="B213" s="446" t="s">
        <v>225</v>
      </c>
      <c r="C213" s="447"/>
      <c r="D213" s="447"/>
      <c r="E213" s="447"/>
      <c r="F213" s="447"/>
      <c r="G213" s="448"/>
      <c r="H213" s="127"/>
      <c r="I213" s="16" t="s">
        <v>217</v>
      </c>
      <c r="J213" s="79">
        <v>5</v>
      </c>
      <c r="K213" s="48">
        <v>2.5</v>
      </c>
    </row>
    <row r="214" spans="1:16" ht="152.25" customHeight="1" x14ac:dyDescent="0.2">
      <c r="A214" s="303"/>
      <c r="B214" s="440" t="s">
        <v>226</v>
      </c>
      <c r="C214" s="441"/>
      <c r="D214" s="441"/>
      <c r="E214" s="441"/>
      <c r="F214" s="441"/>
      <c r="G214" s="442"/>
      <c r="H214" s="263" t="s">
        <v>224</v>
      </c>
      <c r="I214" s="316"/>
      <c r="J214" s="278"/>
      <c r="K214" s="252"/>
    </row>
    <row r="215" spans="1:16" ht="22.5" customHeight="1" x14ac:dyDescent="0.5">
      <c r="A215" s="65">
        <v>23</v>
      </c>
      <c r="B215" s="470" t="s">
        <v>21</v>
      </c>
      <c r="C215" s="471"/>
      <c r="D215" s="471"/>
      <c r="E215" s="471"/>
      <c r="F215" s="471"/>
      <c r="G215" s="472"/>
      <c r="H215" s="17"/>
      <c r="I215" s="17" t="s">
        <v>150</v>
      </c>
      <c r="J215" s="18">
        <v>3.5</v>
      </c>
      <c r="K215" s="19">
        <v>3.5</v>
      </c>
    </row>
    <row r="216" spans="1:16" ht="18.75" customHeight="1" x14ac:dyDescent="0.5">
      <c r="A216" s="241"/>
      <c r="B216" s="457" t="s">
        <v>90</v>
      </c>
      <c r="C216" s="458"/>
      <c r="D216" s="458"/>
      <c r="E216" s="458"/>
      <c r="F216" s="458"/>
      <c r="G216" s="459"/>
      <c r="H216" s="245"/>
      <c r="I216" s="245"/>
      <c r="J216" s="317">
        <v>2</v>
      </c>
      <c r="K216" s="318"/>
      <c r="P216">
        <f>60*100/60</f>
        <v>100</v>
      </c>
    </row>
    <row r="217" spans="1:16" ht="18.75" customHeight="1" x14ac:dyDescent="0.5">
      <c r="A217" s="241"/>
      <c r="B217" s="443" t="s">
        <v>101</v>
      </c>
      <c r="C217" s="444"/>
      <c r="D217" s="444"/>
      <c r="E217" s="444"/>
      <c r="F217" s="444"/>
      <c r="G217" s="445"/>
      <c r="H217" s="319" t="s">
        <v>91</v>
      </c>
      <c r="I217" s="319"/>
      <c r="J217" s="320"/>
      <c r="K217" s="321"/>
    </row>
    <row r="218" spans="1:16" ht="18.75" customHeight="1" x14ac:dyDescent="0.5">
      <c r="A218" s="241"/>
      <c r="B218" s="443" t="s">
        <v>95</v>
      </c>
      <c r="C218" s="444"/>
      <c r="D218" s="444"/>
      <c r="E218" s="444"/>
      <c r="F218" s="444"/>
      <c r="G218" s="445"/>
      <c r="H218" s="319" t="s">
        <v>92</v>
      </c>
      <c r="I218" s="319"/>
      <c r="J218" s="320"/>
      <c r="K218" s="321"/>
    </row>
    <row r="219" spans="1:16" ht="18.75" customHeight="1" x14ac:dyDescent="0.5">
      <c r="A219" s="241"/>
      <c r="B219" s="443" t="s">
        <v>96</v>
      </c>
      <c r="C219" s="444"/>
      <c r="D219" s="444"/>
      <c r="E219" s="444"/>
      <c r="F219" s="444"/>
      <c r="G219" s="445"/>
      <c r="H219" s="250" t="s">
        <v>93</v>
      </c>
      <c r="I219" s="319"/>
      <c r="J219" s="320"/>
      <c r="K219" s="321"/>
    </row>
    <row r="220" spans="1:16" ht="18.75" customHeight="1" x14ac:dyDescent="0.5">
      <c r="A220" s="241"/>
      <c r="B220" s="443" t="s">
        <v>97</v>
      </c>
      <c r="C220" s="444"/>
      <c r="D220" s="444"/>
      <c r="E220" s="444"/>
      <c r="F220" s="444"/>
      <c r="G220" s="445"/>
      <c r="H220" s="250" t="s">
        <v>111</v>
      </c>
      <c r="I220" s="319"/>
      <c r="J220" s="320"/>
      <c r="K220" s="321"/>
    </row>
    <row r="221" spans="1:16" ht="18.75" customHeight="1" x14ac:dyDescent="0.5">
      <c r="A221" s="241"/>
      <c r="B221" s="443" t="s">
        <v>98</v>
      </c>
      <c r="C221" s="444"/>
      <c r="D221" s="444"/>
      <c r="E221" s="444"/>
      <c r="F221" s="444"/>
      <c r="G221" s="445"/>
      <c r="H221" s="319" t="s">
        <v>114</v>
      </c>
      <c r="I221" s="319"/>
      <c r="J221" s="320"/>
      <c r="K221" s="321"/>
    </row>
    <row r="222" spans="1:16" ht="18.75" customHeight="1" x14ac:dyDescent="0.5">
      <c r="A222" s="241"/>
      <c r="B222" s="443" t="s">
        <v>116</v>
      </c>
      <c r="C222" s="444"/>
      <c r="D222" s="444"/>
      <c r="E222" s="444"/>
      <c r="F222" s="444"/>
      <c r="G222" s="445"/>
      <c r="H222" s="319" t="s">
        <v>94</v>
      </c>
      <c r="I222" s="319"/>
      <c r="J222" s="320"/>
      <c r="K222" s="321"/>
    </row>
    <row r="223" spans="1:16" ht="18.75" customHeight="1" x14ac:dyDescent="0.5">
      <c r="A223" s="241"/>
      <c r="B223" s="457" t="s">
        <v>99</v>
      </c>
      <c r="C223" s="458"/>
      <c r="D223" s="458"/>
      <c r="E223" s="458"/>
      <c r="F223" s="458"/>
      <c r="G223" s="459"/>
      <c r="H223" s="322" t="s">
        <v>113</v>
      </c>
      <c r="I223" s="322"/>
      <c r="J223" s="323">
        <v>1.5</v>
      </c>
      <c r="K223" s="318"/>
    </row>
    <row r="224" spans="1:16" ht="18.75" customHeight="1" x14ac:dyDescent="0.5">
      <c r="A224" s="241"/>
      <c r="B224" s="443" t="s">
        <v>100</v>
      </c>
      <c r="C224" s="444"/>
      <c r="D224" s="444"/>
      <c r="E224" s="444"/>
      <c r="F224" s="444"/>
      <c r="G224" s="445"/>
      <c r="H224" s="324" t="s">
        <v>112</v>
      </c>
      <c r="I224" s="325"/>
      <c r="J224" s="326"/>
      <c r="K224" s="321"/>
    </row>
    <row r="225" spans="1:11" ht="18.75" customHeight="1" x14ac:dyDescent="0.5">
      <c r="A225" s="241"/>
      <c r="B225" s="443" t="s">
        <v>102</v>
      </c>
      <c r="C225" s="444"/>
      <c r="D225" s="444"/>
      <c r="E225" s="444"/>
      <c r="F225" s="444"/>
      <c r="G225" s="445"/>
      <c r="H225" s="324" t="s">
        <v>115</v>
      </c>
      <c r="I225" s="325"/>
      <c r="J225" s="326"/>
      <c r="K225" s="321"/>
    </row>
    <row r="226" spans="1:11" ht="18.75" customHeight="1" x14ac:dyDescent="0.5">
      <c r="A226" s="241"/>
      <c r="B226" s="443" t="s">
        <v>103</v>
      </c>
      <c r="C226" s="444"/>
      <c r="D226" s="444"/>
      <c r="E226" s="444"/>
      <c r="F226" s="444"/>
      <c r="G226" s="445"/>
      <c r="H226" s="324"/>
      <c r="I226" s="325"/>
      <c r="J226" s="326"/>
      <c r="K226" s="321"/>
    </row>
    <row r="227" spans="1:11" ht="18.75" customHeight="1" x14ac:dyDescent="0.5">
      <c r="A227" s="241"/>
      <c r="B227" s="443" t="s">
        <v>104</v>
      </c>
      <c r="C227" s="444"/>
      <c r="D227" s="444"/>
      <c r="E227" s="444"/>
      <c r="F227" s="444"/>
      <c r="G227" s="445"/>
      <c r="H227" s="324"/>
      <c r="I227" s="325"/>
      <c r="J227" s="326"/>
      <c r="K227" s="321"/>
    </row>
    <row r="228" spans="1:11" ht="18.75" customHeight="1" x14ac:dyDescent="0.5">
      <c r="A228" s="241"/>
      <c r="B228" s="443" t="s">
        <v>105</v>
      </c>
      <c r="C228" s="444"/>
      <c r="D228" s="444"/>
      <c r="E228" s="444"/>
      <c r="F228" s="444"/>
      <c r="G228" s="445"/>
      <c r="H228" s="324"/>
      <c r="I228" s="324"/>
      <c r="J228" s="326"/>
      <c r="K228" s="321"/>
    </row>
    <row r="229" spans="1:11" ht="18.75" customHeight="1" x14ac:dyDescent="0.5">
      <c r="A229" s="241"/>
      <c r="B229" s="443" t="s">
        <v>106</v>
      </c>
      <c r="C229" s="444"/>
      <c r="D229" s="444"/>
      <c r="E229" s="444"/>
      <c r="F229" s="444"/>
      <c r="G229" s="445"/>
      <c r="H229" s="324"/>
      <c r="I229" s="324"/>
      <c r="J229" s="326"/>
      <c r="K229" s="321"/>
    </row>
    <row r="230" spans="1:11" ht="18.75" customHeight="1" x14ac:dyDescent="0.5">
      <c r="A230" s="241"/>
      <c r="B230" s="443" t="s">
        <v>107</v>
      </c>
      <c r="C230" s="444"/>
      <c r="D230" s="444"/>
      <c r="E230" s="444"/>
      <c r="F230" s="444"/>
      <c r="G230" s="445"/>
      <c r="H230" s="324"/>
      <c r="I230" s="324"/>
      <c r="J230" s="326"/>
      <c r="K230" s="321"/>
    </row>
    <row r="231" spans="1:11" ht="18.75" customHeight="1" x14ac:dyDescent="0.5">
      <c r="A231" s="241"/>
      <c r="B231" s="443" t="s">
        <v>108</v>
      </c>
      <c r="C231" s="444"/>
      <c r="D231" s="444"/>
      <c r="E231" s="444"/>
      <c r="F231" s="444"/>
      <c r="G231" s="445"/>
      <c r="H231" s="324"/>
      <c r="I231" s="324"/>
      <c r="J231" s="326"/>
      <c r="K231" s="321"/>
    </row>
    <row r="232" spans="1:11" ht="18.75" customHeight="1" x14ac:dyDescent="0.5">
      <c r="A232" s="241"/>
      <c r="B232" s="443" t="s">
        <v>109</v>
      </c>
      <c r="C232" s="444"/>
      <c r="D232" s="444"/>
      <c r="E232" s="444"/>
      <c r="F232" s="444"/>
      <c r="G232" s="445"/>
      <c r="H232" s="324"/>
      <c r="I232" s="324"/>
      <c r="J232" s="326"/>
      <c r="K232" s="321"/>
    </row>
    <row r="233" spans="1:11" ht="18.75" customHeight="1" x14ac:dyDescent="0.5">
      <c r="A233" s="241"/>
      <c r="B233" s="531" t="s">
        <v>110</v>
      </c>
      <c r="C233" s="532"/>
      <c r="D233" s="532"/>
      <c r="E233" s="532"/>
      <c r="F233" s="532"/>
      <c r="G233" s="533"/>
      <c r="H233" s="327"/>
      <c r="I233" s="327"/>
      <c r="J233" s="224"/>
      <c r="K233" s="328"/>
    </row>
    <row r="234" spans="1:11" ht="22.5" customHeight="1" x14ac:dyDescent="0.5">
      <c r="A234" s="65">
        <v>24</v>
      </c>
      <c r="B234" s="473" t="s">
        <v>22</v>
      </c>
      <c r="C234" s="474"/>
      <c r="D234" s="474"/>
      <c r="E234" s="474"/>
      <c r="F234" s="474"/>
      <c r="G234" s="475"/>
      <c r="H234" s="218"/>
      <c r="I234" s="218"/>
      <c r="J234" s="219">
        <v>5</v>
      </c>
      <c r="K234" s="220">
        <v>3.5</v>
      </c>
    </row>
    <row r="235" spans="1:11" s="226" customFormat="1" ht="134.25" customHeight="1" x14ac:dyDescent="0.5">
      <c r="A235" s="221"/>
      <c r="B235" s="440" t="s">
        <v>622</v>
      </c>
      <c r="C235" s="441"/>
      <c r="D235" s="441"/>
      <c r="E235" s="441"/>
      <c r="F235" s="441"/>
      <c r="G235" s="442"/>
      <c r="H235" s="227" t="s">
        <v>623</v>
      </c>
      <c r="I235" s="227" t="s">
        <v>624</v>
      </c>
      <c r="J235" s="224"/>
      <c r="K235" s="225"/>
    </row>
    <row r="236" spans="1:11" ht="22.5" customHeight="1" x14ac:dyDescent="0.5">
      <c r="A236" s="65">
        <v>25</v>
      </c>
      <c r="B236" s="446" t="s">
        <v>23</v>
      </c>
      <c r="C236" s="447"/>
      <c r="D236" s="447"/>
      <c r="E236" s="447"/>
      <c r="F236" s="447"/>
      <c r="G236" s="448"/>
      <c r="H236" s="47"/>
      <c r="I236" s="20" t="s">
        <v>233</v>
      </c>
      <c r="J236" s="21">
        <v>3</v>
      </c>
      <c r="K236" s="48">
        <v>2</v>
      </c>
    </row>
    <row r="237" spans="1:11" ht="67.5" customHeight="1" x14ac:dyDescent="0.5">
      <c r="A237" s="221"/>
      <c r="B237" s="329" t="s">
        <v>227</v>
      </c>
      <c r="C237" s="522" t="s">
        <v>228</v>
      </c>
      <c r="D237" s="522"/>
      <c r="E237" s="522"/>
      <c r="F237" s="522"/>
      <c r="G237" s="523"/>
      <c r="H237" s="534" t="s">
        <v>234</v>
      </c>
      <c r="I237" s="330"/>
      <c r="J237" s="331"/>
      <c r="K237" s="303"/>
    </row>
    <row r="238" spans="1:11" ht="62.25" customHeight="1" x14ac:dyDescent="0.5">
      <c r="A238" s="221"/>
      <c r="B238" s="329" t="s">
        <v>229</v>
      </c>
      <c r="C238" s="522" t="s">
        <v>230</v>
      </c>
      <c r="D238" s="522"/>
      <c r="E238" s="522"/>
      <c r="F238" s="522"/>
      <c r="G238" s="523"/>
      <c r="H238" s="535"/>
      <c r="I238" s="330"/>
      <c r="J238" s="331"/>
      <c r="K238" s="303"/>
    </row>
    <row r="239" spans="1:11" ht="66" customHeight="1" x14ac:dyDescent="0.5">
      <c r="A239" s="221"/>
      <c r="B239" s="329" t="s">
        <v>231</v>
      </c>
      <c r="C239" s="522" t="s">
        <v>232</v>
      </c>
      <c r="D239" s="522"/>
      <c r="E239" s="522"/>
      <c r="F239" s="522"/>
      <c r="G239" s="523"/>
      <c r="H239" s="536"/>
      <c r="I239" s="330"/>
      <c r="J239" s="331"/>
      <c r="K239" s="303"/>
    </row>
    <row r="240" spans="1:11" ht="21.75" customHeight="1" x14ac:dyDescent="0.5">
      <c r="A240" s="65">
        <v>26</v>
      </c>
      <c r="B240" s="446" t="s">
        <v>24</v>
      </c>
      <c r="C240" s="447"/>
      <c r="D240" s="447"/>
      <c r="E240" s="447"/>
      <c r="F240" s="447"/>
      <c r="G240" s="448"/>
      <c r="H240" s="47"/>
      <c r="I240" s="47"/>
      <c r="J240" s="67">
        <v>100</v>
      </c>
      <c r="K240" s="48">
        <v>2</v>
      </c>
    </row>
    <row r="241" spans="1:11" s="45" customFormat="1" ht="48" customHeight="1" x14ac:dyDescent="0.4">
      <c r="A241" s="332"/>
      <c r="B241" s="454" t="s">
        <v>420</v>
      </c>
      <c r="C241" s="455"/>
      <c r="D241" s="455"/>
      <c r="E241" s="455"/>
      <c r="F241" s="455"/>
      <c r="G241" s="456"/>
      <c r="H241" s="427" t="s">
        <v>430</v>
      </c>
      <c r="I241" s="428" t="s">
        <v>431</v>
      </c>
      <c r="J241" s="307"/>
      <c r="K241" s="333"/>
    </row>
    <row r="242" spans="1:11" s="45" customFormat="1" ht="24" x14ac:dyDescent="0.55000000000000004">
      <c r="A242" s="334"/>
      <c r="B242" s="454" t="s">
        <v>421</v>
      </c>
      <c r="C242" s="455"/>
      <c r="D242" s="455"/>
      <c r="E242" s="455">
        <v>10</v>
      </c>
      <c r="F242" s="455"/>
      <c r="G242" s="456"/>
      <c r="H242" s="427"/>
      <c r="I242" s="428"/>
      <c r="J242" s="335">
        <v>10</v>
      </c>
      <c r="K242" s="306"/>
    </row>
    <row r="243" spans="1:11" s="45" customFormat="1" ht="24" x14ac:dyDescent="0.55000000000000004">
      <c r="A243" s="334"/>
      <c r="B243" s="454" t="s">
        <v>422</v>
      </c>
      <c r="C243" s="455"/>
      <c r="D243" s="455"/>
      <c r="E243" s="455">
        <v>20</v>
      </c>
      <c r="F243" s="455"/>
      <c r="G243" s="456"/>
      <c r="H243" s="427"/>
      <c r="I243" s="428"/>
      <c r="J243" s="335">
        <v>20</v>
      </c>
      <c r="K243" s="306"/>
    </row>
    <row r="244" spans="1:11" s="45" customFormat="1" ht="24" x14ac:dyDescent="0.55000000000000004">
      <c r="A244" s="334"/>
      <c r="B244" s="454" t="s">
        <v>423</v>
      </c>
      <c r="C244" s="455"/>
      <c r="D244" s="455"/>
      <c r="E244" s="455">
        <v>15</v>
      </c>
      <c r="F244" s="455"/>
      <c r="G244" s="456"/>
      <c r="H244" s="427"/>
      <c r="I244" s="428"/>
      <c r="J244" s="335">
        <v>15</v>
      </c>
      <c r="K244" s="306"/>
    </row>
    <row r="245" spans="1:11" s="45" customFormat="1" ht="24" x14ac:dyDescent="0.55000000000000004">
      <c r="A245" s="334"/>
      <c r="B245" s="454" t="s">
        <v>424</v>
      </c>
      <c r="C245" s="455"/>
      <c r="D245" s="455"/>
      <c r="E245" s="455">
        <v>5</v>
      </c>
      <c r="F245" s="455"/>
      <c r="G245" s="456"/>
      <c r="H245" s="427"/>
      <c r="I245" s="428"/>
      <c r="J245" s="335">
        <v>5</v>
      </c>
      <c r="K245" s="306"/>
    </row>
    <row r="246" spans="1:11" s="45" customFormat="1" ht="24" x14ac:dyDescent="0.55000000000000004">
      <c r="A246" s="334"/>
      <c r="B246" s="454" t="s">
        <v>425</v>
      </c>
      <c r="C246" s="455"/>
      <c r="D246" s="455"/>
      <c r="E246" s="455">
        <v>5</v>
      </c>
      <c r="F246" s="455"/>
      <c r="G246" s="456"/>
      <c r="H246" s="427"/>
      <c r="I246" s="428"/>
      <c r="J246" s="335">
        <v>5</v>
      </c>
      <c r="K246" s="306"/>
    </row>
    <row r="247" spans="1:11" s="45" customFormat="1" ht="24" x14ac:dyDescent="0.55000000000000004">
      <c r="A247" s="334"/>
      <c r="B247" s="454" t="s">
        <v>426</v>
      </c>
      <c r="C247" s="455"/>
      <c r="D247" s="455"/>
      <c r="E247" s="455">
        <v>15</v>
      </c>
      <c r="F247" s="455"/>
      <c r="G247" s="456"/>
      <c r="H247" s="427"/>
      <c r="I247" s="428"/>
      <c r="J247" s="335">
        <v>15</v>
      </c>
      <c r="K247" s="306"/>
    </row>
    <row r="248" spans="1:11" s="45" customFormat="1" ht="24" x14ac:dyDescent="0.55000000000000004">
      <c r="A248" s="334"/>
      <c r="B248" s="454" t="s">
        <v>427</v>
      </c>
      <c r="C248" s="455"/>
      <c r="D248" s="455"/>
      <c r="E248" s="455">
        <v>10</v>
      </c>
      <c r="F248" s="455"/>
      <c r="G248" s="456"/>
      <c r="H248" s="427"/>
      <c r="I248" s="428"/>
      <c r="J248" s="335">
        <v>10</v>
      </c>
      <c r="K248" s="306"/>
    </row>
    <row r="249" spans="1:11" s="45" customFormat="1" ht="24" x14ac:dyDescent="0.55000000000000004">
      <c r="A249" s="334"/>
      <c r="B249" s="454" t="s">
        <v>428</v>
      </c>
      <c r="C249" s="455"/>
      <c r="D249" s="455"/>
      <c r="E249" s="455">
        <v>10</v>
      </c>
      <c r="F249" s="455"/>
      <c r="G249" s="456"/>
      <c r="H249" s="427"/>
      <c r="I249" s="428"/>
      <c r="J249" s="335">
        <v>10</v>
      </c>
      <c r="K249" s="306"/>
    </row>
    <row r="250" spans="1:11" s="45" customFormat="1" ht="24" x14ac:dyDescent="0.55000000000000004">
      <c r="A250" s="334"/>
      <c r="B250" s="454" t="s">
        <v>429</v>
      </c>
      <c r="C250" s="455"/>
      <c r="D250" s="455"/>
      <c r="E250" s="455">
        <v>10</v>
      </c>
      <c r="F250" s="455"/>
      <c r="G250" s="456"/>
      <c r="H250" s="427"/>
      <c r="I250" s="428"/>
      <c r="J250" s="335">
        <v>10</v>
      </c>
      <c r="K250" s="306"/>
    </row>
    <row r="251" spans="1:11" ht="21.75" customHeight="1" x14ac:dyDescent="0.5">
      <c r="A251" s="85">
        <v>27</v>
      </c>
      <c r="B251" s="528" t="s">
        <v>25</v>
      </c>
      <c r="C251" s="529"/>
      <c r="D251" s="529"/>
      <c r="E251" s="529"/>
      <c r="F251" s="529"/>
      <c r="G251" s="530"/>
      <c r="H251" s="86"/>
      <c r="I251" s="86"/>
      <c r="J251" s="87"/>
      <c r="K251" s="88">
        <v>2.5</v>
      </c>
    </row>
    <row r="252" spans="1:11" ht="21.75" customHeight="1" x14ac:dyDescent="0.5">
      <c r="A252" s="65">
        <v>28</v>
      </c>
      <c r="B252" s="446" t="s">
        <v>26</v>
      </c>
      <c r="C252" s="447"/>
      <c r="D252" s="447"/>
      <c r="E252" s="447"/>
      <c r="F252" s="447"/>
      <c r="G252" s="448"/>
      <c r="H252" s="47"/>
      <c r="I252" s="47"/>
      <c r="J252" s="67">
        <v>1</v>
      </c>
      <c r="K252" s="48">
        <v>1.5</v>
      </c>
    </row>
    <row r="253" spans="1:11" ht="68.25" customHeight="1" x14ac:dyDescent="0.5">
      <c r="A253" s="221"/>
      <c r="B253" s="441" t="s">
        <v>214</v>
      </c>
      <c r="C253" s="441"/>
      <c r="D253" s="441"/>
      <c r="E253" s="441"/>
      <c r="F253" s="441"/>
      <c r="G253" s="442"/>
      <c r="H253" s="336" t="s">
        <v>215</v>
      </c>
      <c r="I253" s="316" t="s">
        <v>216</v>
      </c>
      <c r="J253" s="251"/>
      <c r="K253" s="252"/>
    </row>
    <row r="254" spans="1:11" s="12" customFormat="1" ht="24" x14ac:dyDescent="0.55000000000000004">
      <c r="A254" s="524" t="s">
        <v>213</v>
      </c>
      <c r="B254" s="525"/>
      <c r="C254" s="525"/>
      <c r="D254" s="525"/>
      <c r="E254" s="525"/>
      <c r="F254" s="525"/>
      <c r="G254" s="526"/>
      <c r="H254" s="72"/>
      <c r="I254" s="72" t="s">
        <v>118</v>
      </c>
      <c r="J254" s="73">
        <v>6</v>
      </c>
      <c r="K254" s="74">
        <v>10</v>
      </c>
    </row>
    <row r="255" spans="1:11" s="12" customFormat="1" ht="54" customHeight="1" x14ac:dyDescent="0.55000000000000004">
      <c r="A255" s="337"/>
      <c r="B255" s="511" t="s">
        <v>151</v>
      </c>
      <c r="C255" s="512"/>
      <c r="D255" s="512"/>
      <c r="E255" s="512"/>
      <c r="F255" s="512"/>
      <c r="G255" s="513"/>
      <c r="H255" s="338" t="s">
        <v>152</v>
      </c>
      <c r="I255" s="339" t="s">
        <v>121</v>
      </c>
      <c r="J255" s="340">
        <v>1</v>
      </c>
      <c r="K255" s="333"/>
    </row>
    <row r="256" spans="1:11" s="12" customFormat="1" ht="54" customHeight="1" x14ac:dyDescent="0.4">
      <c r="A256" s="337"/>
      <c r="B256" s="511" t="s">
        <v>153</v>
      </c>
      <c r="C256" s="512"/>
      <c r="D256" s="512"/>
      <c r="E256" s="512"/>
      <c r="F256" s="512"/>
      <c r="G256" s="513"/>
      <c r="H256" s="338" t="s">
        <v>154</v>
      </c>
      <c r="I256" s="341"/>
      <c r="J256" s="340">
        <v>1</v>
      </c>
      <c r="K256" s="333"/>
    </row>
    <row r="257" spans="1:11" s="12" customFormat="1" ht="122.25" customHeight="1" x14ac:dyDescent="0.4">
      <c r="A257" s="337"/>
      <c r="B257" s="519" t="s">
        <v>155</v>
      </c>
      <c r="C257" s="520"/>
      <c r="D257" s="520"/>
      <c r="E257" s="520"/>
      <c r="F257" s="520"/>
      <c r="G257" s="521"/>
      <c r="H257" s="338" t="s">
        <v>156</v>
      </c>
      <c r="I257" s="341"/>
      <c r="J257" s="340">
        <v>3</v>
      </c>
      <c r="K257" s="333"/>
    </row>
    <row r="258" spans="1:11" s="12" customFormat="1" ht="73.5" customHeight="1" x14ac:dyDescent="0.4">
      <c r="A258" s="337"/>
      <c r="B258" s="519" t="s">
        <v>157</v>
      </c>
      <c r="C258" s="520"/>
      <c r="D258" s="520"/>
      <c r="E258" s="520"/>
      <c r="F258" s="520"/>
      <c r="G258" s="521"/>
      <c r="H258" s="338"/>
      <c r="I258" s="341"/>
      <c r="J258" s="340">
        <v>1</v>
      </c>
      <c r="K258" s="333"/>
    </row>
  </sheetData>
  <mergeCells count="263">
    <mergeCell ref="D8:F8"/>
    <mergeCell ref="B19:G19"/>
    <mergeCell ref="B13:G13"/>
    <mergeCell ref="B15:C15"/>
    <mergeCell ref="D15:E15"/>
    <mergeCell ref="F15:G15"/>
    <mergeCell ref="B16:C16"/>
    <mergeCell ref="D16:E16"/>
    <mergeCell ref="F16:G16"/>
    <mergeCell ref="B17:C17"/>
    <mergeCell ref="B168:G168"/>
    <mergeCell ref="B169:G169"/>
    <mergeCell ref="B170:G170"/>
    <mergeCell ref="B171:G171"/>
    <mergeCell ref="B172:G172"/>
    <mergeCell ref="B151:G151"/>
    <mergeCell ref="B173:G173"/>
    <mergeCell ref="H173:H179"/>
    <mergeCell ref="B174:G174"/>
    <mergeCell ref="B175:G175"/>
    <mergeCell ref="B176:G176"/>
    <mergeCell ref="B177:G177"/>
    <mergeCell ref="B178:G178"/>
    <mergeCell ref="B179:G179"/>
    <mergeCell ref="B164:G164"/>
    <mergeCell ref="B165:G165"/>
    <mergeCell ref="B166:G166"/>
    <mergeCell ref="B167:G167"/>
    <mergeCell ref="B213:G213"/>
    <mergeCell ref="B215:G215"/>
    <mergeCell ref="B196:G196"/>
    <mergeCell ref="B197:G197"/>
    <mergeCell ref="B198:G198"/>
    <mergeCell ref="B200:G200"/>
    <mergeCell ref="B201:G201"/>
    <mergeCell ref="B202:G202"/>
    <mergeCell ref="B180:G180"/>
    <mergeCell ref="B181:D181"/>
    <mergeCell ref="B182:D182"/>
    <mergeCell ref="B183:D183"/>
    <mergeCell ref="B184:D184"/>
    <mergeCell ref="B185:D185"/>
    <mergeCell ref="B187:G187"/>
    <mergeCell ref="K128:K137"/>
    <mergeCell ref="B21:G21"/>
    <mergeCell ref="B22:G22"/>
    <mergeCell ref="B23:G23"/>
    <mergeCell ref="B24:G24"/>
    <mergeCell ref="B25:G25"/>
    <mergeCell ref="B251:G251"/>
    <mergeCell ref="B252:G252"/>
    <mergeCell ref="B232:G232"/>
    <mergeCell ref="B233:G233"/>
    <mergeCell ref="B234:G234"/>
    <mergeCell ref="B236:G236"/>
    <mergeCell ref="B240:G240"/>
    <mergeCell ref="B227:G227"/>
    <mergeCell ref="B228:G228"/>
    <mergeCell ref="B229:G229"/>
    <mergeCell ref="B230:G230"/>
    <mergeCell ref="B231:G231"/>
    <mergeCell ref="B226:G226"/>
    <mergeCell ref="B199:G199"/>
    <mergeCell ref="I112:I115"/>
    <mergeCell ref="H120:H123"/>
    <mergeCell ref="H237:H239"/>
    <mergeCell ref="B152:G152"/>
    <mergeCell ref="B256:G256"/>
    <mergeCell ref="B257:G257"/>
    <mergeCell ref="B258:G258"/>
    <mergeCell ref="B225:G225"/>
    <mergeCell ref="B220:G220"/>
    <mergeCell ref="B221:G221"/>
    <mergeCell ref="B222:G222"/>
    <mergeCell ref="B223:G223"/>
    <mergeCell ref="B224:G224"/>
    <mergeCell ref="C237:G237"/>
    <mergeCell ref="C238:G238"/>
    <mergeCell ref="C239:G239"/>
    <mergeCell ref="B253:G253"/>
    <mergeCell ref="B244:G244"/>
    <mergeCell ref="B245:G245"/>
    <mergeCell ref="B246:G246"/>
    <mergeCell ref="B247:G247"/>
    <mergeCell ref="B248:G248"/>
    <mergeCell ref="B249:G249"/>
    <mergeCell ref="B250:G250"/>
    <mergeCell ref="A254:G254"/>
    <mergeCell ref="B235:G235"/>
    <mergeCell ref="H144:H145"/>
    <mergeCell ref="D129:F129"/>
    <mergeCell ref="D130:F130"/>
    <mergeCell ref="D131:F131"/>
    <mergeCell ref="I116:I117"/>
    <mergeCell ref="D117:F117"/>
    <mergeCell ref="H128:H131"/>
    <mergeCell ref="B128:G128"/>
    <mergeCell ref="B255:G255"/>
    <mergeCell ref="B186:G186"/>
    <mergeCell ref="B153:G153"/>
    <mergeCell ref="B154:G154"/>
    <mergeCell ref="B155:G155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H208:H212"/>
    <mergeCell ref="B214:G214"/>
    <mergeCell ref="B188:G188"/>
    <mergeCell ref="A144:A149"/>
    <mergeCell ref="A103:H103"/>
    <mergeCell ref="H104:H107"/>
    <mergeCell ref="H108:H111"/>
    <mergeCell ref="I104:I107"/>
    <mergeCell ref="I108:I111"/>
    <mergeCell ref="A124:A127"/>
    <mergeCell ref="D113:F113"/>
    <mergeCell ref="D114:F114"/>
    <mergeCell ref="D115:F115"/>
    <mergeCell ref="A104:A107"/>
    <mergeCell ref="A108:A111"/>
    <mergeCell ref="A112:A115"/>
    <mergeCell ref="A116:A119"/>
    <mergeCell ref="A120:A123"/>
    <mergeCell ref="H112:H115"/>
    <mergeCell ref="D118:F118"/>
    <mergeCell ref="H124:H127"/>
    <mergeCell ref="H116:H119"/>
    <mergeCell ref="I120:I121"/>
    <mergeCell ref="I124:I125"/>
    <mergeCell ref="I138:I143"/>
    <mergeCell ref="I144:I149"/>
    <mergeCell ref="B138:G138"/>
    <mergeCell ref="A138:A143"/>
    <mergeCell ref="A128:A137"/>
    <mergeCell ref="H132:H137"/>
    <mergeCell ref="H138:H143"/>
    <mergeCell ref="B1:G1"/>
    <mergeCell ref="B4:G4"/>
    <mergeCell ref="B9:G9"/>
    <mergeCell ref="B12:G12"/>
    <mergeCell ref="B18:G18"/>
    <mergeCell ref="A2:G2"/>
    <mergeCell ref="B104:G104"/>
    <mergeCell ref="B108:G108"/>
    <mergeCell ref="B112:G112"/>
    <mergeCell ref="B20:G20"/>
    <mergeCell ref="B26:G26"/>
    <mergeCell ref="B83:G83"/>
    <mergeCell ref="B125:C125"/>
    <mergeCell ref="B116:G116"/>
    <mergeCell ref="B120:G120"/>
    <mergeCell ref="B124:G124"/>
    <mergeCell ref="B3:G3"/>
    <mergeCell ref="B132:G132"/>
    <mergeCell ref="D119:F119"/>
    <mergeCell ref="B84:G84"/>
    <mergeCell ref="B85:G85"/>
    <mergeCell ref="B86:G86"/>
    <mergeCell ref="B87:G87"/>
    <mergeCell ref="B88:G88"/>
    <mergeCell ref="B89:G89"/>
    <mergeCell ref="B102:G102"/>
    <mergeCell ref="B241:G241"/>
    <mergeCell ref="B242:G242"/>
    <mergeCell ref="B243:G243"/>
    <mergeCell ref="B216:G216"/>
    <mergeCell ref="B217:G217"/>
    <mergeCell ref="B218:G218"/>
    <mergeCell ref="B189:G189"/>
    <mergeCell ref="B190:G190"/>
    <mergeCell ref="B150:G150"/>
    <mergeCell ref="B192:G192"/>
    <mergeCell ref="B193:G193"/>
    <mergeCell ref="B194:G194"/>
    <mergeCell ref="B208:G208"/>
    <mergeCell ref="B209:G209"/>
    <mergeCell ref="B210:G210"/>
    <mergeCell ref="B211:G211"/>
    <mergeCell ref="B212:G212"/>
    <mergeCell ref="B144:G144"/>
    <mergeCell ref="H241:H250"/>
    <mergeCell ref="I241:I250"/>
    <mergeCell ref="I89:I102"/>
    <mergeCell ref="B90:G90"/>
    <mergeCell ref="B91:G91"/>
    <mergeCell ref="H101:H102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91:G191"/>
    <mergeCell ref="B195:G195"/>
    <mergeCell ref="B203:G203"/>
    <mergeCell ref="B219:G219"/>
    <mergeCell ref="B207:G207"/>
    <mergeCell ref="B204:G204"/>
    <mergeCell ref="B205:G205"/>
    <mergeCell ref="B206:G206"/>
    <mergeCell ref="B27:H27"/>
    <mergeCell ref="B28:G28"/>
    <mergeCell ref="H28:H38"/>
    <mergeCell ref="B29:G29"/>
    <mergeCell ref="B30:G30"/>
    <mergeCell ref="B31:G31"/>
    <mergeCell ref="B32:G32"/>
    <mergeCell ref="I32:I42"/>
    <mergeCell ref="B33:G33"/>
    <mergeCell ref="B34:G34"/>
    <mergeCell ref="B35:F35"/>
    <mergeCell ref="B36:F36"/>
    <mergeCell ref="B37:F37"/>
    <mergeCell ref="B38:F38"/>
    <mergeCell ref="B39:G39"/>
    <mergeCell ref="B40:G40"/>
    <mergeCell ref="B41:G41"/>
    <mergeCell ref="B42:G42"/>
    <mergeCell ref="B53:H53"/>
    <mergeCell ref="B54:G54"/>
    <mergeCell ref="B55:G55"/>
    <mergeCell ref="B56:G56"/>
    <mergeCell ref="B57:G57"/>
    <mergeCell ref="B45:F45"/>
    <mergeCell ref="B46:F46"/>
    <mergeCell ref="B47:F47"/>
    <mergeCell ref="B48:F48"/>
    <mergeCell ref="B49:F49"/>
    <mergeCell ref="B50:F50"/>
    <mergeCell ref="B51:F51"/>
    <mergeCell ref="B80:F80"/>
    <mergeCell ref="B81:F81"/>
    <mergeCell ref="B58:G58"/>
    <mergeCell ref="B59:G59"/>
    <mergeCell ref="I59:I72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4:H74"/>
    <mergeCell ref="B75:F75"/>
    <mergeCell ref="B76:F76"/>
    <mergeCell ref="B77:F77"/>
    <mergeCell ref="B78:F78"/>
    <mergeCell ref="B79:F7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zoomScale="70" zoomScaleNormal="70" workbookViewId="0">
      <pane ySplit="1" topLeftCell="A2" activePane="bottomLeft" state="frozen"/>
      <selection pane="bottomLeft" activeCell="B8" sqref="B8:F8"/>
    </sheetView>
  </sheetViews>
  <sheetFormatPr defaultRowHeight="23.25" customHeight="1" x14ac:dyDescent="0.2"/>
  <cols>
    <col min="1" max="1" width="7.25" style="99" customWidth="1"/>
    <col min="2" max="2" width="45.125" style="41" customWidth="1"/>
    <col min="3" max="3" width="8" style="41" customWidth="1"/>
    <col min="4" max="4" width="8.25" style="41" customWidth="1"/>
    <col min="5" max="5" width="6.625" style="41" customWidth="1"/>
    <col min="6" max="6" width="7.75" style="41" customWidth="1"/>
    <col min="7" max="7" width="32.375" style="41" customWidth="1"/>
    <col min="8" max="8" width="9" style="150"/>
    <col min="9" max="9" width="13.25" style="43" customWidth="1"/>
    <col min="10" max="10" width="13.25" style="42" customWidth="1"/>
    <col min="11" max="11" width="17.125" style="41" customWidth="1"/>
    <col min="12" max="16384" width="9" style="24"/>
  </cols>
  <sheetData>
    <row r="1" spans="1:11" ht="24" x14ac:dyDescent="0.2">
      <c r="A1" s="97" t="s">
        <v>0</v>
      </c>
      <c r="B1" s="596" t="s">
        <v>235</v>
      </c>
      <c r="C1" s="597"/>
      <c r="D1" s="597"/>
      <c r="E1" s="597"/>
      <c r="F1" s="598"/>
      <c r="G1" s="22" t="s">
        <v>2</v>
      </c>
      <c r="H1" s="22" t="s">
        <v>4</v>
      </c>
      <c r="I1" s="23" t="s">
        <v>236</v>
      </c>
      <c r="J1" s="22" t="s">
        <v>260</v>
      </c>
      <c r="K1" s="22" t="s">
        <v>3</v>
      </c>
    </row>
    <row r="2" spans="1:11" ht="26.25" customHeight="1" x14ac:dyDescent="0.2">
      <c r="A2" s="593" t="s">
        <v>89</v>
      </c>
      <c r="B2" s="594"/>
      <c r="C2" s="362"/>
      <c r="D2" s="362"/>
      <c r="E2" s="362"/>
      <c r="F2" s="362"/>
      <c r="G2" s="75"/>
      <c r="H2" s="153"/>
      <c r="I2" s="129">
        <v>30</v>
      </c>
      <c r="J2" s="22"/>
      <c r="K2" s="154"/>
    </row>
    <row r="3" spans="1:11" ht="23.25" customHeight="1" x14ac:dyDescent="0.2">
      <c r="A3" s="581" t="s">
        <v>237</v>
      </c>
      <c r="B3" s="582"/>
      <c r="C3" s="582"/>
      <c r="D3" s="582"/>
      <c r="E3" s="582"/>
      <c r="F3" s="583"/>
      <c r="G3" s="35"/>
      <c r="H3" s="36"/>
      <c r="I3" s="100">
        <v>25</v>
      </c>
      <c r="J3" s="36">
        <v>30</v>
      </c>
      <c r="K3" s="35"/>
    </row>
    <row r="4" spans="1:11" ht="23.25" customHeight="1" x14ac:dyDescent="0.2">
      <c r="A4" s="101">
        <v>1.1000000000000001</v>
      </c>
      <c r="B4" s="584" t="s">
        <v>325</v>
      </c>
      <c r="C4" s="585"/>
      <c r="D4" s="585"/>
      <c r="E4" s="585"/>
      <c r="F4" s="586"/>
      <c r="G4" s="102"/>
      <c r="H4" s="103">
        <v>14</v>
      </c>
      <c r="I4" s="646">
        <v>10</v>
      </c>
      <c r="J4" s="103">
        <v>10</v>
      </c>
      <c r="K4" s="102"/>
    </row>
    <row r="5" spans="1:11" ht="23.25" customHeight="1" x14ac:dyDescent="0.2">
      <c r="A5" s="96" t="s">
        <v>326</v>
      </c>
      <c r="B5" s="576" t="s">
        <v>272</v>
      </c>
      <c r="C5" s="577"/>
      <c r="D5" s="577"/>
      <c r="E5" s="577"/>
      <c r="F5" s="578"/>
      <c r="G5" s="27"/>
      <c r="H5" s="26">
        <v>10</v>
      </c>
      <c r="I5" s="647"/>
      <c r="J5" s="26"/>
      <c r="K5" s="27" t="s">
        <v>630</v>
      </c>
    </row>
    <row r="6" spans="1:11" ht="123" customHeight="1" x14ac:dyDescent="0.2">
      <c r="A6" s="96" t="s">
        <v>329</v>
      </c>
      <c r="B6" s="576" t="s">
        <v>477</v>
      </c>
      <c r="C6" s="577"/>
      <c r="D6" s="577"/>
      <c r="E6" s="577"/>
      <c r="F6" s="578"/>
      <c r="G6" s="27" t="s">
        <v>327</v>
      </c>
      <c r="H6" s="26">
        <v>2</v>
      </c>
      <c r="I6" s="647"/>
      <c r="J6" s="26"/>
      <c r="K6" s="27" t="s">
        <v>631</v>
      </c>
    </row>
    <row r="7" spans="1:11" ht="171" customHeight="1" x14ac:dyDescent="0.2">
      <c r="A7" s="96" t="s">
        <v>330</v>
      </c>
      <c r="B7" s="576" t="s">
        <v>478</v>
      </c>
      <c r="C7" s="577"/>
      <c r="D7" s="577"/>
      <c r="E7" s="577"/>
      <c r="F7" s="578"/>
      <c r="G7" s="27" t="s">
        <v>328</v>
      </c>
      <c r="H7" s="26">
        <v>2</v>
      </c>
      <c r="I7" s="647"/>
      <c r="J7" s="26"/>
      <c r="K7" s="27" t="s">
        <v>632</v>
      </c>
    </row>
    <row r="8" spans="1:11" ht="166.5" customHeight="1" x14ac:dyDescent="0.2">
      <c r="A8" s="96" t="s">
        <v>331</v>
      </c>
      <c r="B8" s="576" t="s">
        <v>364</v>
      </c>
      <c r="C8" s="577"/>
      <c r="D8" s="577"/>
      <c r="E8" s="577"/>
      <c r="F8" s="578"/>
      <c r="G8" s="27" t="s">
        <v>332</v>
      </c>
      <c r="H8" s="26">
        <v>2</v>
      </c>
      <c r="I8" s="647"/>
      <c r="J8" s="26"/>
      <c r="K8" s="27" t="s">
        <v>633</v>
      </c>
    </row>
    <row r="9" spans="1:11" ht="190.5" customHeight="1" x14ac:dyDescent="0.2">
      <c r="A9" s="96" t="s">
        <v>333</v>
      </c>
      <c r="B9" s="576" t="s">
        <v>363</v>
      </c>
      <c r="C9" s="577"/>
      <c r="D9" s="577"/>
      <c r="E9" s="577"/>
      <c r="F9" s="578"/>
      <c r="G9" s="27" t="s">
        <v>334</v>
      </c>
      <c r="H9" s="26">
        <v>2</v>
      </c>
      <c r="I9" s="647"/>
      <c r="J9" s="26"/>
      <c r="K9" s="27" t="s">
        <v>634</v>
      </c>
    </row>
    <row r="10" spans="1:11" ht="212.25" customHeight="1" x14ac:dyDescent="0.2">
      <c r="A10" s="96" t="s">
        <v>335</v>
      </c>
      <c r="B10" s="587" t="s">
        <v>362</v>
      </c>
      <c r="C10" s="588"/>
      <c r="D10" s="588"/>
      <c r="E10" s="588"/>
      <c r="F10" s="589"/>
      <c r="G10" s="27" t="s">
        <v>336</v>
      </c>
      <c r="H10" s="26">
        <v>2</v>
      </c>
      <c r="I10" s="647"/>
      <c r="J10" s="26"/>
      <c r="K10" s="27" t="s">
        <v>635</v>
      </c>
    </row>
    <row r="11" spans="1:11" ht="24" x14ac:dyDescent="0.2">
      <c r="A11" s="96" t="s">
        <v>337</v>
      </c>
      <c r="B11" s="587" t="s">
        <v>338</v>
      </c>
      <c r="C11" s="588"/>
      <c r="D11" s="588"/>
      <c r="E11" s="588"/>
      <c r="F11" s="589"/>
      <c r="G11" s="27"/>
      <c r="H11" s="26">
        <v>4</v>
      </c>
      <c r="I11" s="647"/>
      <c r="J11" s="26"/>
      <c r="K11" s="27"/>
    </row>
    <row r="12" spans="1:11" ht="151.5" customHeight="1" x14ac:dyDescent="0.2">
      <c r="A12" s="96" t="s">
        <v>339</v>
      </c>
      <c r="B12" s="587" t="s">
        <v>361</v>
      </c>
      <c r="C12" s="588"/>
      <c r="D12" s="588"/>
      <c r="E12" s="588"/>
      <c r="F12" s="589"/>
      <c r="G12" s="27" t="s">
        <v>340</v>
      </c>
      <c r="H12" s="26">
        <v>2</v>
      </c>
      <c r="I12" s="647"/>
      <c r="J12" s="26"/>
      <c r="K12" s="27"/>
    </row>
    <row r="13" spans="1:11" ht="154.5" customHeight="1" x14ac:dyDescent="0.2">
      <c r="A13" s="96" t="s">
        <v>341</v>
      </c>
      <c r="B13" s="587" t="s">
        <v>360</v>
      </c>
      <c r="C13" s="588"/>
      <c r="D13" s="588"/>
      <c r="E13" s="588"/>
      <c r="F13" s="589"/>
      <c r="G13" s="27" t="s">
        <v>342</v>
      </c>
      <c r="H13" s="26">
        <v>2</v>
      </c>
      <c r="I13" s="647"/>
      <c r="J13" s="26"/>
      <c r="K13" s="27" t="s">
        <v>636</v>
      </c>
    </row>
    <row r="14" spans="1:11" ht="23.25" customHeight="1" x14ac:dyDescent="0.2">
      <c r="A14" s="101">
        <v>1.2</v>
      </c>
      <c r="B14" s="587" t="s">
        <v>271</v>
      </c>
      <c r="C14" s="588"/>
      <c r="D14" s="588"/>
      <c r="E14" s="588"/>
      <c r="F14" s="589"/>
      <c r="G14" s="102"/>
      <c r="H14" s="103">
        <v>4</v>
      </c>
      <c r="I14" s="647"/>
      <c r="J14" s="103">
        <v>5</v>
      </c>
      <c r="K14" s="102"/>
    </row>
    <row r="15" spans="1:11" ht="216" customHeight="1" x14ac:dyDescent="0.2">
      <c r="A15" s="96" t="s">
        <v>343</v>
      </c>
      <c r="B15" s="587" t="s">
        <v>359</v>
      </c>
      <c r="C15" s="588"/>
      <c r="D15" s="588"/>
      <c r="E15" s="588"/>
      <c r="F15" s="589"/>
      <c r="G15" s="27" t="s">
        <v>344</v>
      </c>
      <c r="H15" s="26">
        <v>2</v>
      </c>
      <c r="I15" s="647"/>
      <c r="J15" s="26"/>
      <c r="K15" s="27" t="s">
        <v>637</v>
      </c>
    </row>
    <row r="16" spans="1:11" ht="322.5" customHeight="1" x14ac:dyDescent="0.2">
      <c r="A16" s="96" t="s">
        <v>345</v>
      </c>
      <c r="B16" s="587" t="s">
        <v>346</v>
      </c>
      <c r="C16" s="588"/>
      <c r="D16" s="588"/>
      <c r="E16" s="588"/>
      <c r="F16" s="589"/>
      <c r="G16" s="27" t="s">
        <v>347</v>
      </c>
      <c r="H16" s="26">
        <v>2</v>
      </c>
      <c r="I16" s="648"/>
      <c r="J16" s="26"/>
      <c r="K16" s="27" t="s">
        <v>637</v>
      </c>
    </row>
    <row r="17" spans="1:11" ht="23.25" customHeight="1" x14ac:dyDescent="0.2">
      <c r="A17" s="98">
        <v>1.3</v>
      </c>
      <c r="B17" s="590" t="s">
        <v>276</v>
      </c>
      <c r="C17" s="591"/>
      <c r="D17" s="591"/>
      <c r="E17" s="591"/>
      <c r="F17" s="592"/>
      <c r="G17" s="62"/>
      <c r="H17" s="44">
        <f>H18+H29+H30</f>
        <v>290</v>
      </c>
      <c r="I17" s="25">
        <v>15</v>
      </c>
      <c r="J17" s="44">
        <v>15</v>
      </c>
      <c r="K17" s="62"/>
    </row>
    <row r="18" spans="1:11" ht="48.75" customHeight="1" x14ac:dyDescent="0.2">
      <c r="A18" s="106" t="s">
        <v>273</v>
      </c>
      <c r="B18" s="568" t="s">
        <v>358</v>
      </c>
      <c r="C18" s="568"/>
      <c r="D18" s="568"/>
      <c r="E18" s="568"/>
      <c r="F18" s="568"/>
      <c r="G18" s="565" t="s">
        <v>365</v>
      </c>
      <c r="H18" s="352">
        <v>10</v>
      </c>
      <c r="I18" s="25"/>
      <c r="J18" s="352"/>
      <c r="K18" s="363" t="s">
        <v>638</v>
      </c>
    </row>
    <row r="19" spans="1:11" ht="24.75" customHeight="1" x14ac:dyDescent="0.2">
      <c r="A19" s="104"/>
      <c r="B19" s="568" t="s">
        <v>348</v>
      </c>
      <c r="C19" s="568"/>
      <c r="D19" s="568"/>
      <c r="E19" s="568"/>
      <c r="F19" s="568"/>
      <c r="G19" s="566"/>
      <c r="H19" s="352">
        <v>1</v>
      </c>
      <c r="I19" s="25"/>
      <c r="J19" s="352"/>
      <c r="K19" s="363"/>
    </row>
    <row r="20" spans="1:11" ht="44.25" customHeight="1" x14ac:dyDescent="0.2">
      <c r="A20" s="104"/>
      <c r="B20" s="568" t="s">
        <v>349</v>
      </c>
      <c r="C20" s="568"/>
      <c r="D20" s="568"/>
      <c r="E20" s="568"/>
      <c r="F20" s="568"/>
      <c r="G20" s="566"/>
      <c r="H20" s="352">
        <v>1</v>
      </c>
      <c r="I20" s="25"/>
      <c r="J20" s="352"/>
      <c r="K20" s="363"/>
    </row>
    <row r="21" spans="1:11" ht="24" x14ac:dyDescent="0.2">
      <c r="A21" s="104"/>
      <c r="B21" s="568" t="s">
        <v>350</v>
      </c>
      <c r="C21" s="568"/>
      <c r="D21" s="568"/>
      <c r="E21" s="568"/>
      <c r="F21" s="568"/>
      <c r="G21" s="566"/>
      <c r="H21" s="352">
        <v>1</v>
      </c>
      <c r="I21" s="25"/>
      <c r="J21" s="352"/>
      <c r="K21" s="363"/>
    </row>
    <row r="22" spans="1:11" ht="23.25" customHeight="1" x14ac:dyDescent="0.2">
      <c r="A22" s="104"/>
      <c r="B22" s="568" t="s">
        <v>351</v>
      </c>
      <c r="C22" s="568"/>
      <c r="D22" s="568"/>
      <c r="E22" s="568"/>
      <c r="F22" s="568"/>
      <c r="G22" s="566"/>
      <c r="H22" s="352">
        <v>1</v>
      </c>
      <c r="I22" s="25"/>
      <c r="J22" s="352"/>
      <c r="K22" s="363"/>
    </row>
    <row r="23" spans="1:11" ht="23.25" customHeight="1" x14ac:dyDescent="0.2">
      <c r="A23" s="104"/>
      <c r="B23" s="568" t="s">
        <v>352</v>
      </c>
      <c r="C23" s="568"/>
      <c r="D23" s="568"/>
      <c r="E23" s="568"/>
      <c r="F23" s="568"/>
      <c r="G23" s="566"/>
      <c r="H23" s="352">
        <v>1</v>
      </c>
      <c r="I23" s="25"/>
      <c r="J23" s="352"/>
      <c r="K23" s="363"/>
    </row>
    <row r="24" spans="1:11" ht="48" customHeight="1" x14ac:dyDescent="0.2">
      <c r="A24" s="104"/>
      <c r="B24" s="568" t="s">
        <v>353</v>
      </c>
      <c r="C24" s="568"/>
      <c r="D24" s="568"/>
      <c r="E24" s="568"/>
      <c r="F24" s="568"/>
      <c r="G24" s="566"/>
      <c r="H24" s="352">
        <v>1</v>
      </c>
      <c r="I24" s="25"/>
      <c r="J24" s="352"/>
      <c r="K24" s="363"/>
    </row>
    <row r="25" spans="1:11" ht="23.25" customHeight="1" x14ac:dyDescent="0.2">
      <c r="A25" s="104"/>
      <c r="B25" s="568" t="s">
        <v>354</v>
      </c>
      <c r="C25" s="568"/>
      <c r="D25" s="568"/>
      <c r="E25" s="568"/>
      <c r="F25" s="568"/>
      <c r="G25" s="566"/>
      <c r="H25" s="352">
        <v>1</v>
      </c>
      <c r="I25" s="25"/>
      <c r="J25" s="352"/>
      <c r="K25" s="363"/>
    </row>
    <row r="26" spans="1:11" ht="24" x14ac:dyDescent="0.2">
      <c r="A26" s="104"/>
      <c r="B26" s="568" t="s">
        <v>355</v>
      </c>
      <c r="C26" s="568"/>
      <c r="D26" s="568"/>
      <c r="E26" s="568"/>
      <c r="F26" s="568"/>
      <c r="G26" s="566"/>
      <c r="H26" s="352">
        <v>1</v>
      </c>
      <c r="I26" s="25"/>
      <c r="J26" s="352"/>
      <c r="K26" s="363"/>
    </row>
    <row r="27" spans="1:11" ht="23.25" customHeight="1" x14ac:dyDescent="0.2">
      <c r="A27" s="104"/>
      <c r="B27" s="568" t="s">
        <v>356</v>
      </c>
      <c r="C27" s="568"/>
      <c r="D27" s="568"/>
      <c r="E27" s="568"/>
      <c r="F27" s="568"/>
      <c r="G27" s="566"/>
      <c r="H27" s="352">
        <v>1</v>
      </c>
      <c r="I27" s="25"/>
      <c r="J27" s="352"/>
      <c r="K27" s="363"/>
    </row>
    <row r="28" spans="1:11" ht="24" x14ac:dyDescent="0.2">
      <c r="A28" s="105"/>
      <c r="B28" s="568" t="s">
        <v>357</v>
      </c>
      <c r="C28" s="568"/>
      <c r="D28" s="568"/>
      <c r="E28" s="568"/>
      <c r="F28" s="568"/>
      <c r="G28" s="567"/>
      <c r="H28" s="352">
        <v>1</v>
      </c>
      <c r="I28" s="25"/>
      <c r="J28" s="352"/>
      <c r="K28" s="363"/>
    </row>
    <row r="29" spans="1:11" ht="23.25" customHeight="1" x14ac:dyDescent="0.2">
      <c r="A29" s="96" t="s">
        <v>274</v>
      </c>
      <c r="B29" s="568" t="s">
        <v>277</v>
      </c>
      <c r="C29" s="568"/>
      <c r="D29" s="568"/>
      <c r="E29" s="568"/>
      <c r="F29" s="568"/>
      <c r="G29" s="363"/>
      <c r="H29" s="352">
        <v>47</v>
      </c>
      <c r="I29" s="25"/>
      <c r="J29" s="352"/>
      <c r="K29" s="363" t="s">
        <v>639</v>
      </c>
    </row>
    <row r="30" spans="1:11" ht="23.25" customHeight="1" x14ac:dyDescent="0.2">
      <c r="A30" s="98" t="s">
        <v>275</v>
      </c>
      <c r="B30" s="593" t="s">
        <v>278</v>
      </c>
      <c r="C30" s="594"/>
      <c r="D30" s="594"/>
      <c r="E30" s="594"/>
      <c r="F30" s="595"/>
      <c r="G30" s="75"/>
      <c r="H30" s="44">
        <f>SUM(H31:H37)</f>
        <v>233</v>
      </c>
      <c r="I30" s="25"/>
      <c r="J30" s="44"/>
      <c r="K30" s="75"/>
    </row>
    <row r="31" spans="1:11" ht="144" x14ac:dyDescent="0.2">
      <c r="A31" s="96" t="s">
        <v>265</v>
      </c>
      <c r="B31" s="437" t="s">
        <v>470</v>
      </c>
      <c r="C31" s="438"/>
      <c r="D31" s="438"/>
      <c r="E31" s="438"/>
      <c r="F31" s="439"/>
      <c r="G31" s="351" t="s">
        <v>261</v>
      </c>
      <c r="H31" s="155">
        <v>20</v>
      </c>
      <c r="I31" s="25"/>
      <c r="J31" s="352"/>
      <c r="K31" s="351" t="s">
        <v>262</v>
      </c>
    </row>
    <row r="32" spans="1:11" ht="144" x14ac:dyDescent="0.2">
      <c r="A32" s="96" t="s">
        <v>266</v>
      </c>
      <c r="B32" s="437" t="s">
        <v>471</v>
      </c>
      <c r="C32" s="438"/>
      <c r="D32" s="438"/>
      <c r="E32" s="438"/>
      <c r="F32" s="439"/>
      <c r="G32" s="351" t="s">
        <v>261</v>
      </c>
      <c r="H32" s="155">
        <v>74</v>
      </c>
      <c r="I32" s="25"/>
      <c r="J32" s="352"/>
      <c r="K32" s="351" t="s">
        <v>263</v>
      </c>
    </row>
    <row r="33" spans="1:11" ht="144" x14ac:dyDescent="0.2">
      <c r="A33" s="96" t="s">
        <v>267</v>
      </c>
      <c r="B33" s="437" t="s">
        <v>472</v>
      </c>
      <c r="C33" s="438"/>
      <c r="D33" s="438"/>
      <c r="E33" s="438"/>
      <c r="F33" s="439"/>
      <c r="G33" s="351" t="s">
        <v>261</v>
      </c>
      <c r="H33" s="155">
        <v>44</v>
      </c>
      <c r="I33" s="25"/>
      <c r="J33" s="352"/>
      <c r="K33" s="351" t="s">
        <v>264</v>
      </c>
    </row>
    <row r="34" spans="1:11" ht="144" x14ac:dyDescent="0.2">
      <c r="A34" s="96" t="s">
        <v>268</v>
      </c>
      <c r="B34" s="437" t="s">
        <v>473</v>
      </c>
      <c r="C34" s="438"/>
      <c r="D34" s="438"/>
      <c r="E34" s="438"/>
      <c r="F34" s="439"/>
      <c r="G34" s="351" t="s">
        <v>261</v>
      </c>
      <c r="H34" s="155">
        <v>6</v>
      </c>
      <c r="I34" s="25"/>
      <c r="J34" s="352"/>
      <c r="K34" s="351" t="s">
        <v>262</v>
      </c>
    </row>
    <row r="35" spans="1:11" ht="144" x14ac:dyDescent="0.2">
      <c r="A35" s="96" t="s">
        <v>269</v>
      </c>
      <c r="B35" s="437" t="s">
        <v>474</v>
      </c>
      <c r="C35" s="438"/>
      <c r="D35" s="438"/>
      <c r="E35" s="438"/>
      <c r="F35" s="439"/>
      <c r="G35" s="351" t="s">
        <v>261</v>
      </c>
      <c r="H35" s="155">
        <v>18</v>
      </c>
      <c r="I35" s="25"/>
      <c r="J35" s="352"/>
      <c r="K35" s="351" t="s">
        <v>262</v>
      </c>
    </row>
    <row r="36" spans="1:11" ht="144" x14ac:dyDescent="0.2">
      <c r="A36" s="96" t="s">
        <v>270</v>
      </c>
      <c r="B36" s="437" t="s">
        <v>475</v>
      </c>
      <c r="C36" s="438"/>
      <c r="D36" s="438"/>
      <c r="E36" s="438"/>
      <c r="F36" s="439"/>
      <c r="G36" s="351" t="s">
        <v>261</v>
      </c>
      <c r="H36" s="155">
        <v>11</v>
      </c>
      <c r="I36" s="25"/>
      <c r="J36" s="352"/>
      <c r="K36" s="351" t="s">
        <v>263</v>
      </c>
    </row>
    <row r="37" spans="1:11" ht="23.25" customHeight="1" x14ac:dyDescent="0.2">
      <c r="A37" s="96" t="s">
        <v>279</v>
      </c>
      <c r="B37" s="437" t="s">
        <v>280</v>
      </c>
      <c r="C37" s="438"/>
      <c r="D37" s="438"/>
      <c r="E37" s="438"/>
      <c r="F37" s="439"/>
      <c r="G37" s="29"/>
      <c r="H37" s="352">
        <v>60</v>
      </c>
      <c r="I37" s="25"/>
      <c r="J37" s="352"/>
      <c r="K37" s="29" t="s">
        <v>640</v>
      </c>
    </row>
    <row r="38" spans="1:11" ht="23.25" customHeight="1" x14ac:dyDescent="0.2">
      <c r="A38" s="573" t="s">
        <v>238</v>
      </c>
      <c r="B38" s="574"/>
      <c r="C38" s="574"/>
      <c r="D38" s="574"/>
      <c r="E38" s="574"/>
      <c r="F38" s="575"/>
      <c r="G38" s="27"/>
      <c r="H38" s="107">
        <v>10</v>
      </c>
      <c r="I38" s="25">
        <v>10</v>
      </c>
      <c r="J38" s="26">
        <v>10</v>
      </c>
      <c r="K38" s="111" t="s">
        <v>631</v>
      </c>
    </row>
    <row r="39" spans="1:11" ht="239.25" customHeight="1" x14ac:dyDescent="0.2">
      <c r="A39" s="349">
        <v>2.1</v>
      </c>
      <c r="B39" s="519" t="s">
        <v>367</v>
      </c>
      <c r="C39" s="520"/>
      <c r="D39" s="520"/>
      <c r="E39" s="520"/>
      <c r="F39" s="521"/>
      <c r="G39" s="109" t="s">
        <v>366</v>
      </c>
      <c r="H39" s="107">
        <v>2</v>
      </c>
      <c r="I39" s="110"/>
      <c r="J39" s="107"/>
      <c r="K39" s="635"/>
    </row>
    <row r="40" spans="1:11" s="114" customFormat="1" ht="24" x14ac:dyDescent="0.2">
      <c r="A40" s="365">
        <v>2.2000000000000002</v>
      </c>
      <c r="B40" s="557" t="s">
        <v>479</v>
      </c>
      <c r="C40" s="558"/>
      <c r="D40" s="558"/>
      <c r="E40" s="558"/>
      <c r="F40" s="569"/>
      <c r="G40" s="111"/>
      <c r="H40" s="107">
        <v>2</v>
      </c>
      <c r="I40" s="115"/>
      <c r="J40" s="107"/>
      <c r="K40" s="111"/>
    </row>
    <row r="41" spans="1:11" ht="102" customHeight="1" x14ac:dyDescent="0.2">
      <c r="A41" s="349">
        <v>2.2999999999999998</v>
      </c>
      <c r="B41" s="557" t="s">
        <v>368</v>
      </c>
      <c r="C41" s="558"/>
      <c r="D41" s="558"/>
      <c r="E41" s="558"/>
      <c r="F41" s="569"/>
      <c r="G41" s="137"/>
      <c r="H41" s="107">
        <v>2</v>
      </c>
      <c r="I41" s="115"/>
      <c r="J41" s="107"/>
      <c r="K41" s="111"/>
    </row>
    <row r="42" spans="1:11" ht="195.75" customHeight="1" x14ac:dyDescent="0.2">
      <c r="A42" s="360"/>
      <c r="B42" s="570" t="s">
        <v>369</v>
      </c>
      <c r="C42" s="571"/>
      <c r="D42" s="571"/>
      <c r="E42" s="571"/>
      <c r="F42" s="572"/>
      <c r="G42" s="138"/>
      <c r="H42" s="119"/>
      <c r="I42" s="120"/>
      <c r="J42" s="119"/>
      <c r="K42" s="118"/>
    </row>
    <row r="43" spans="1:11" s="121" customFormat="1" ht="236.25" customHeight="1" x14ac:dyDescent="0.2">
      <c r="A43" s="365">
        <v>2.4</v>
      </c>
      <c r="B43" s="570" t="s">
        <v>480</v>
      </c>
      <c r="C43" s="571"/>
      <c r="D43" s="571"/>
      <c r="E43" s="571"/>
      <c r="F43" s="572"/>
      <c r="G43" s="111" t="s">
        <v>370</v>
      </c>
      <c r="H43" s="107">
        <v>2</v>
      </c>
      <c r="I43" s="115"/>
      <c r="J43" s="107"/>
      <c r="K43" s="111"/>
    </row>
    <row r="44" spans="1:11" s="121" customFormat="1" ht="149.25" customHeight="1" x14ac:dyDescent="0.2">
      <c r="A44" s="365">
        <v>2.5</v>
      </c>
      <c r="B44" s="519" t="s">
        <v>481</v>
      </c>
      <c r="C44" s="520"/>
      <c r="D44" s="520"/>
      <c r="E44" s="520"/>
      <c r="F44" s="521"/>
      <c r="G44" s="111"/>
      <c r="H44" s="107">
        <v>2</v>
      </c>
      <c r="I44" s="115"/>
      <c r="J44" s="107"/>
      <c r="K44" s="111"/>
    </row>
    <row r="45" spans="1:11" s="121" customFormat="1" ht="263.25" customHeight="1" x14ac:dyDescent="0.2">
      <c r="A45" s="367"/>
      <c r="B45" s="519" t="s">
        <v>371</v>
      </c>
      <c r="C45" s="520"/>
      <c r="D45" s="520"/>
      <c r="E45" s="520"/>
      <c r="F45" s="521"/>
      <c r="G45" s="112"/>
      <c r="H45" s="108"/>
      <c r="I45" s="113"/>
      <c r="J45" s="108"/>
      <c r="K45" s="112"/>
    </row>
    <row r="46" spans="1:11" ht="23.25" customHeight="1" x14ac:dyDescent="0.2">
      <c r="A46" s="573" t="s">
        <v>239</v>
      </c>
      <c r="B46" s="574"/>
      <c r="C46" s="574"/>
      <c r="D46" s="574"/>
      <c r="E46" s="574"/>
      <c r="F46" s="575"/>
      <c r="G46" s="122"/>
      <c r="H46" s="123">
        <v>10</v>
      </c>
      <c r="I46" s="120">
        <v>10</v>
      </c>
      <c r="J46" s="123">
        <v>10</v>
      </c>
      <c r="K46" s="122"/>
    </row>
    <row r="47" spans="1:11" ht="23.25" customHeight="1" x14ac:dyDescent="0.2">
      <c r="A47" s="365">
        <v>3.1</v>
      </c>
      <c r="B47" s="610" t="s">
        <v>372</v>
      </c>
      <c r="C47" s="611"/>
      <c r="D47" s="611"/>
      <c r="E47" s="611"/>
      <c r="F47" s="612"/>
      <c r="G47" s="565" t="s">
        <v>375</v>
      </c>
      <c r="H47" s="125">
        <v>2</v>
      </c>
      <c r="I47" s="115"/>
      <c r="J47" s="125"/>
      <c r="K47" s="126" t="s">
        <v>641</v>
      </c>
    </row>
    <row r="48" spans="1:11" ht="289.5" customHeight="1" x14ac:dyDescent="0.2">
      <c r="A48" s="366"/>
      <c r="B48" s="613" t="s">
        <v>373</v>
      </c>
      <c r="C48" s="614"/>
      <c r="D48" s="614"/>
      <c r="E48" s="614"/>
      <c r="F48" s="615"/>
      <c r="G48" s="566"/>
      <c r="H48" s="123"/>
      <c r="I48" s="120"/>
      <c r="J48" s="123"/>
      <c r="K48" s="122"/>
    </row>
    <row r="49" spans="1:11" s="121" customFormat="1" ht="70.5" customHeight="1" x14ac:dyDescent="0.2">
      <c r="A49" s="367"/>
      <c r="B49" s="570" t="s">
        <v>374</v>
      </c>
      <c r="C49" s="571"/>
      <c r="D49" s="571"/>
      <c r="E49" s="571"/>
      <c r="F49" s="572"/>
      <c r="G49" s="567"/>
      <c r="H49" s="117"/>
      <c r="I49" s="113"/>
      <c r="J49" s="117"/>
      <c r="K49" s="116"/>
    </row>
    <row r="50" spans="1:11" s="121" customFormat="1" ht="240" customHeight="1" x14ac:dyDescent="0.2">
      <c r="A50" s="361">
        <v>3.2</v>
      </c>
      <c r="B50" s="519" t="s">
        <v>376</v>
      </c>
      <c r="C50" s="520"/>
      <c r="D50" s="520"/>
      <c r="E50" s="520"/>
      <c r="F50" s="521"/>
      <c r="G50" s="367" t="s">
        <v>377</v>
      </c>
      <c r="H50" s="117">
        <v>2</v>
      </c>
      <c r="I50" s="113"/>
      <c r="J50" s="117"/>
      <c r="K50" s="116"/>
    </row>
    <row r="51" spans="1:11" s="121" customFormat="1" ht="47.25" customHeight="1" x14ac:dyDescent="0.2">
      <c r="A51" s="361">
        <v>3.3</v>
      </c>
      <c r="B51" s="576" t="s">
        <v>378</v>
      </c>
      <c r="C51" s="577"/>
      <c r="D51" s="577"/>
      <c r="E51" s="577"/>
      <c r="F51" s="578"/>
      <c r="G51" s="367"/>
      <c r="H51" s="117">
        <v>3</v>
      </c>
      <c r="I51" s="113"/>
      <c r="J51" s="117"/>
      <c r="K51" s="116"/>
    </row>
    <row r="52" spans="1:11" s="121" customFormat="1" ht="193.5" customHeight="1" x14ac:dyDescent="0.2">
      <c r="A52" s="363" t="s">
        <v>379</v>
      </c>
      <c r="B52" s="576" t="s">
        <v>380</v>
      </c>
      <c r="C52" s="577"/>
      <c r="D52" s="577"/>
      <c r="E52" s="577"/>
      <c r="F52" s="578"/>
      <c r="G52" s="367" t="s">
        <v>381</v>
      </c>
      <c r="H52" s="117">
        <v>1</v>
      </c>
      <c r="I52" s="113"/>
      <c r="J52" s="117"/>
      <c r="K52" s="116"/>
    </row>
    <row r="53" spans="1:11" s="121" customFormat="1" ht="263.25" customHeight="1" x14ac:dyDescent="0.2">
      <c r="A53" s="363" t="s">
        <v>382</v>
      </c>
      <c r="B53" s="576" t="s">
        <v>383</v>
      </c>
      <c r="C53" s="577"/>
      <c r="D53" s="577"/>
      <c r="E53" s="577"/>
      <c r="F53" s="578"/>
      <c r="G53" s="367" t="s">
        <v>384</v>
      </c>
      <c r="H53" s="117">
        <v>2</v>
      </c>
      <c r="I53" s="113"/>
      <c r="J53" s="117"/>
      <c r="K53" s="116"/>
    </row>
    <row r="54" spans="1:11" s="121" customFormat="1" ht="238.5" customHeight="1" x14ac:dyDescent="0.2">
      <c r="A54" s="363">
        <v>3.4</v>
      </c>
      <c r="B54" s="576" t="s">
        <v>385</v>
      </c>
      <c r="C54" s="577"/>
      <c r="D54" s="577"/>
      <c r="E54" s="577"/>
      <c r="F54" s="578"/>
      <c r="G54" s="367" t="s">
        <v>386</v>
      </c>
      <c r="H54" s="117">
        <v>3</v>
      </c>
      <c r="I54" s="113"/>
      <c r="J54" s="117"/>
      <c r="K54" s="116" t="s">
        <v>642</v>
      </c>
    </row>
    <row r="55" spans="1:11" ht="24" x14ac:dyDescent="0.2">
      <c r="A55" s="573" t="s">
        <v>240</v>
      </c>
      <c r="B55" s="574"/>
      <c r="C55" s="574"/>
      <c r="D55" s="574"/>
      <c r="E55" s="574"/>
      <c r="F55" s="575"/>
      <c r="G55" s="112"/>
      <c r="H55" s="108">
        <v>30</v>
      </c>
      <c r="I55" s="124">
        <v>25</v>
      </c>
      <c r="J55" s="108">
        <v>30</v>
      </c>
      <c r="K55" s="112"/>
    </row>
    <row r="56" spans="1:11" ht="24" x14ac:dyDescent="0.2">
      <c r="A56" s="96">
        <v>4.0999999999999996</v>
      </c>
      <c r="B56" s="593" t="s">
        <v>282</v>
      </c>
      <c r="C56" s="594"/>
      <c r="D56" s="594"/>
      <c r="E56" s="594"/>
      <c r="F56" s="595"/>
      <c r="G56" s="62"/>
      <c r="H56" s="44">
        <v>7</v>
      </c>
      <c r="I56" s="25">
        <v>5</v>
      </c>
      <c r="J56" s="44">
        <v>5</v>
      </c>
      <c r="K56" s="62" t="s">
        <v>631</v>
      </c>
    </row>
    <row r="57" spans="1:11" ht="24" x14ac:dyDescent="0.2">
      <c r="A57" s="96">
        <v>4.2</v>
      </c>
      <c r="B57" s="593" t="s">
        <v>281</v>
      </c>
      <c r="C57" s="594"/>
      <c r="D57" s="594"/>
      <c r="E57" s="594"/>
      <c r="F57" s="595"/>
      <c r="G57" s="62"/>
      <c r="H57" s="44">
        <v>14</v>
      </c>
      <c r="I57" s="25">
        <v>10</v>
      </c>
      <c r="J57" s="44">
        <v>15</v>
      </c>
      <c r="K57" s="62"/>
    </row>
    <row r="58" spans="1:11" ht="23.25" customHeight="1" x14ac:dyDescent="0.2">
      <c r="A58" s="96">
        <v>4.21</v>
      </c>
      <c r="B58" s="616" t="s">
        <v>643</v>
      </c>
      <c r="C58" s="617"/>
      <c r="D58" s="617"/>
      <c r="E58" s="617"/>
      <c r="F58" s="618"/>
      <c r="G58" s="27"/>
      <c r="H58" s="26">
        <v>2</v>
      </c>
      <c r="I58" s="25"/>
      <c r="J58" s="26"/>
      <c r="K58" s="27" t="s">
        <v>644</v>
      </c>
    </row>
    <row r="59" spans="1:11" ht="23.25" customHeight="1" x14ac:dyDescent="0.2">
      <c r="A59" s="96" t="s">
        <v>283</v>
      </c>
      <c r="B59" s="616" t="s">
        <v>241</v>
      </c>
      <c r="C59" s="617"/>
      <c r="D59" s="617"/>
      <c r="E59" s="617"/>
      <c r="F59" s="618"/>
      <c r="G59" s="29"/>
      <c r="H59" s="352">
        <v>2</v>
      </c>
      <c r="I59" s="25"/>
      <c r="J59" s="352"/>
      <c r="K59" s="27" t="s">
        <v>644</v>
      </c>
    </row>
    <row r="60" spans="1:11" ht="23.25" customHeight="1" x14ac:dyDescent="0.2">
      <c r="A60" s="96">
        <v>5.21</v>
      </c>
      <c r="B60" s="616" t="s">
        <v>242</v>
      </c>
      <c r="C60" s="617"/>
      <c r="D60" s="617"/>
      <c r="E60" s="617"/>
      <c r="F60" s="618"/>
      <c r="G60" s="27"/>
      <c r="H60" s="26">
        <v>2</v>
      </c>
      <c r="I60" s="25"/>
      <c r="J60" s="26"/>
      <c r="K60" s="27" t="s">
        <v>645</v>
      </c>
    </row>
    <row r="61" spans="1:11" ht="23.25" customHeight="1" x14ac:dyDescent="0.2">
      <c r="A61" s="96" t="s">
        <v>284</v>
      </c>
      <c r="B61" s="616" t="s">
        <v>243</v>
      </c>
      <c r="C61" s="617"/>
      <c r="D61" s="617"/>
      <c r="E61" s="617"/>
      <c r="F61" s="618"/>
      <c r="G61" s="27"/>
      <c r="H61" s="26">
        <v>2</v>
      </c>
      <c r="I61" s="25"/>
      <c r="J61" s="26"/>
      <c r="K61" s="27" t="s">
        <v>645</v>
      </c>
    </row>
    <row r="62" spans="1:11" ht="23.25" customHeight="1" x14ac:dyDescent="0.2">
      <c r="A62" s="96"/>
      <c r="B62" s="357" t="s">
        <v>646</v>
      </c>
      <c r="C62" s="358"/>
      <c r="D62" s="358"/>
      <c r="E62" s="358"/>
      <c r="F62" s="359"/>
      <c r="G62" s="27"/>
      <c r="H62" s="26">
        <v>2</v>
      </c>
      <c r="I62" s="25"/>
      <c r="J62" s="26"/>
      <c r="K62" s="27" t="s">
        <v>174</v>
      </c>
    </row>
    <row r="63" spans="1:11" ht="23.25" customHeight="1" x14ac:dyDescent="0.2">
      <c r="A63" s="96">
        <v>6.21</v>
      </c>
      <c r="B63" s="616" t="s">
        <v>244</v>
      </c>
      <c r="C63" s="617"/>
      <c r="D63" s="617"/>
      <c r="E63" s="617"/>
      <c r="F63" s="618"/>
      <c r="G63" s="29"/>
      <c r="H63" s="352">
        <v>2</v>
      </c>
      <c r="I63" s="25"/>
      <c r="J63" s="352"/>
      <c r="K63" s="29" t="s">
        <v>647</v>
      </c>
    </row>
    <row r="64" spans="1:11" ht="23.25" customHeight="1" x14ac:dyDescent="0.2">
      <c r="A64" s="96" t="s">
        <v>285</v>
      </c>
      <c r="B64" s="616" t="s">
        <v>245</v>
      </c>
      <c r="C64" s="617"/>
      <c r="D64" s="617"/>
      <c r="E64" s="617"/>
      <c r="F64" s="618"/>
      <c r="G64" s="31"/>
      <c r="H64" s="30">
        <v>2</v>
      </c>
      <c r="I64" s="32"/>
      <c r="J64" s="30"/>
      <c r="K64" s="31" t="s">
        <v>648</v>
      </c>
    </row>
    <row r="65" spans="1:15" ht="23.25" customHeight="1" x14ac:dyDescent="0.2">
      <c r="A65" s="95">
        <v>4.3</v>
      </c>
      <c r="B65" s="619" t="s">
        <v>289</v>
      </c>
      <c r="C65" s="620"/>
      <c r="D65" s="620"/>
      <c r="E65" s="620"/>
      <c r="F65" s="621"/>
      <c r="G65" s="33"/>
      <c r="H65" s="34">
        <v>9</v>
      </c>
      <c r="I65" s="32">
        <v>10</v>
      </c>
      <c r="J65" s="34">
        <v>10</v>
      </c>
      <c r="K65" s="33"/>
    </row>
    <row r="66" spans="1:15" ht="23.25" customHeight="1" x14ac:dyDescent="0.2">
      <c r="A66" s="96" t="s">
        <v>286</v>
      </c>
      <c r="B66" s="616" t="s">
        <v>649</v>
      </c>
      <c r="C66" s="617"/>
      <c r="D66" s="617"/>
      <c r="E66" s="617"/>
      <c r="F66" s="618"/>
      <c r="G66" s="27"/>
      <c r="H66" s="26">
        <v>3</v>
      </c>
      <c r="I66" s="25"/>
      <c r="J66" s="26"/>
      <c r="K66" s="27" t="s">
        <v>631</v>
      </c>
    </row>
    <row r="67" spans="1:15" ht="23.25" customHeight="1" x14ac:dyDescent="0.2">
      <c r="A67" s="96" t="s">
        <v>287</v>
      </c>
      <c r="B67" s="616" t="s">
        <v>290</v>
      </c>
      <c r="C67" s="617"/>
      <c r="D67" s="617"/>
      <c r="E67" s="617"/>
      <c r="F67" s="618"/>
      <c r="G67" s="27"/>
      <c r="H67" s="26">
        <v>3</v>
      </c>
      <c r="I67" s="25"/>
      <c r="J67" s="26"/>
      <c r="K67" s="27" t="s">
        <v>650</v>
      </c>
    </row>
    <row r="68" spans="1:15" ht="23.25" customHeight="1" x14ac:dyDescent="0.2">
      <c r="A68" s="96" t="s">
        <v>288</v>
      </c>
      <c r="B68" s="616" t="s">
        <v>291</v>
      </c>
      <c r="C68" s="617"/>
      <c r="D68" s="617"/>
      <c r="E68" s="617"/>
      <c r="F68" s="618"/>
      <c r="G68" s="27"/>
      <c r="H68" s="26">
        <v>3</v>
      </c>
      <c r="I68" s="25"/>
      <c r="J68" s="26"/>
      <c r="K68" s="27" t="s">
        <v>651</v>
      </c>
      <c r="M68" s="121"/>
      <c r="N68" s="121"/>
      <c r="O68" s="121"/>
    </row>
    <row r="69" spans="1:15" ht="23.25" customHeight="1" x14ac:dyDescent="0.2">
      <c r="A69" s="96"/>
      <c r="B69" s="622" t="s">
        <v>246</v>
      </c>
      <c r="C69" s="623"/>
      <c r="D69" s="623"/>
      <c r="E69" s="623"/>
      <c r="F69" s="624"/>
      <c r="G69" s="35"/>
      <c r="H69" s="36">
        <v>15</v>
      </c>
      <c r="I69" s="32">
        <v>10</v>
      </c>
      <c r="J69" s="36">
        <v>10</v>
      </c>
      <c r="K69" s="35" t="s">
        <v>642</v>
      </c>
      <c r="M69" s="121"/>
      <c r="N69" s="121"/>
      <c r="O69" s="121"/>
    </row>
    <row r="70" spans="1:15" ht="23.25" customHeight="1" x14ac:dyDescent="0.2">
      <c r="A70" s="96"/>
      <c r="B70" s="622" t="s">
        <v>247</v>
      </c>
      <c r="C70" s="623"/>
      <c r="D70" s="623"/>
      <c r="E70" s="623"/>
      <c r="F70" s="624"/>
      <c r="G70" s="35"/>
      <c r="H70" s="36">
        <v>20</v>
      </c>
      <c r="I70" s="32">
        <v>15</v>
      </c>
      <c r="J70" s="36">
        <v>5</v>
      </c>
      <c r="K70" s="35"/>
      <c r="M70" s="121"/>
      <c r="N70" s="121"/>
      <c r="O70" s="121"/>
    </row>
    <row r="71" spans="1:15" ht="23.25" customHeight="1" x14ac:dyDescent="0.2">
      <c r="A71" s="96" t="s">
        <v>292</v>
      </c>
      <c r="B71" s="619" t="s">
        <v>309</v>
      </c>
      <c r="C71" s="620"/>
      <c r="D71" s="620"/>
      <c r="E71" s="620"/>
      <c r="F71" s="621"/>
      <c r="G71" s="33"/>
      <c r="H71" s="37">
        <v>10</v>
      </c>
      <c r="I71" s="364">
        <v>5</v>
      </c>
      <c r="J71" s="34"/>
      <c r="K71" s="33"/>
      <c r="M71" s="121"/>
      <c r="N71" s="121"/>
      <c r="O71" s="121"/>
    </row>
    <row r="72" spans="1:15" ht="43.5" customHeight="1" x14ac:dyDescent="0.2">
      <c r="A72" s="96" t="s">
        <v>293</v>
      </c>
      <c r="B72" s="519" t="s">
        <v>297</v>
      </c>
      <c r="C72" s="520"/>
      <c r="D72" s="520"/>
      <c r="E72" s="520"/>
      <c r="F72" s="521"/>
      <c r="G72" s="29"/>
      <c r="H72" s="39">
        <v>1</v>
      </c>
      <c r="I72" s="636"/>
      <c r="J72" s="352"/>
      <c r="K72" s="29" t="s">
        <v>174</v>
      </c>
      <c r="M72" s="121"/>
      <c r="N72" s="121"/>
      <c r="O72" s="121"/>
    </row>
    <row r="73" spans="1:15" ht="48" customHeight="1" x14ac:dyDescent="0.2">
      <c r="A73" s="96" t="s">
        <v>294</v>
      </c>
      <c r="B73" s="519" t="s">
        <v>298</v>
      </c>
      <c r="C73" s="520"/>
      <c r="D73" s="520"/>
      <c r="E73" s="520"/>
      <c r="F73" s="521"/>
      <c r="G73" s="29"/>
      <c r="H73" s="39">
        <v>1</v>
      </c>
      <c r="I73" s="636"/>
      <c r="J73" s="352"/>
      <c r="K73" s="29" t="s">
        <v>174</v>
      </c>
      <c r="M73" s="121"/>
      <c r="N73" s="121"/>
      <c r="O73" s="121"/>
    </row>
    <row r="74" spans="1:15" ht="23.25" customHeight="1" x14ac:dyDescent="0.2">
      <c r="A74" s="96" t="s">
        <v>295</v>
      </c>
      <c r="B74" s="519" t="s">
        <v>299</v>
      </c>
      <c r="C74" s="520"/>
      <c r="D74" s="520"/>
      <c r="E74" s="520"/>
      <c r="F74" s="521"/>
      <c r="G74" s="29"/>
      <c r="H74" s="39">
        <v>1</v>
      </c>
      <c r="I74" s="636"/>
      <c r="J74" s="352"/>
      <c r="K74" s="29" t="s">
        <v>645</v>
      </c>
      <c r="M74" s="121"/>
      <c r="N74" s="121"/>
      <c r="O74" s="121"/>
    </row>
    <row r="75" spans="1:15" ht="23.25" customHeight="1" x14ac:dyDescent="0.2">
      <c r="A75" s="96" t="s">
        <v>296</v>
      </c>
      <c r="B75" s="519" t="s">
        <v>300</v>
      </c>
      <c r="C75" s="520"/>
      <c r="D75" s="520"/>
      <c r="E75" s="520"/>
      <c r="F75" s="521"/>
      <c r="G75" s="29"/>
      <c r="H75" s="39">
        <v>5</v>
      </c>
      <c r="I75" s="636"/>
      <c r="J75" s="352"/>
      <c r="K75" s="29" t="s">
        <v>651</v>
      </c>
      <c r="M75" s="121"/>
      <c r="N75" s="121"/>
      <c r="O75" s="121"/>
    </row>
    <row r="76" spans="1:15" ht="48" x14ac:dyDescent="0.2">
      <c r="A76" s="96" t="s">
        <v>303</v>
      </c>
      <c r="B76" s="519" t="s">
        <v>301</v>
      </c>
      <c r="C76" s="520"/>
      <c r="D76" s="520"/>
      <c r="E76" s="520"/>
      <c r="F76" s="521"/>
      <c r="G76" s="27"/>
      <c r="H76" s="38"/>
      <c r="I76" s="636"/>
      <c r="J76" s="26"/>
      <c r="K76" s="29" t="s">
        <v>651</v>
      </c>
      <c r="M76" s="121"/>
      <c r="N76" s="121"/>
      <c r="O76" s="121"/>
    </row>
    <row r="77" spans="1:15" ht="23.25" customHeight="1" x14ac:dyDescent="0.2">
      <c r="A77" s="96" t="s">
        <v>304</v>
      </c>
      <c r="B77" s="519" t="s">
        <v>302</v>
      </c>
      <c r="C77" s="520"/>
      <c r="D77" s="520"/>
      <c r="E77" s="520"/>
      <c r="F77" s="521"/>
      <c r="G77" s="27"/>
      <c r="H77" s="38"/>
      <c r="I77" s="636"/>
      <c r="J77" s="26"/>
      <c r="K77" s="29" t="s">
        <v>651</v>
      </c>
      <c r="M77" s="121"/>
      <c r="N77" s="121"/>
      <c r="O77" s="121"/>
    </row>
    <row r="78" spans="1:15" ht="71.25" customHeight="1" x14ac:dyDescent="0.2">
      <c r="A78" s="96" t="s">
        <v>305</v>
      </c>
      <c r="B78" s="519" t="s">
        <v>307</v>
      </c>
      <c r="C78" s="520"/>
      <c r="D78" s="520"/>
      <c r="E78" s="520"/>
      <c r="F78" s="521"/>
      <c r="G78" s="27"/>
      <c r="H78" s="38">
        <v>1</v>
      </c>
      <c r="I78" s="636"/>
      <c r="J78" s="26"/>
      <c r="K78" s="29" t="s">
        <v>174</v>
      </c>
      <c r="M78" s="121"/>
      <c r="N78" s="121"/>
      <c r="O78" s="121"/>
    </row>
    <row r="79" spans="1:15" ht="24" x14ac:dyDescent="0.2">
      <c r="A79" s="96" t="s">
        <v>306</v>
      </c>
      <c r="B79" s="519" t="s">
        <v>308</v>
      </c>
      <c r="C79" s="520"/>
      <c r="D79" s="520"/>
      <c r="E79" s="520"/>
      <c r="F79" s="521"/>
      <c r="G79" s="27"/>
      <c r="H79" s="38">
        <v>1</v>
      </c>
      <c r="I79" s="636"/>
      <c r="J79" s="26"/>
      <c r="K79" s="29" t="s">
        <v>174</v>
      </c>
      <c r="M79" s="121"/>
      <c r="N79" s="121"/>
      <c r="O79" s="121"/>
    </row>
    <row r="80" spans="1:15" ht="24" x14ac:dyDescent="0.2">
      <c r="A80" s="96" t="s">
        <v>310</v>
      </c>
      <c r="B80" s="619" t="s">
        <v>311</v>
      </c>
      <c r="C80" s="620"/>
      <c r="D80" s="620"/>
      <c r="E80" s="620"/>
      <c r="F80" s="621"/>
      <c r="G80" s="33"/>
      <c r="H80" s="37">
        <v>5</v>
      </c>
      <c r="I80" s="636"/>
      <c r="J80" s="37"/>
      <c r="K80" s="33"/>
      <c r="M80" s="121"/>
      <c r="N80" s="121"/>
      <c r="O80" s="121"/>
    </row>
    <row r="81" spans="1:15" ht="24" x14ac:dyDescent="0.2">
      <c r="A81" s="96" t="s">
        <v>312</v>
      </c>
      <c r="B81" s="601" t="s">
        <v>248</v>
      </c>
      <c r="C81" s="602"/>
      <c r="D81" s="602"/>
      <c r="E81" s="602"/>
      <c r="F81" s="603"/>
      <c r="G81" s="156"/>
      <c r="H81" s="38">
        <v>1</v>
      </c>
      <c r="I81" s="636"/>
      <c r="J81" s="38"/>
      <c r="K81" s="156" t="s">
        <v>645</v>
      </c>
      <c r="M81" s="121"/>
      <c r="N81" s="121"/>
      <c r="O81" s="121"/>
    </row>
    <row r="82" spans="1:15" ht="43.5" customHeight="1" x14ac:dyDescent="0.2">
      <c r="A82" s="96" t="s">
        <v>313</v>
      </c>
      <c r="B82" s="601" t="s">
        <v>249</v>
      </c>
      <c r="C82" s="602"/>
      <c r="D82" s="602"/>
      <c r="E82" s="602"/>
      <c r="F82" s="603"/>
      <c r="G82" s="156"/>
      <c r="H82" s="38">
        <v>1</v>
      </c>
      <c r="I82" s="636"/>
      <c r="J82" s="38"/>
      <c r="K82" s="156" t="s">
        <v>174</v>
      </c>
      <c r="M82" s="121"/>
      <c r="N82" s="121"/>
      <c r="O82" s="121"/>
    </row>
    <row r="83" spans="1:15" ht="43.5" customHeight="1" x14ac:dyDescent="0.2">
      <c r="A83" s="96" t="s">
        <v>314</v>
      </c>
      <c r="B83" s="601" t="s">
        <v>250</v>
      </c>
      <c r="C83" s="602"/>
      <c r="D83" s="602"/>
      <c r="E83" s="602"/>
      <c r="F83" s="603"/>
      <c r="G83" s="156"/>
      <c r="H83" s="38">
        <v>1</v>
      </c>
      <c r="I83" s="636"/>
      <c r="J83" s="38"/>
      <c r="K83" s="156" t="s">
        <v>174</v>
      </c>
      <c r="M83" s="121"/>
      <c r="N83" s="121"/>
      <c r="O83" s="121"/>
    </row>
    <row r="84" spans="1:15" ht="43.5" customHeight="1" x14ac:dyDescent="0.2">
      <c r="A84" s="96" t="s">
        <v>315</v>
      </c>
      <c r="B84" s="601" t="s">
        <v>251</v>
      </c>
      <c r="C84" s="602"/>
      <c r="D84" s="602"/>
      <c r="E84" s="602"/>
      <c r="F84" s="603"/>
      <c r="G84" s="156"/>
      <c r="H84" s="38">
        <v>1</v>
      </c>
      <c r="I84" s="636"/>
      <c r="J84" s="38"/>
      <c r="K84" s="156" t="s">
        <v>636</v>
      </c>
      <c r="M84" s="121"/>
      <c r="N84" s="121"/>
      <c r="O84" s="121"/>
    </row>
    <row r="85" spans="1:15" ht="43.5" customHeight="1" x14ac:dyDescent="0.2">
      <c r="A85" s="96" t="s">
        <v>316</v>
      </c>
      <c r="B85" s="601" t="s">
        <v>252</v>
      </c>
      <c r="C85" s="602"/>
      <c r="D85" s="602"/>
      <c r="E85" s="602"/>
      <c r="F85" s="603"/>
      <c r="G85" s="156"/>
      <c r="H85" s="38">
        <v>1</v>
      </c>
      <c r="I85" s="579"/>
      <c r="J85" s="38"/>
      <c r="K85" s="156" t="s">
        <v>641</v>
      </c>
      <c r="M85" s="121"/>
      <c r="N85" s="121"/>
      <c r="O85" s="121"/>
    </row>
    <row r="86" spans="1:15" ht="24" x14ac:dyDescent="0.2">
      <c r="A86" s="96" t="s">
        <v>317</v>
      </c>
      <c r="B86" s="637" t="s">
        <v>253</v>
      </c>
      <c r="C86" s="638"/>
      <c r="D86" s="638"/>
      <c r="E86" s="638"/>
      <c r="F86" s="639"/>
      <c r="G86" s="148"/>
      <c r="H86" s="37"/>
      <c r="I86" s="579"/>
      <c r="J86" s="37"/>
      <c r="K86" s="148"/>
      <c r="M86" s="121"/>
      <c r="N86" s="121"/>
      <c r="O86" s="121"/>
    </row>
    <row r="87" spans="1:15" ht="24" x14ac:dyDescent="0.2">
      <c r="A87" s="96"/>
      <c r="B87" s="353" t="s">
        <v>652</v>
      </c>
      <c r="C87" s="354"/>
      <c r="D87" s="354"/>
      <c r="E87" s="354"/>
      <c r="F87" s="355"/>
      <c r="G87" s="148"/>
      <c r="H87" s="37">
        <v>1</v>
      </c>
      <c r="I87" s="579"/>
      <c r="J87" s="37"/>
      <c r="K87" s="148" t="s">
        <v>653</v>
      </c>
      <c r="M87" s="121"/>
      <c r="N87" s="121"/>
      <c r="O87" s="121"/>
    </row>
    <row r="88" spans="1:15" ht="24" x14ac:dyDescent="0.2">
      <c r="A88" s="96"/>
      <c r="B88" s="353" t="s">
        <v>654</v>
      </c>
      <c r="C88" s="354"/>
      <c r="D88" s="354"/>
      <c r="E88" s="354"/>
      <c r="F88" s="355"/>
      <c r="G88" s="148"/>
      <c r="H88" s="37"/>
      <c r="I88" s="579"/>
      <c r="J88" s="37"/>
      <c r="K88" s="148" t="s">
        <v>645</v>
      </c>
      <c r="M88" s="121"/>
      <c r="N88" s="121"/>
      <c r="O88" s="121"/>
    </row>
    <row r="89" spans="1:15" ht="24" x14ac:dyDescent="0.2">
      <c r="A89" s="96"/>
      <c r="B89" s="353" t="s">
        <v>655</v>
      </c>
      <c r="C89" s="354"/>
      <c r="D89" s="354"/>
      <c r="E89" s="354"/>
      <c r="F89" s="355"/>
      <c r="G89" s="148"/>
      <c r="H89" s="37"/>
      <c r="I89" s="579"/>
      <c r="J89" s="37"/>
      <c r="K89" s="148" t="s">
        <v>656</v>
      </c>
      <c r="M89" s="121"/>
      <c r="N89" s="121"/>
      <c r="O89" s="121"/>
    </row>
    <row r="90" spans="1:15" ht="24" x14ac:dyDescent="0.2">
      <c r="A90" s="96"/>
      <c r="B90" s="353" t="s">
        <v>657</v>
      </c>
      <c r="C90" s="354"/>
      <c r="D90" s="354"/>
      <c r="E90" s="354"/>
      <c r="F90" s="355"/>
      <c r="G90" s="148"/>
      <c r="H90" s="37"/>
      <c r="I90" s="579"/>
      <c r="J90" s="37"/>
      <c r="K90" s="148" t="s">
        <v>648</v>
      </c>
      <c r="M90" s="121"/>
      <c r="N90" s="121"/>
      <c r="O90" s="121"/>
    </row>
    <row r="91" spans="1:15" ht="24" x14ac:dyDescent="0.2">
      <c r="A91" s="96"/>
      <c r="B91" s="619" t="s">
        <v>658</v>
      </c>
      <c r="C91" s="620"/>
      <c r="D91" s="620"/>
      <c r="E91" s="620"/>
      <c r="F91" s="621"/>
      <c r="G91" s="148"/>
      <c r="H91" s="37"/>
      <c r="I91" s="580"/>
      <c r="J91" s="37"/>
      <c r="K91" s="148" t="s">
        <v>659</v>
      </c>
      <c r="M91" s="121"/>
      <c r="N91" s="121"/>
      <c r="O91" s="121"/>
    </row>
    <row r="92" spans="1:15" ht="24" x14ac:dyDescent="0.2">
      <c r="A92" s="96" t="s">
        <v>318</v>
      </c>
      <c r="B92" s="619" t="s">
        <v>254</v>
      </c>
      <c r="C92" s="620"/>
      <c r="D92" s="620"/>
      <c r="E92" s="620"/>
      <c r="F92" s="621"/>
      <c r="G92" s="33"/>
      <c r="H92" s="37"/>
      <c r="I92" s="32">
        <v>10</v>
      </c>
      <c r="J92" s="37"/>
      <c r="K92" s="33"/>
      <c r="M92" s="121"/>
      <c r="N92" s="121"/>
      <c r="O92" s="121"/>
    </row>
    <row r="93" spans="1:15" ht="43.5" customHeight="1" x14ac:dyDescent="0.2">
      <c r="A93" s="356" t="s">
        <v>319</v>
      </c>
      <c r="B93" s="625" t="s">
        <v>255</v>
      </c>
      <c r="C93" s="626"/>
      <c r="D93" s="626"/>
      <c r="E93" s="626"/>
      <c r="F93" s="627"/>
      <c r="G93" s="212" t="s">
        <v>549</v>
      </c>
      <c r="H93" s="159">
        <v>5</v>
      </c>
      <c r="I93" s="32"/>
      <c r="J93" s="159"/>
      <c r="K93" s="158" t="s">
        <v>660</v>
      </c>
      <c r="M93" s="121"/>
      <c r="N93" s="121"/>
      <c r="O93" s="121"/>
    </row>
    <row r="94" spans="1:15" ht="48" x14ac:dyDescent="0.2">
      <c r="A94" s="96"/>
      <c r="B94" s="607" t="s">
        <v>556</v>
      </c>
      <c r="C94" s="608"/>
      <c r="D94" s="608"/>
      <c r="E94" s="608"/>
      <c r="F94" s="609"/>
      <c r="G94" s="156" t="s">
        <v>573</v>
      </c>
      <c r="H94" s="157">
        <v>65</v>
      </c>
      <c r="I94" s="32"/>
      <c r="J94" s="157"/>
      <c r="K94" s="156"/>
      <c r="M94" s="121"/>
      <c r="N94" s="121"/>
      <c r="O94" s="121"/>
    </row>
    <row r="95" spans="1:15" ht="24" x14ac:dyDescent="0.2">
      <c r="A95" s="96"/>
      <c r="B95" s="394" t="s">
        <v>560</v>
      </c>
      <c r="C95" s="395"/>
      <c r="D95" s="395"/>
      <c r="E95" s="395"/>
      <c r="F95" s="396"/>
      <c r="G95" s="211" t="s">
        <v>574</v>
      </c>
      <c r="H95" s="157">
        <v>5</v>
      </c>
      <c r="I95" s="32"/>
      <c r="J95" s="157"/>
      <c r="K95" s="156"/>
      <c r="M95" s="121"/>
      <c r="N95" s="121"/>
      <c r="O95" s="121"/>
    </row>
    <row r="96" spans="1:15" ht="24" x14ac:dyDescent="0.2">
      <c r="A96" s="96"/>
      <c r="B96" s="394" t="s">
        <v>561</v>
      </c>
      <c r="C96" s="395"/>
      <c r="D96" s="395"/>
      <c r="E96" s="395"/>
      <c r="F96" s="396"/>
      <c r="G96" s="211" t="s">
        <v>575</v>
      </c>
      <c r="H96" s="157">
        <v>5</v>
      </c>
      <c r="I96" s="32"/>
      <c r="J96" s="157"/>
      <c r="K96" s="156"/>
      <c r="M96" s="121"/>
      <c r="N96" s="121"/>
      <c r="O96" s="121"/>
    </row>
    <row r="97" spans="1:15" ht="24" x14ac:dyDescent="0.55000000000000004">
      <c r="A97" s="96"/>
      <c r="B97" s="394" t="s">
        <v>562</v>
      </c>
      <c r="C97" s="395"/>
      <c r="D97" s="395"/>
      <c r="E97" s="395"/>
      <c r="F97" s="396"/>
      <c r="G97" s="209" t="s">
        <v>550</v>
      </c>
      <c r="H97" s="157">
        <v>5</v>
      </c>
      <c r="I97" s="32"/>
      <c r="J97" s="157"/>
      <c r="K97" s="156"/>
      <c r="M97" s="121"/>
      <c r="N97" s="121"/>
      <c r="O97" s="121"/>
    </row>
    <row r="98" spans="1:15" ht="24" x14ac:dyDescent="0.55000000000000004">
      <c r="A98" s="96"/>
      <c r="B98" s="394" t="s">
        <v>563</v>
      </c>
      <c r="C98" s="395"/>
      <c r="D98" s="395"/>
      <c r="E98" s="395"/>
      <c r="F98" s="396"/>
      <c r="G98" s="209" t="s">
        <v>551</v>
      </c>
      <c r="H98" s="157">
        <v>5</v>
      </c>
      <c r="I98" s="32"/>
      <c r="J98" s="157"/>
      <c r="K98" s="156"/>
      <c r="M98" s="121"/>
      <c r="N98" s="121"/>
      <c r="O98" s="121"/>
    </row>
    <row r="99" spans="1:15" ht="24" x14ac:dyDescent="0.55000000000000004">
      <c r="A99" s="96"/>
      <c r="B99" s="394" t="s">
        <v>564</v>
      </c>
      <c r="C99" s="395"/>
      <c r="D99" s="395"/>
      <c r="E99" s="395"/>
      <c r="F99" s="396"/>
      <c r="G99" s="209" t="s">
        <v>552</v>
      </c>
      <c r="H99" s="157">
        <v>5</v>
      </c>
      <c r="I99" s="32"/>
      <c r="J99" s="157"/>
      <c r="K99" s="156"/>
      <c r="M99" s="121"/>
      <c r="N99" s="121"/>
      <c r="O99" s="121"/>
    </row>
    <row r="100" spans="1:15" ht="24" x14ac:dyDescent="0.55000000000000004">
      <c r="A100" s="96"/>
      <c r="B100" s="394" t="s">
        <v>565</v>
      </c>
      <c r="C100" s="395"/>
      <c r="D100" s="395"/>
      <c r="E100" s="395"/>
      <c r="F100" s="396"/>
      <c r="G100" s="209" t="s">
        <v>553</v>
      </c>
      <c r="H100" s="157">
        <v>5</v>
      </c>
      <c r="I100" s="32"/>
      <c r="J100" s="157"/>
      <c r="K100" s="156"/>
      <c r="M100" s="121"/>
      <c r="N100" s="121"/>
      <c r="O100" s="121"/>
    </row>
    <row r="101" spans="1:15" ht="24" x14ac:dyDescent="0.55000000000000004">
      <c r="A101" s="96"/>
      <c r="B101" s="607" t="s">
        <v>557</v>
      </c>
      <c r="C101" s="608"/>
      <c r="D101" s="608"/>
      <c r="E101" s="608"/>
      <c r="F101" s="609"/>
      <c r="G101" s="209" t="s">
        <v>554</v>
      </c>
      <c r="H101" s="157"/>
      <c r="I101" s="32"/>
      <c r="J101" s="157"/>
      <c r="K101" s="156"/>
      <c r="M101" s="121"/>
      <c r="N101" s="121"/>
      <c r="O101" s="121"/>
    </row>
    <row r="102" spans="1:15" ht="24" x14ac:dyDescent="0.55000000000000004">
      <c r="A102" s="96"/>
      <c r="B102" s="601" t="s">
        <v>566</v>
      </c>
      <c r="C102" s="602"/>
      <c r="D102" s="602"/>
      <c r="E102" s="602"/>
      <c r="F102" s="603"/>
      <c r="G102" s="210" t="s">
        <v>555</v>
      </c>
      <c r="H102" s="157">
        <v>5</v>
      </c>
      <c r="I102" s="32"/>
      <c r="J102" s="157"/>
      <c r="K102" s="156"/>
      <c r="M102" s="121"/>
      <c r="N102" s="121"/>
      <c r="O102" s="121"/>
    </row>
    <row r="103" spans="1:15" ht="24" x14ac:dyDescent="0.2">
      <c r="A103" s="96"/>
      <c r="B103" s="604" t="s">
        <v>567</v>
      </c>
      <c r="C103" s="605"/>
      <c r="D103" s="605"/>
      <c r="E103" s="605"/>
      <c r="F103" s="606"/>
      <c r="G103" s="156"/>
      <c r="H103" s="157">
        <v>5</v>
      </c>
      <c r="I103" s="32"/>
      <c r="J103" s="157"/>
      <c r="K103" s="156"/>
      <c r="M103" s="121"/>
      <c r="N103" s="121"/>
      <c r="O103" s="121"/>
    </row>
    <row r="104" spans="1:15" ht="96" x14ac:dyDescent="0.2">
      <c r="A104" s="96"/>
      <c r="B104" s="604" t="s">
        <v>568</v>
      </c>
      <c r="C104" s="605"/>
      <c r="D104" s="605"/>
      <c r="E104" s="605"/>
      <c r="F104" s="606"/>
      <c r="G104" s="156" t="s">
        <v>576</v>
      </c>
      <c r="H104" s="157">
        <v>5</v>
      </c>
      <c r="I104" s="32"/>
      <c r="J104" s="157"/>
      <c r="K104" s="156"/>
      <c r="M104" s="121"/>
      <c r="N104" s="121"/>
      <c r="O104" s="121"/>
    </row>
    <row r="105" spans="1:15" ht="24" x14ac:dyDescent="0.55000000000000004">
      <c r="A105" s="96"/>
      <c r="B105" s="607" t="s">
        <v>558</v>
      </c>
      <c r="C105" s="608"/>
      <c r="D105" s="608"/>
      <c r="E105" s="608"/>
      <c r="F105" s="609"/>
      <c r="G105" s="209" t="s">
        <v>577</v>
      </c>
      <c r="H105" s="157"/>
      <c r="I105" s="32"/>
      <c r="J105" s="157"/>
      <c r="K105" s="156"/>
      <c r="M105" s="121"/>
      <c r="N105" s="121"/>
      <c r="O105" s="121"/>
    </row>
    <row r="106" spans="1:15" ht="24" x14ac:dyDescent="0.55000000000000004">
      <c r="A106" s="96"/>
      <c r="B106" s="607" t="s">
        <v>569</v>
      </c>
      <c r="C106" s="608"/>
      <c r="D106" s="608"/>
      <c r="E106" s="608"/>
      <c r="F106" s="609"/>
      <c r="G106" s="209" t="s">
        <v>578</v>
      </c>
      <c r="H106" s="157">
        <v>5</v>
      </c>
      <c r="I106" s="32"/>
      <c r="J106" s="157"/>
      <c r="K106" s="156"/>
      <c r="M106" s="121"/>
      <c r="N106" s="121"/>
      <c r="O106" s="121"/>
    </row>
    <row r="107" spans="1:15" ht="24" x14ac:dyDescent="0.55000000000000004">
      <c r="A107" s="96"/>
      <c r="B107" s="607" t="s">
        <v>570</v>
      </c>
      <c r="C107" s="608"/>
      <c r="D107" s="608"/>
      <c r="E107" s="608"/>
      <c r="F107" s="609"/>
      <c r="G107" s="209" t="s">
        <v>579</v>
      </c>
      <c r="H107" s="157">
        <v>5</v>
      </c>
      <c r="I107" s="32"/>
      <c r="J107" s="157"/>
      <c r="K107" s="156"/>
      <c r="M107" s="121"/>
      <c r="N107" s="121"/>
      <c r="O107" s="121"/>
    </row>
    <row r="108" spans="1:15" ht="24" x14ac:dyDescent="0.55000000000000004">
      <c r="A108" s="96"/>
      <c r="B108" s="607" t="s">
        <v>559</v>
      </c>
      <c r="C108" s="608"/>
      <c r="D108" s="608"/>
      <c r="E108" s="608"/>
      <c r="F108" s="609"/>
      <c r="G108" s="209" t="s">
        <v>580</v>
      </c>
      <c r="H108" s="157"/>
      <c r="I108" s="32"/>
      <c r="J108" s="157"/>
      <c r="K108" s="156"/>
      <c r="M108" s="121"/>
      <c r="N108" s="121"/>
      <c r="O108" s="121"/>
    </row>
    <row r="109" spans="1:15" ht="24" x14ac:dyDescent="0.55000000000000004">
      <c r="A109" s="96"/>
      <c r="B109" s="607" t="s">
        <v>571</v>
      </c>
      <c r="C109" s="608"/>
      <c r="D109" s="608"/>
      <c r="E109" s="608"/>
      <c r="F109" s="609"/>
      <c r="G109" s="209" t="s">
        <v>581</v>
      </c>
      <c r="H109" s="157">
        <v>5</v>
      </c>
      <c r="I109" s="32"/>
      <c r="J109" s="157"/>
      <c r="K109" s="156"/>
      <c r="M109" s="121"/>
      <c r="N109" s="121"/>
      <c r="O109" s="121"/>
    </row>
    <row r="110" spans="1:15" ht="24" x14ac:dyDescent="0.55000000000000004">
      <c r="A110" s="96"/>
      <c r="B110" s="607" t="s">
        <v>572</v>
      </c>
      <c r="C110" s="608"/>
      <c r="D110" s="608"/>
      <c r="E110" s="608"/>
      <c r="F110" s="609"/>
      <c r="G110" s="210" t="s">
        <v>582</v>
      </c>
      <c r="H110" s="157">
        <v>5</v>
      </c>
      <c r="I110" s="32"/>
      <c r="J110" s="157"/>
      <c r="K110" s="156"/>
      <c r="M110" s="121"/>
      <c r="N110" s="121"/>
      <c r="O110" s="121"/>
    </row>
    <row r="111" spans="1:15" ht="25.5" customHeight="1" x14ac:dyDescent="0.2">
      <c r="A111" s="356" t="s">
        <v>320</v>
      </c>
      <c r="B111" s="625" t="s">
        <v>256</v>
      </c>
      <c r="C111" s="626"/>
      <c r="D111" s="626"/>
      <c r="E111" s="626"/>
      <c r="F111" s="627"/>
      <c r="G111" s="158"/>
      <c r="H111" s="152">
        <v>20</v>
      </c>
      <c r="I111" s="32"/>
      <c r="J111" s="159"/>
      <c r="K111" s="158" t="s">
        <v>548</v>
      </c>
      <c r="M111" s="121"/>
      <c r="N111" s="121"/>
      <c r="O111" s="121"/>
    </row>
    <row r="112" spans="1:15" s="46" customFormat="1" ht="170.25" customHeight="1" x14ac:dyDescent="0.3">
      <c r="A112" s="201"/>
      <c r="B112" s="599" t="s">
        <v>546</v>
      </c>
      <c r="C112" s="600"/>
      <c r="D112" s="600"/>
      <c r="E112" s="600"/>
      <c r="F112" s="202"/>
      <c r="G112" s="203" t="s">
        <v>542</v>
      </c>
      <c r="H112" s="155">
        <v>10</v>
      </c>
      <c r="I112" s="207"/>
      <c r="J112" s="208"/>
      <c r="K112" s="208"/>
    </row>
    <row r="113" spans="1:15" s="46" customFormat="1" ht="147.75" customHeight="1" x14ac:dyDescent="0.3">
      <c r="A113" s="155"/>
      <c r="B113" s="204" t="s">
        <v>547</v>
      </c>
      <c r="C113" s="205"/>
      <c r="D113" s="205"/>
      <c r="E113" s="205"/>
      <c r="F113" s="205"/>
      <c r="G113" s="206" t="s">
        <v>543</v>
      </c>
      <c r="H113" s="155">
        <v>5</v>
      </c>
      <c r="I113" s="207"/>
      <c r="J113" s="208"/>
      <c r="K113" s="208"/>
    </row>
    <row r="114" spans="1:15" s="46" customFormat="1" ht="146.25" customHeight="1" x14ac:dyDescent="0.3">
      <c r="A114" s="155"/>
      <c r="B114" s="204" t="s">
        <v>544</v>
      </c>
      <c r="C114" s="205"/>
      <c r="D114" s="205"/>
      <c r="E114" s="205"/>
      <c r="F114" s="205"/>
      <c r="G114" s="206" t="s">
        <v>545</v>
      </c>
      <c r="H114" s="155">
        <v>5</v>
      </c>
      <c r="I114" s="207"/>
      <c r="J114" s="208"/>
      <c r="K114" s="208"/>
    </row>
    <row r="115" spans="1:15" ht="65.25" customHeight="1" x14ac:dyDescent="0.2">
      <c r="A115" s="356" t="s">
        <v>321</v>
      </c>
      <c r="B115" s="628" t="s">
        <v>257</v>
      </c>
      <c r="C115" s="628"/>
      <c r="D115" s="628"/>
      <c r="E115" s="628"/>
      <c r="F115" s="628"/>
      <c r="G115" s="158"/>
      <c r="H115" s="152">
        <v>42</v>
      </c>
      <c r="I115" s="32"/>
      <c r="J115" s="159"/>
      <c r="K115" s="158" t="s">
        <v>476</v>
      </c>
      <c r="M115" s="121"/>
      <c r="N115" s="121"/>
      <c r="O115" s="121"/>
    </row>
    <row r="116" spans="1:15" s="226" customFormat="1" ht="24" x14ac:dyDescent="0.3">
      <c r="A116" s="342"/>
      <c r="B116" s="537" t="s">
        <v>50</v>
      </c>
      <c r="C116" s="538"/>
      <c r="D116" s="538"/>
      <c r="E116" s="538"/>
      <c r="F116" s="539"/>
      <c r="G116" s="299"/>
      <c r="H116" s="282">
        <f>SUM(H117:O118)</f>
        <v>3</v>
      </c>
      <c r="I116" s="294"/>
      <c r="J116" s="299"/>
      <c r="K116" s="299"/>
      <c r="L116" s="139"/>
      <c r="M116" s="9"/>
      <c r="N116" s="643"/>
      <c r="O116" s="141"/>
    </row>
    <row r="117" spans="1:15" s="226" customFormat="1" ht="48.75" customHeight="1" x14ac:dyDescent="0.3">
      <c r="A117" s="342"/>
      <c r="B117" s="514" t="s">
        <v>51</v>
      </c>
      <c r="C117" s="515"/>
      <c r="D117" s="515"/>
      <c r="E117" s="515"/>
      <c r="F117" s="516"/>
      <c r="G117" s="266" t="s">
        <v>52</v>
      </c>
      <c r="H117" s="284">
        <v>2</v>
      </c>
      <c r="I117" s="343"/>
      <c r="J117" s="266"/>
      <c r="K117" s="266"/>
      <c r="M117" s="9"/>
      <c r="N117" s="643"/>
      <c r="O117" s="136"/>
    </row>
    <row r="118" spans="1:15" s="226" customFormat="1" ht="23.25" customHeight="1" x14ac:dyDescent="0.55000000000000004">
      <c r="A118" s="342"/>
      <c r="B118" s="514" t="s">
        <v>53</v>
      </c>
      <c r="C118" s="515"/>
      <c r="D118" s="515"/>
      <c r="E118" s="515"/>
      <c r="F118" s="516"/>
      <c r="G118" s="267" t="s">
        <v>54</v>
      </c>
      <c r="H118" s="284">
        <v>1</v>
      </c>
      <c r="I118" s="343"/>
      <c r="J118" s="266"/>
      <c r="K118" s="266"/>
      <c r="M118" s="9"/>
      <c r="N118" s="643"/>
      <c r="O118" s="136"/>
    </row>
    <row r="119" spans="1:15" s="226" customFormat="1" ht="24" x14ac:dyDescent="0.55000000000000004">
      <c r="A119" s="342"/>
      <c r="B119" s="537" t="s">
        <v>56</v>
      </c>
      <c r="C119" s="538"/>
      <c r="D119" s="538"/>
      <c r="E119" s="538"/>
      <c r="F119" s="539"/>
      <c r="G119" s="344"/>
      <c r="H119" s="282">
        <f>SUM(H120:O121)</f>
        <v>4</v>
      </c>
      <c r="I119" s="294"/>
      <c r="J119" s="299"/>
      <c r="K119" s="299"/>
      <c r="M119" s="9"/>
      <c r="N119" s="643"/>
      <c r="O119" s="141"/>
    </row>
    <row r="120" spans="1:15" s="226" customFormat="1" ht="72" x14ac:dyDescent="0.3">
      <c r="A120" s="342"/>
      <c r="B120" s="514" t="s">
        <v>464</v>
      </c>
      <c r="C120" s="515"/>
      <c r="D120" s="515"/>
      <c r="E120" s="515"/>
      <c r="F120" s="516"/>
      <c r="G120" s="266" t="s">
        <v>57</v>
      </c>
      <c r="H120" s="284">
        <v>2</v>
      </c>
      <c r="I120" s="343"/>
      <c r="J120" s="266"/>
      <c r="K120" s="266"/>
      <c r="M120" s="9"/>
      <c r="N120" s="643"/>
      <c r="O120" s="136"/>
    </row>
    <row r="121" spans="1:15" s="226" customFormat="1" ht="72" x14ac:dyDescent="0.55000000000000004">
      <c r="A121" s="342"/>
      <c r="B121" s="514" t="s">
        <v>465</v>
      </c>
      <c r="C121" s="515"/>
      <c r="D121" s="515"/>
      <c r="E121" s="515"/>
      <c r="F121" s="516"/>
      <c r="G121" s="267" t="s">
        <v>58</v>
      </c>
      <c r="H121" s="284">
        <v>2</v>
      </c>
      <c r="I121" s="343"/>
      <c r="J121" s="266"/>
      <c r="K121" s="266"/>
      <c r="M121" s="9"/>
      <c r="N121" s="643"/>
      <c r="O121" s="136"/>
    </row>
    <row r="122" spans="1:15" s="226" customFormat="1" ht="24" x14ac:dyDescent="0.55000000000000004">
      <c r="A122" s="342"/>
      <c r="B122" s="537" t="s">
        <v>59</v>
      </c>
      <c r="C122" s="538"/>
      <c r="D122" s="538"/>
      <c r="E122" s="538"/>
      <c r="F122" s="539"/>
      <c r="G122" s="344"/>
      <c r="H122" s="201">
        <f>SUM(H123:O127)</f>
        <v>10</v>
      </c>
      <c r="I122" s="294"/>
      <c r="J122" s="299"/>
      <c r="K122" s="299"/>
      <c r="M122" s="9"/>
      <c r="N122" s="643"/>
      <c r="O122" s="644"/>
    </row>
    <row r="123" spans="1:15" s="226" customFormat="1" ht="53.25" customHeight="1" x14ac:dyDescent="0.55000000000000004">
      <c r="A123" s="342"/>
      <c r="B123" s="514" t="s">
        <v>60</v>
      </c>
      <c r="C123" s="515"/>
      <c r="D123" s="515"/>
      <c r="E123" s="515"/>
      <c r="F123" s="516"/>
      <c r="G123" s="344"/>
      <c r="H123" s="282">
        <v>3</v>
      </c>
      <c r="I123" s="343"/>
      <c r="J123" s="266"/>
      <c r="K123" s="266"/>
      <c r="M123" s="9"/>
      <c r="N123" s="643"/>
      <c r="O123" s="141"/>
    </row>
    <row r="124" spans="1:15" s="226" customFormat="1" ht="52.5" customHeight="1" x14ac:dyDescent="0.3">
      <c r="A124" s="342"/>
      <c r="B124" s="514" t="s">
        <v>61</v>
      </c>
      <c r="C124" s="515"/>
      <c r="D124" s="515"/>
      <c r="E124" s="515"/>
      <c r="F124" s="516"/>
      <c r="G124" s="266" t="s">
        <v>62</v>
      </c>
      <c r="H124" s="284">
        <v>2</v>
      </c>
      <c r="I124" s="343"/>
      <c r="J124" s="266"/>
      <c r="K124" s="266"/>
      <c r="M124" s="9"/>
      <c r="N124" s="643"/>
      <c r="O124" s="136"/>
    </row>
    <row r="125" spans="1:15" s="226" customFormat="1" ht="53.25" customHeight="1" x14ac:dyDescent="0.3">
      <c r="A125" s="345"/>
      <c r="B125" s="514" t="s">
        <v>466</v>
      </c>
      <c r="C125" s="515"/>
      <c r="D125" s="515"/>
      <c r="E125" s="515"/>
      <c r="F125" s="516"/>
      <c r="G125" s="266" t="s">
        <v>63</v>
      </c>
      <c r="H125" s="343">
        <v>2</v>
      </c>
      <c r="I125" s="343"/>
      <c r="J125" s="266"/>
      <c r="K125" s="266"/>
      <c r="M125" s="142"/>
      <c r="N125" s="643"/>
      <c r="O125" s="10"/>
    </row>
    <row r="126" spans="1:15" s="226" customFormat="1" ht="74.25" customHeight="1" x14ac:dyDescent="0.3">
      <c r="A126" s="342"/>
      <c r="B126" s="514" t="s">
        <v>64</v>
      </c>
      <c r="C126" s="515"/>
      <c r="D126" s="515"/>
      <c r="E126" s="515"/>
      <c r="F126" s="516"/>
      <c r="G126" s="350" t="s">
        <v>65</v>
      </c>
      <c r="H126" s="284">
        <v>2</v>
      </c>
      <c r="I126" s="343"/>
      <c r="J126" s="266"/>
      <c r="K126" s="266"/>
      <c r="M126" s="9"/>
      <c r="N126" s="643"/>
      <c r="O126" s="136"/>
    </row>
    <row r="127" spans="1:15" s="226" customFormat="1" ht="101.25" customHeight="1" x14ac:dyDescent="0.3">
      <c r="A127" s="345"/>
      <c r="B127" s="514" t="s">
        <v>467</v>
      </c>
      <c r="C127" s="515"/>
      <c r="D127" s="515"/>
      <c r="E127" s="515"/>
      <c r="F127" s="516"/>
      <c r="G127" s="266" t="s">
        <v>66</v>
      </c>
      <c r="H127" s="343">
        <v>1</v>
      </c>
      <c r="I127" s="343"/>
      <c r="J127" s="266"/>
      <c r="K127" s="266"/>
      <c r="M127" s="142"/>
      <c r="N127" s="643"/>
      <c r="O127" s="10"/>
    </row>
    <row r="128" spans="1:15" s="226" customFormat="1" ht="52.5" customHeight="1" x14ac:dyDescent="0.3">
      <c r="A128" s="342"/>
      <c r="B128" s="514" t="s">
        <v>468</v>
      </c>
      <c r="C128" s="515"/>
      <c r="D128" s="515"/>
      <c r="E128" s="515"/>
      <c r="F128" s="516"/>
      <c r="G128" s="266" t="s">
        <v>55</v>
      </c>
      <c r="H128" s="284">
        <v>2</v>
      </c>
      <c r="I128" s="343"/>
      <c r="J128" s="266"/>
      <c r="K128" s="266"/>
      <c r="M128" s="9"/>
      <c r="N128" s="643"/>
      <c r="O128" s="136"/>
    </row>
    <row r="129" spans="1:15" s="226" customFormat="1" ht="24" x14ac:dyDescent="0.55000000000000004">
      <c r="A129" s="342"/>
      <c r="B129" s="537" t="s">
        <v>67</v>
      </c>
      <c r="C129" s="538"/>
      <c r="D129" s="538"/>
      <c r="E129" s="538"/>
      <c r="F129" s="539"/>
      <c r="G129" s="344"/>
      <c r="H129" s="282">
        <f>SUM(H130)</f>
        <v>3</v>
      </c>
      <c r="I129" s="294"/>
      <c r="J129" s="299"/>
      <c r="K129" s="299"/>
      <c r="M129" s="9"/>
      <c r="N129" s="643"/>
      <c r="O129" s="141"/>
    </row>
    <row r="130" spans="1:15" s="226" customFormat="1" ht="71.25" customHeight="1" x14ac:dyDescent="0.3">
      <c r="A130" s="342"/>
      <c r="B130" s="514" t="s">
        <v>68</v>
      </c>
      <c r="C130" s="515"/>
      <c r="D130" s="515"/>
      <c r="E130" s="515"/>
      <c r="F130" s="516"/>
      <c r="G130" s="266" t="s">
        <v>69</v>
      </c>
      <c r="H130" s="284">
        <v>3</v>
      </c>
      <c r="I130" s="343"/>
      <c r="J130" s="266"/>
      <c r="K130" s="266"/>
      <c r="M130" s="9"/>
      <c r="N130" s="643"/>
      <c r="O130" s="136"/>
    </row>
    <row r="131" spans="1:15" s="226" customFormat="1" ht="24" x14ac:dyDescent="0.55000000000000004">
      <c r="A131" s="342"/>
      <c r="B131" s="537" t="s">
        <v>70</v>
      </c>
      <c r="C131" s="538"/>
      <c r="D131" s="538"/>
      <c r="E131" s="538"/>
      <c r="F131" s="539"/>
      <c r="G131" s="344"/>
      <c r="H131" s="294">
        <f>H132</f>
        <v>2</v>
      </c>
      <c r="I131" s="294"/>
      <c r="J131" s="299"/>
      <c r="K131" s="299"/>
      <c r="M131" s="9"/>
      <c r="N131" s="643"/>
      <c r="O131" s="143"/>
    </row>
    <row r="132" spans="1:15" s="226" customFormat="1" ht="20.25" customHeight="1" x14ac:dyDescent="0.55000000000000004">
      <c r="A132" s="342"/>
      <c r="B132" s="514" t="s">
        <v>71</v>
      </c>
      <c r="C132" s="515"/>
      <c r="D132" s="515"/>
      <c r="E132" s="515"/>
      <c r="F132" s="516"/>
      <c r="G132" s="344" t="s">
        <v>72</v>
      </c>
      <c r="H132" s="284">
        <v>2</v>
      </c>
      <c r="I132" s="343"/>
      <c r="J132" s="266"/>
      <c r="K132" s="266"/>
      <c r="M132" s="9"/>
      <c r="N132" s="643"/>
      <c r="O132" s="136"/>
    </row>
    <row r="133" spans="1:15" s="226" customFormat="1" ht="24" x14ac:dyDescent="0.55000000000000004">
      <c r="A133" s="342"/>
      <c r="B133" s="537" t="s">
        <v>73</v>
      </c>
      <c r="C133" s="538"/>
      <c r="D133" s="538"/>
      <c r="E133" s="538"/>
      <c r="F133" s="539"/>
      <c r="G133" s="344" t="s">
        <v>74</v>
      </c>
      <c r="H133" s="632">
        <v>20</v>
      </c>
      <c r="I133" s="294"/>
      <c r="J133" s="299"/>
      <c r="K133" s="299"/>
      <c r="M133" s="9"/>
      <c r="N133" s="643"/>
      <c r="O133" s="645"/>
    </row>
    <row r="134" spans="1:15" s="226" customFormat="1" ht="20.25" customHeight="1" x14ac:dyDescent="0.2">
      <c r="A134" s="345"/>
      <c r="B134" s="514" t="s">
        <v>75</v>
      </c>
      <c r="C134" s="515"/>
      <c r="D134" s="515"/>
      <c r="E134" s="515"/>
      <c r="F134" s="516"/>
      <c r="G134" s="547" t="s">
        <v>469</v>
      </c>
      <c r="H134" s="633"/>
      <c r="I134" s="343"/>
      <c r="J134" s="266"/>
      <c r="K134" s="266"/>
      <c r="M134" s="10"/>
      <c r="N134" s="143"/>
      <c r="O134" s="143"/>
    </row>
    <row r="135" spans="1:15" s="226" customFormat="1" ht="24" x14ac:dyDescent="0.2">
      <c r="A135" s="345"/>
      <c r="B135" s="514" t="s">
        <v>76</v>
      </c>
      <c r="C135" s="515"/>
      <c r="D135" s="515"/>
      <c r="E135" s="515"/>
      <c r="F135" s="516"/>
      <c r="G135" s="546"/>
      <c r="H135" s="633"/>
      <c r="I135" s="343"/>
      <c r="J135" s="266"/>
      <c r="K135" s="266"/>
      <c r="M135" s="10"/>
      <c r="N135" s="143"/>
      <c r="O135" s="143"/>
    </row>
    <row r="136" spans="1:15" s="226" customFormat="1" ht="24" x14ac:dyDescent="0.2">
      <c r="A136" s="345"/>
      <c r="B136" s="514" t="s">
        <v>77</v>
      </c>
      <c r="C136" s="515"/>
      <c r="D136" s="515"/>
      <c r="E136" s="515"/>
      <c r="F136" s="516"/>
      <c r="G136" s="546"/>
      <c r="H136" s="633"/>
      <c r="I136" s="343"/>
      <c r="J136" s="266"/>
      <c r="K136" s="266"/>
      <c r="M136" s="10"/>
      <c r="N136" s="143"/>
      <c r="O136" s="143"/>
    </row>
    <row r="137" spans="1:15" s="226" customFormat="1" ht="24" x14ac:dyDescent="0.2">
      <c r="A137" s="345"/>
      <c r="B137" s="514" t="s">
        <v>78</v>
      </c>
      <c r="C137" s="515"/>
      <c r="D137" s="515"/>
      <c r="E137" s="515"/>
      <c r="F137" s="516"/>
      <c r="G137" s="546"/>
      <c r="H137" s="633"/>
      <c r="I137" s="343"/>
      <c r="J137" s="266"/>
      <c r="K137" s="266"/>
      <c r="M137" s="10"/>
      <c r="N137" s="143"/>
      <c r="O137" s="143"/>
    </row>
    <row r="138" spans="1:15" s="226" customFormat="1" ht="24" x14ac:dyDescent="0.2">
      <c r="A138" s="345"/>
      <c r="B138" s="514" t="s">
        <v>79</v>
      </c>
      <c r="C138" s="515"/>
      <c r="D138" s="515"/>
      <c r="E138" s="515"/>
      <c r="F138" s="516"/>
      <c r="G138" s="546"/>
      <c r="H138" s="633"/>
      <c r="I138" s="343"/>
      <c r="J138" s="266"/>
      <c r="K138" s="266"/>
      <c r="M138" s="10"/>
      <c r="N138" s="143"/>
      <c r="O138" s="143"/>
    </row>
    <row r="139" spans="1:15" s="226" customFormat="1" ht="24" x14ac:dyDescent="0.2">
      <c r="A139" s="345"/>
      <c r="B139" s="514" t="s">
        <v>80</v>
      </c>
      <c r="C139" s="515"/>
      <c r="D139" s="515"/>
      <c r="E139" s="515"/>
      <c r="F139" s="516"/>
      <c r="G139" s="546"/>
      <c r="H139" s="633"/>
      <c r="I139" s="343"/>
      <c r="J139" s="266"/>
      <c r="K139" s="266"/>
      <c r="M139" s="10"/>
      <c r="N139" s="143"/>
      <c r="O139" s="143"/>
    </row>
    <row r="140" spans="1:15" s="226" customFormat="1" ht="24" x14ac:dyDescent="0.2">
      <c r="A140" s="345"/>
      <c r="B140" s="514" t="s">
        <v>81</v>
      </c>
      <c r="C140" s="515"/>
      <c r="D140" s="515"/>
      <c r="E140" s="515"/>
      <c r="F140" s="516"/>
      <c r="G140" s="546"/>
      <c r="H140" s="633"/>
      <c r="I140" s="343"/>
      <c r="J140" s="266"/>
      <c r="K140" s="266"/>
      <c r="M140" s="10"/>
      <c r="N140" s="143"/>
      <c r="O140" s="143"/>
    </row>
    <row r="141" spans="1:15" s="226" customFormat="1" ht="24" x14ac:dyDescent="0.2">
      <c r="A141" s="345"/>
      <c r="B141" s="537" t="s">
        <v>82</v>
      </c>
      <c r="C141" s="538"/>
      <c r="D141" s="538"/>
      <c r="E141" s="538"/>
      <c r="F141" s="539"/>
      <c r="G141" s="548"/>
      <c r="H141" s="633"/>
      <c r="I141" s="294"/>
      <c r="J141" s="299"/>
      <c r="K141" s="299"/>
      <c r="M141" s="10"/>
      <c r="N141" s="143"/>
      <c r="O141" s="143"/>
    </row>
    <row r="142" spans="1:15" s="226" customFormat="1" ht="48" x14ac:dyDescent="0.55000000000000004">
      <c r="A142" s="342"/>
      <c r="B142" s="299" t="s">
        <v>83</v>
      </c>
      <c r="C142" s="294" t="s">
        <v>84</v>
      </c>
      <c r="D142" s="294" t="s">
        <v>36</v>
      </c>
      <c r="E142" s="294" t="s">
        <v>85</v>
      </c>
      <c r="F142" s="299"/>
      <c r="G142" s="268" t="s">
        <v>46</v>
      </c>
      <c r="H142" s="634"/>
      <c r="I142" s="306"/>
      <c r="J142" s="260"/>
      <c r="K142" s="260"/>
      <c r="M142" s="9"/>
      <c r="N142" s="143"/>
      <c r="O142" s="143"/>
    </row>
    <row r="143" spans="1:15" s="226" customFormat="1" ht="24" customHeight="1" x14ac:dyDescent="0.55000000000000004">
      <c r="A143" s="342"/>
      <c r="B143" s="266" t="s">
        <v>86</v>
      </c>
      <c r="C143" s="299"/>
      <c r="D143" s="299"/>
      <c r="E143" s="300" t="e">
        <f>D143*100/C143</f>
        <v>#DIV/0!</v>
      </c>
      <c r="F143" s="266"/>
      <c r="G143" s="291" t="s">
        <v>462</v>
      </c>
      <c r="H143" s="343">
        <v>5</v>
      </c>
      <c r="I143" s="306"/>
      <c r="J143" s="260"/>
      <c r="K143" s="260"/>
      <c r="M143" s="9"/>
      <c r="N143" s="143"/>
      <c r="O143" s="143"/>
    </row>
    <row r="144" spans="1:15" s="226" customFormat="1" ht="24" customHeight="1" x14ac:dyDescent="0.55000000000000004">
      <c r="A144" s="342"/>
      <c r="B144" s="266" t="s">
        <v>87</v>
      </c>
      <c r="C144" s="299"/>
      <c r="D144" s="299"/>
      <c r="E144" s="300" t="e">
        <f t="shared" ref="E144:E146" si="0">D144*100/C144</f>
        <v>#DIV/0!</v>
      </c>
      <c r="F144" s="266"/>
      <c r="G144" s="291" t="s">
        <v>461</v>
      </c>
      <c r="H144" s="343">
        <v>5</v>
      </c>
      <c r="I144" s="306"/>
      <c r="J144" s="260"/>
      <c r="K144" s="260"/>
      <c r="M144" s="9"/>
      <c r="N144" s="143"/>
      <c r="O144" s="143"/>
    </row>
    <row r="145" spans="1:15" s="226" customFormat="1" ht="20.25" customHeight="1" x14ac:dyDescent="0.55000000000000004">
      <c r="A145" s="342"/>
      <c r="B145" s="266" t="s">
        <v>482</v>
      </c>
      <c r="C145" s="299"/>
      <c r="D145" s="299"/>
      <c r="E145" s="300" t="e">
        <f t="shared" si="0"/>
        <v>#DIV/0!</v>
      </c>
      <c r="F145" s="266"/>
      <c r="G145" s="291"/>
      <c r="H145" s="343">
        <v>5</v>
      </c>
      <c r="I145" s="306"/>
      <c r="J145" s="260"/>
      <c r="K145" s="260"/>
      <c r="M145" s="9"/>
      <c r="N145" s="143"/>
      <c r="O145" s="143"/>
    </row>
    <row r="146" spans="1:15" s="226" customFormat="1" ht="20.25" customHeight="1" x14ac:dyDescent="0.55000000000000004">
      <c r="A146" s="342"/>
      <c r="B146" s="266" t="s">
        <v>88</v>
      </c>
      <c r="C146" s="299"/>
      <c r="D146" s="299"/>
      <c r="E146" s="300" t="e">
        <f t="shared" si="0"/>
        <v>#DIV/0!</v>
      </c>
      <c r="F146" s="266"/>
      <c r="G146" s="302"/>
      <c r="H146" s="343">
        <v>5</v>
      </c>
      <c r="I146" s="306"/>
      <c r="J146" s="260"/>
      <c r="K146" s="260"/>
      <c r="M146" s="9"/>
      <c r="N146" s="143"/>
      <c r="O146" s="143"/>
    </row>
    <row r="147" spans="1:15" ht="24" x14ac:dyDescent="0.2">
      <c r="A147" s="356" t="s">
        <v>322</v>
      </c>
      <c r="B147" s="625" t="s">
        <v>258</v>
      </c>
      <c r="C147" s="626"/>
      <c r="D147" s="626"/>
      <c r="E147" s="626"/>
      <c r="F147" s="627"/>
      <c r="G147" s="158"/>
      <c r="H147" s="159">
        <v>5</v>
      </c>
      <c r="I147" s="32"/>
      <c r="J147" s="159"/>
      <c r="K147" s="158" t="s">
        <v>663</v>
      </c>
    </row>
    <row r="148" spans="1:15" ht="24" x14ac:dyDescent="0.2">
      <c r="A148" s="229"/>
      <c r="B148" s="629" t="s">
        <v>626</v>
      </c>
      <c r="C148" s="630"/>
      <c r="D148" s="630"/>
      <c r="E148" s="630"/>
      <c r="F148" s="631"/>
      <c r="G148" s="230" t="s">
        <v>625</v>
      </c>
      <c r="H148" s="231"/>
      <c r="I148" s="232"/>
      <c r="J148" s="233"/>
      <c r="K148" s="31"/>
    </row>
    <row r="149" spans="1:15" ht="48" x14ac:dyDescent="0.2">
      <c r="A149" s="356" t="s">
        <v>323</v>
      </c>
      <c r="B149" s="640" t="s">
        <v>629</v>
      </c>
      <c r="C149" s="641"/>
      <c r="D149" s="641"/>
      <c r="E149" s="641"/>
      <c r="F149" s="642"/>
      <c r="G149" s="228"/>
      <c r="H149" s="60">
        <v>2</v>
      </c>
      <c r="I149" s="32"/>
      <c r="J149" s="159"/>
      <c r="K149" s="151" t="s">
        <v>216</v>
      </c>
    </row>
    <row r="150" spans="1:15" ht="149.25" customHeight="1" x14ac:dyDescent="0.2">
      <c r="A150" s="95"/>
      <c r="B150" s="519" t="s">
        <v>662</v>
      </c>
      <c r="C150" s="520"/>
      <c r="D150" s="520"/>
      <c r="E150" s="520"/>
      <c r="F150" s="521"/>
      <c r="G150" s="346" t="s">
        <v>206</v>
      </c>
      <c r="H150" s="347"/>
      <c r="I150" s="348"/>
      <c r="J150" s="30"/>
      <c r="K150" s="346"/>
    </row>
    <row r="151" spans="1:15" ht="121.5" customHeight="1" x14ac:dyDescent="0.2">
      <c r="A151" s="356" t="s">
        <v>324</v>
      </c>
      <c r="B151" s="640" t="s">
        <v>661</v>
      </c>
      <c r="C151" s="641"/>
      <c r="D151" s="641"/>
      <c r="E151" s="641"/>
      <c r="F151" s="642"/>
      <c r="G151" s="77" t="s">
        <v>206</v>
      </c>
      <c r="H151" s="160">
        <v>10</v>
      </c>
      <c r="I151" s="32"/>
      <c r="J151" s="159"/>
      <c r="K151" s="59" t="s">
        <v>205</v>
      </c>
    </row>
    <row r="152" spans="1:15" ht="23.25" customHeight="1" x14ac:dyDescent="0.2">
      <c r="A152" s="96"/>
      <c r="B152" s="40" t="s">
        <v>259</v>
      </c>
      <c r="C152" s="40"/>
      <c r="D152" s="40"/>
      <c r="E152" s="40"/>
      <c r="F152" s="40"/>
      <c r="G152" s="40"/>
      <c r="H152" s="28">
        <v>5</v>
      </c>
      <c r="I152" s="25">
        <v>5</v>
      </c>
      <c r="J152" s="28">
        <v>5</v>
      </c>
      <c r="K152" s="40" t="s">
        <v>641</v>
      </c>
    </row>
    <row r="153" spans="1:15" ht="23.25" customHeight="1" x14ac:dyDescent="0.2">
      <c r="A153" s="144"/>
      <c r="B153" s="145"/>
      <c r="C153" s="145"/>
      <c r="D153" s="145"/>
      <c r="E153" s="145"/>
      <c r="F153" s="145"/>
      <c r="G153" s="145"/>
      <c r="H153" s="149" t="e">
        <f>H3+H18+#REF!+#REF!+#REF!+#REF!+#REF!+H38+H46+H55+H69+H152</f>
        <v>#REF!</v>
      </c>
      <c r="I153" s="146"/>
      <c r="J153" s="147"/>
      <c r="K153" s="145"/>
    </row>
  </sheetData>
  <mergeCells count="145">
    <mergeCell ref="B150:F150"/>
    <mergeCell ref="B149:F149"/>
    <mergeCell ref="B151:F151"/>
    <mergeCell ref="I4:I16"/>
    <mergeCell ref="B138:F138"/>
    <mergeCell ref="B139:F139"/>
    <mergeCell ref="B140:F140"/>
    <mergeCell ref="B141:F141"/>
    <mergeCell ref="B147:F147"/>
    <mergeCell ref="B148:F148"/>
    <mergeCell ref="B130:F130"/>
    <mergeCell ref="B131:F131"/>
    <mergeCell ref="B132:F132"/>
    <mergeCell ref="B133:F133"/>
    <mergeCell ref="H133:H142"/>
    <mergeCell ref="B134:F134"/>
    <mergeCell ref="G134:G141"/>
    <mergeCell ref="B135:F135"/>
    <mergeCell ref="B136:F136"/>
    <mergeCell ref="B137:F137"/>
    <mergeCell ref="B124:F124"/>
    <mergeCell ref="B125:F125"/>
    <mergeCell ref="B126:F126"/>
    <mergeCell ref="B127:F127"/>
    <mergeCell ref="B128:F128"/>
    <mergeCell ref="B129:F129"/>
    <mergeCell ref="B118:F118"/>
    <mergeCell ref="B119:F119"/>
    <mergeCell ref="B120:F120"/>
    <mergeCell ref="B121:F121"/>
    <mergeCell ref="B122:F122"/>
    <mergeCell ref="B123:F123"/>
    <mergeCell ref="B110:F110"/>
    <mergeCell ref="B111:F111"/>
    <mergeCell ref="B112:E112"/>
    <mergeCell ref="B115:F115"/>
    <mergeCell ref="B116:F116"/>
    <mergeCell ref="B117:F117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2:F82"/>
    <mergeCell ref="B83:F83"/>
    <mergeCell ref="B84:F84"/>
    <mergeCell ref="B85:F85"/>
    <mergeCell ref="I85:I91"/>
    <mergeCell ref="B86:F86"/>
    <mergeCell ref="B91:F91"/>
    <mergeCell ref="B76:F76"/>
    <mergeCell ref="B77:F77"/>
    <mergeCell ref="B78:F78"/>
    <mergeCell ref="B79:F79"/>
    <mergeCell ref="B80:F80"/>
    <mergeCell ref="B81:F81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7:F57"/>
    <mergeCell ref="B58:F58"/>
    <mergeCell ref="B59:F59"/>
    <mergeCell ref="B60:F60"/>
    <mergeCell ref="B61:F61"/>
    <mergeCell ref="B63:F63"/>
    <mergeCell ref="B51:F51"/>
    <mergeCell ref="B52:F52"/>
    <mergeCell ref="B53:F53"/>
    <mergeCell ref="B54:F54"/>
    <mergeCell ref="A55:F55"/>
    <mergeCell ref="B56:F56"/>
    <mergeCell ref="A46:F46"/>
    <mergeCell ref="B47:F47"/>
    <mergeCell ref="G47:G49"/>
    <mergeCell ref="B48:F48"/>
    <mergeCell ref="B49:F49"/>
    <mergeCell ref="B50:F50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A38:F38"/>
    <mergeCell ref="B39:F39"/>
    <mergeCell ref="B28:F28"/>
    <mergeCell ref="B29:F29"/>
    <mergeCell ref="B30:F30"/>
    <mergeCell ref="B31:F31"/>
    <mergeCell ref="B32:F32"/>
    <mergeCell ref="B33:F33"/>
    <mergeCell ref="G18:G2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B1:F1"/>
    <mergeCell ref="A2:B2"/>
    <mergeCell ref="A3:F3"/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เกณฑ์ประเมิน คปสอ.60</vt:lpstr>
      <vt:lpstr>เกณฑ์รพสต.ติดดาว60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2016-12-14T09:33:54Z</cp:lastPrinted>
  <dcterms:created xsi:type="dcterms:W3CDTF">2016-12-06T02:11:24Z</dcterms:created>
  <dcterms:modified xsi:type="dcterms:W3CDTF">2016-12-20T08:02:19Z</dcterms:modified>
</cp:coreProperties>
</file>