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3\ส่งข้อมูลให้หน่วยบริการ\"/>
    </mc:Choice>
  </mc:AlternateContent>
  <xr:revisionPtr revIDLastSave="0" documentId="13_ncr:1_{D1ACC101-A088-428E-B7BA-D7EC87CFF9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GR2561" sheetId="2" r:id="rId1"/>
    <sheet name="2561" sheetId="1" state="hidden" r:id="rId2"/>
    <sheet name="Mean" sheetId="3" state="hidden" r:id="rId3"/>
    <sheet name="SD" sheetId="4" state="hidden" r:id="rId4"/>
    <sheet name="ID" sheetId="5" state="hidden" r:id="rId5"/>
  </sheets>
  <externalReferences>
    <externalReference r:id="rId6"/>
    <externalReference r:id="rId7"/>
  </externalReferences>
  <definedNames>
    <definedName name="_">#REF!</definedName>
    <definedName name="_xlnm._FilterDatabase" localSheetId="4" hidden="1">ID!$A$1:$R$897</definedName>
    <definedName name="_q06">#REF!</definedName>
    <definedName name="DATA" localSheetId="0">#REF!</definedName>
    <definedName name="DATA">#REF!</definedName>
    <definedName name="q">#REF!</definedName>
    <definedName name="q_รหัสหลัก51">#REF!</definedName>
    <definedName name="q_สส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">#REF!</definedName>
    <definedName name="q02_รพศ_รพท">[1]รพศ_รพท_รพช!$A$1:$V$836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">#REF!</definedName>
    <definedName name="q05_รพศ_รพท_รพช_มีอำเภอรับผิดชอบ">#REF!</definedName>
    <definedName name="q05_หน่วยงานย่อย">#REF!</definedName>
    <definedName name="q06_">#REF!</definedName>
    <definedName name="q06_รพ">#REF!</definedName>
    <definedName name="q07_">#REF!</definedName>
    <definedName name="q07_สสอ">#REF!</definedName>
    <definedName name="q07_สสอ1">#REF!</definedName>
    <definedName name="q08_">#REF!</definedName>
    <definedName name="q08_รพสตหน่วยงานย่อย">#REF!</definedName>
    <definedName name="q08_รพสตหน่วยงานย่อย1">#REF!</definedName>
    <definedName name="q09_">#REF!</definedName>
    <definedName name="q1_">#REF!</definedName>
    <definedName name="q1_รพ877">#REF!</definedName>
    <definedName name="q11_">#REF!</definedName>
    <definedName name="q11_สสจ_มีเขตรหัสพื้นที่">#REF!</definedName>
    <definedName name="q12_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3_">#REF!</definedName>
    <definedName name="q14_">#REF!</definedName>
    <definedName name="q14_รพสต97631">#REF!</definedName>
    <definedName name="q16_">#REF!</definedName>
    <definedName name="q2_">#REF!</definedName>
    <definedName name="q2_รพ883">#REF!</definedName>
    <definedName name="q21_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[2]t3_รพศรพทรพช883!$A$1:$AH$884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ฟหก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2" l="1"/>
  <c r="D32" i="2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MA17" i="1"/>
  <c r="MB17" i="1"/>
  <c r="MC17" i="1"/>
  <c r="MD17" i="1"/>
  <c r="ME17" i="1"/>
  <c r="MF17" i="1"/>
  <c r="MG17" i="1"/>
  <c r="MH17" i="1"/>
  <c r="MI17" i="1"/>
  <c r="MJ17" i="1"/>
  <c r="MK17" i="1"/>
  <c r="ML17" i="1"/>
  <c r="MM17" i="1"/>
  <c r="MN17" i="1"/>
  <c r="MO17" i="1"/>
  <c r="MP17" i="1"/>
  <c r="MQ17" i="1"/>
  <c r="MR17" i="1"/>
  <c r="MS17" i="1"/>
  <c r="MT17" i="1"/>
  <c r="MU17" i="1"/>
  <c r="MV17" i="1"/>
  <c r="MW17" i="1"/>
  <c r="MX17" i="1"/>
  <c r="MY17" i="1"/>
  <c r="MZ17" i="1"/>
  <c r="NA17" i="1"/>
  <c r="NB17" i="1"/>
  <c r="NC17" i="1"/>
  <c r="ND17" i="1"/>
  <c r="NE17" i="1"/>
  <c r="NF17" i="1"/>
  <c r="NG17" i="1"/>
  <c r="NH17" i="1"/>
  <c r="NI17" i="1"/>
  <c r="NJ17" i="1"/>
  <c r="NK17" i="1"/>
  <c r="NL17" i="1"/>
  <c r="NM17" i="1"/>
  <c r="NN17" i="1"/>
  <c r="NO17" i="1"/>
  <c r="NP17" i="1"/>
  <c r="NQ17" i="1"/>
  <c r="NR17" i="1"/>
  <c r="NS17" i="1"/>
  <c r="NT17" i="1"/>
  <c r="NU17" i="1"/>
  <c r="NV17" i="1"/>
  <c r="NW17" i="1"/>
  <c r="NX17" i="1"/>
  <c r="NY17" i="1"/>
  <c r="NZ17" i="1"/>
  <c r="OA17" i="1"/>
  <c r="OB17" i="1"/>
  <c r="OC17" i="1"/>
  <c r="OD17" i="1"/>
  <c r="OE17" i="1"/>
  <c r="OF17" i="1"/>
  <c r="OG17" i="1"/>
  <c r="OH17" i="1"/>
  <c r="OI17" i="1"/>
  <c r="OJ17" i="1"/>
  <c r="OK17" i="1"/>
  <c r="OL17" i="1"/>
  <c r="OM17" i="1"/>
  <c r="ON17" i="1"/>
  <c r="OO17" i="1"/>
  <c r="OP17" i="1"/>
  <c r="OQ17" i="1"/>
  <c r="OR17" i="1"/>
  <c r="OS17" i="1"/>
  <c r="OT17" i="1"/>
  <c r="OU17" i="1"/>
  <c r="OV17" i="1"/>
  <c r="OW17" i="1"/>
  <c r="OX17" i="1"/>
  <c r="OY17" i="1"/>
  <c r="OZ17" i="1"/>
  <c r="PA17" i="1"/>
  <c r="PB17" i="1"/>
  <c r="PC17" i="1"/>
  <c r="PD17" i="1"/>
  <c r="PE17" i="1"/>
  <c r="PF17" i="1"/>
  <c r="PG17" i="1"/>
  <c r="PH17" i="1"/>
  <c r="PI17" i="1"/>
  <c r="PJ17" i="1"/>
  <c r="PK17" i="1"/>
  <c r="PL17" i="1"/>
  <c r="PM17" i="1"/>
  <c r="PN17" i="1"/>
  <c r="PO17" i="1"/>
  <c r="PP17" i="1"/>
  <c r="PQ17" i="1"/>
  <c r="PR17" i="1"/>
  <c r="PS17" i="1"/>
  <c r="PT17" i="1"/>
  <c r="PU17" i="1"/>
  <c r="PV17" i="1"/>
  <c r="PW17" i="1"/>
  <c r="PX17" i="1"/>
  <c r="PY17" i="1"/>
  <c r="PZ17" i="1"/>
  <c r="QA17" i="1"/>
  <c r="QB17" i="1"/>
  <c r="QC17" i="1"/>
  <c r="QD17" i="1"/>
  <c r="QE17" i="1"/>
  <c r="QF17" i="1"/>
  <c r="QG17" i="1"/>
  <c r="QH17" i="1"/>
  <c r="QI17" i="1"/>
  <c r="QJ17" i="1"/>
  <c r="QK17" i="1"/>
  <c r="QL17" i="1"/>
  <c r="QM17" i="1"/>
  <c r="QN17" i="1"/>
  <c r="QO17" i="1"/>
  <c r="QP17" i="1"/>
  <c r="QQ17" i="1"/>
  <c r="QR17" i="1"/>
  <c r="QS17" i="1"/>
  <c r="QT17" i="1"/>
  <c r="QU17" i="1"/>
  <c r="QV17" i="1"/>
  <c r="QW17" i="1"/>
  <c r="QX17" i="1"/>
  <c r="QY17" i="1"/>
  <c r="QZ17" i="1"/>
  <c r="RA17" i="1"/>
  <c r="RB17" i="1"/>
  <c r="RC17" i="1"/>
  <c r="RD17" i="1"/>
  <c r="RE17" i="1"/>
  <c r="RF17" i="1"/>
  <c r="RG17" i="1"/>
  <c r="RH17" i="1"/>
  <c r="RI17" i="1"/>
  <c r="RJ17" i="1"/>
  <c r="RK17" i="1"/>
  <c r="RL17" i="1"/>
  <c r="RM17" i="1"/>
  <c r="RN17" i="1"/>
  <c r="RO17" i="1"/>
  <c r="RP17" i="1"/>
  <c r="RQ17" i="1"/>
  <c r="RR17" i="1"/>
  <c r="RS17" i="1"/>
  <c r="RT17" i="1"/>
  <c r="RU17" i="1"/>
  <c r="RV17" i="1"/>
  <c r="RW17" i="1"/>
  <c r="RX17" i="1"/>
  <c r="RY17" i="1"/>
  <c r="RZ17" i="1"/>
  <c r="SA17" i="1"/>
  <c r="SB17" i="1"/>
  <c r="SC17" i="1"/>
  <c r="SD17" i="1"/>
  <c r="SE17" i="1"/>
  <c r="SF17" i="1"/>
  <c r="SG17" i="1"/>
  <c r="SH17" i="1"/>
  <c r="SI17" i="1"/>
  <c r="SJ17" i="1"/>
  <c r="SK17" i="1"/>
  <c r="SL17" i="1"/>
  <c r="SM17" i="1"/>
  <c r="SN17" i="1"/>
  <c r="SO17" i="1"/>
  <c r="SP17" i="1"/>
  <c r="SQ17" i="1"/>
  <c r="SR17" i="1"/>
  <c r="SS17" i="1"/>
  <c r="ST17" i="1"/>
  <c r="SU17" i="1"/>
  <c r="SV17" i="1"/>
  <c r="SW17" i="1"/>
  <c r="SX17" i="1"/>
  <c r="SY17" i="1"/>
  <c r="SZ17" i="1"/>
  <c r="TA17" i="1"/>
  <c r="TB17" i="1"/>
  <c r="TC17" i="1"/>
  <c r="TD17" i="1"/>
  <c r="TE17" i="1"/>
  <c r="TF17" i="1"/>
  <c r="TG17" i="1"/>
  <c r="TH17" i="1"/>
  <c r="TI17" i="1"/>
  <c r="TJ17" i="1"/>
  <c r="TK17" i="1"/>
  <c r="TL17" i="1"/>
  <c r="TM17" i="1"/>
  <c r="TN17" i="1"/>
  <c r="TO17" i="1"/>
  <c r="TP17" i="1"/>
  <c r="TQ17" i="1"/>
  <c r="TR17" i="1"/>
  <c r="TS17" i="1"/>
  <c r="TT17" i="1"/>
  <c r="TU17" i="1"/>
  <c r="TV17" i="1"/>
  <c r="TW17" i="1"/>
  <c r="TX17" i="1"/>
  <c r="TY17" i="1"/>
  <c r="TZ17" i="1"/>
  <c r="UA17" i="1"/>
  <c r="UB17" i="1"/>
  <c r="UC17" i="1"/>
  <c r="UD17" i="1"/>
  <c r="UE17" i="1"/>
  <c r="UF17" i="1"/>
  <c r="UG17" i="1"/>
  <c r="UH17" i="1"/>
  <c r="UI17" i="1"/>
  <c r="UJ17" i="1"/>
  <c r="UK17" i="1"/>
  <c r="UL17" i="1"/>
  <c r="UM17" i="1"/>
  <c r="UN17" i="1"/>
  <c r="UO17" i="1"/>
  <c r="UP17" i="1"/>
  <c r="UQ17" i="1"/>
  <c r="UR17" i="1"/>
  <c r="US17" i="1"/>
  <c r="UT17" i="1"/>
  <c r="UU17" i="1"/>
  <c r="UV17" i="1"/>
  <c r="UW17" i="1"/>
  <c r="UX17" i="1"/>
  <c r="UY17" i="1"/>
  <c r="UZ17" i="1"/>
  <c r="VA17" i="1"/>
  <c r="VB17" i="1"/>
  <c r="VC17" i="1"/>
  <c r="VD17" i="1"/>
  <c r="VE17" i="1"/>
  <c r="VF17" i="1"/>
  <c r="VG17" i="1"/>
  <c r="VH17" i="1"/>
  <c r="VI17" i="1"/>
  <c r="VJ17" i="1"/>
  <c r="VK17" i="1"/>
  <c r="VL17" i="1"/>
  <c r="VM17" i="1"/>
  <c r="VN17" i="1"/>
  <c r="VO17" i="1"/>
  <c r="VP17" i="1"/>
  <c r="VQ17" i="1"/>
  <c r="VR17" i="1"/>
  <c r="VS17" i="1"/>
  <c r="VT17" i="1"/>
  <c r="VU17" i="1"/>
  <c r="VV17" i="1"/>
  <c r="VW17" i="1"/>
  <c r="VX17" i="1"/>
  <c r="VY17" i="1"/>
  <c r="VZ17" i="1"/>
  <c r="WA17" i="1"/>
  <c r="WB17" i="1"/>
  <c r="WC17" i="1"/>
  <c r="WD17" i="1"/>
  <c r="WE17" i="1"/>
  <c r="WF17" i="1"/>
  <c r="WG17" i="1"/>
  <c r="WH17" i="1"/>
  <c r="WI17" i="1"/>
  <c r="WJ17" i="1"/>
  <c r="WK17" i="1"/>
  <c r="WL17" i="1"/>
  <c r="WM17" i="1"/>
  <c r="WN17" i="1"/>
  <c r="WO17" i="1"/>
  <c r="WP17" i="1"/>
  <c r="WQ17" i="1"/>
  <c r="WR17" i="1"/>
  <c r="WS17" i="1"/>
  <c r="WT17" i="1"/>
  <c r="WU17" i="1"/>
  <c r="WV17" i="1"/>
  <c r="WW17" i="1"/>
  <c r="WX17" i="1"/>
  <c r="WY17" i="1"/>
  <c r="WZ17" i="1"/>
  <c r="XA17" i="1"/>
  <c r="XB17" i="1"/>
  <c r="XC17" i="1"/>
  <c r="XD17" i="1"/>
  <c r="XE17" i="1"/>
  <c r="XF17" i="1"/>
  <c r="XG17" i="1"/>
  <c r="XH17" i="1"/>
  <c r="XI17" i="1"/>
  <c r="XJ17" i="1"/>
  <c r="XK17" i="1"/>
  <c r="XL17" i="1"/>
  <c r="XM17" i="1"/>
  <c r="XN17" i="1"/>
  <c r="XO17" i="1"/>
  <c r="XP17" i="1"/>
  <c r="XQ17" i="1"/>
  <c r="XR17" i="1"/>
  <c r="XS17" i="1"/>
  <c r="XT17" i="1"/>
  <c r="XU17" i="1"/>
  <c r="XV17" i="1"/>
  <c r="XW17" i="1"/>
  <c r="XX17" i="1"/>
  <c r="XY17" i="1"/>
  <c r="XZ17" i="1"/>
  <c r="YA17" i="1"/>
  <c r="YB17" i="1"/>
  <c r="YC17" i="1"/>
  <c r="YD17" i="1"/>
  <c r="YE17" i="1"/>
  <c r="YF17" i="1"/>
  <c r="YG17" i="1"/>
  <c r="YH17" i="1"/>
  <c r="YI17" i="1"/>
  <c r="YJ17" i="1"/>
  <c r="YK17" i="1"/>
  <c r="YL17" i="1"/>
  <c r="YM17" i="1"/>
  <c r="YN17" i="1"/>
  <c r="YO17" i="1"/>
  <c r="YP17" i="1"/>
  <c r="YQ17" i="1"/>
  <c r="YR17" i="1"/>
  <c r="YS17" i="1"/>
  <c r="YT17" i="1"/>
  <c r="YU17" i="1"/>
  <c r="YV17" i="1"/>
  <c r="YW17" i="1"/>
  <c r="YX17" i="1"/>
  <c r="YY17" i="1"/>
  <c r="YZ17" i="1"/>
  <c r="ZA17" i="1"/>
  <c r="ZB17" i="1"/>
  <c r="ZC17" i="1"/>
  <c r="ZD17" i="1"/>
  <c r="ZE17" i="1"/>
  <c r="ZF17" i="1"/>
  <c r="ZG17" i="1"/>
  <c r="ZH17" i="1"/>
  <c r="ZI17" i="1"/>
  <c r="ZJ17" i="1"/>
  <c r="ZK17" i="1"/>
  <c r="ZL17" i="1"/>
  <c r="ZM17" i="1"/>
  <c r="ZN17" i="1"/>
  <c r="ZO17" i="1"/>
  <c r="ZP17" i="1"/>
  <c r="ZQ17" i="1"/>
  <c r="ZR17" i="1"/>
  <c r="ZS17" i="1"/>
  <c r="ZT17" i="1"/>
  <c r="ZU17" i="1"/>
  <c r="ZV17" i="1"/>
  <c r="ZW17" i="1"/>
  <c r="ZX17" i="1"/>
  <c r="ZY17" i="1"/>
  <c r="ZZ17" i="1"/>
  <c r="AAA17" i="1"/>
  <c r="AAB17" i="1"/>
  <c r="AAC17" i="1"/>
  <c r="AAD17" i="1"/>
  <c r="AAE17" i="1"/>
  <c r="AAF17" i="1"/>
  <c r="AAG17" i="1"/>
  <c r="AAH17" i="1"/>
  <c r="AAI17" i="1"/>
  <c r="AAJ17" i="1"/>
  <c r="AAK17" i="1"/>
  <c r="AAL17" i="1"/>
  <c r="AAM17" i="1"/>
  <c r="AAN17" i="1"/>
  <c r="AAO17" i="1"/>
  <c r="AAP17" i="1"/>
  <c r="AAQ17" i="1"/>
  <c r="AAR17" i="1"/>
  <c r="AAS17" i="1"/>
  <c r="AAT17" i="1"/>
  <c r="AAU17" i="1"/>
  <c r="AAV17" i="1"/>
  <c r="AAW17" i="1"/>
  <c r="AAX17" i="1"/>
  <c r="AAY17" i="1"/>
  <c r="AAZ17" i="1"/>
  <c r="ABA17" i="1"/>
  <c r="ABB17" i="1"/>
  <c r="ABC17" i="1"/>
  <c r="ABD17" i="1"/>
  <c r="ABE17" i="1"/>
  <c r="ABF17" i="1"/>
  <c r="ABG17" i="1"/>
  <c r="ABH17" i="1"/>
  <c r="ABI17" i="1"/>
  <c r="ABJ17" i="1"/>
  <c r="ABK17" i="1"/>
  <c r="ABL17" i="1"/>
  <c r="ABM17" i="1"/>
  <c r="ABN17" i="1"/>
  <c r="ABO17" i="1"/>
  <c r="ABP17" i="1"/>
  <c r="ABQ17" i="1"/>
  <c r="ABR17" i="1"/>
  <c r="ABS17" i="1"/>
  <c r="ABT17" i="1"/>
  <c r="ABU17" i="1"/>
  <c r="ABV17" i="1"/>
  <c r="ABW17" i="1"/>
  <c r="ABX17" i="1"/>
  <c r="ABY17" i="1"/>
  <c r="ABZ17" i="1"/>
  <c r="ACA17" i="1"/>
  <c r="ACB17" i="1"/>
  <c r="ACC17" i="1"/>
  <c r="ACD17" i="1"/>
  <c r="ACE17" i="1"/>
  <c r="ACF17" i="1"/>
  <c r="ACG17" i="1"/>
  <c r="ACH17" i="1"/>
  <c r="ACI17" i="1"/>
  <c r="ACJ17" i="1"/>
  <c r="ACK17" i="1"/>
  <c r="ACL17" i="1"/>
  <c r="ACM17" i="1"/>
  <c r="ACN17" i="1"/>
  <c r="ACO17" i="1"/>
  <c r="ACP17" i="1"/>
  <c r="ACQ17" i="1"/>
  <c r="ACR17" i="1"/>
  <c r="ACS17" i="1"/>
  <c r="ACT17" i="1"/>
  <c r="ACU17" i="1"/>
  <c r="ACV17" i="1"/>
  <c r="ACW17" i="1"/>
  <c r="ACX17" i="1"/>
  <c r="ACY17" i="1"/>
  <c r="ACZ17" i="1"/>
  <c r="ADA17" i="1"/>
  <c r="ADB17" i="1"/>
  <c r="ADC17" i="1"/>
  <c r="ADD17" i="1"/>
  <c r="ADE17" i="1"/>
  <c r="ADF17" i="1"/>
  <c r="ADG17" i="1"/>
  <c r="ADH17" i="1"/>
  <c r="ADI17" i="1"/>
  <c r="ADJ17" i="1"/>
  <c r="ADK17" i="1"/>
  <c r="ADL17" i="1"/>
  <c r="ADM17" i="1"/>
  <c r="ADN17" i="1"/>
  <c r="ADO17" i="1"/>
  <c r="ADP17" i="1"/>
  <c r="ADQ17" i="1"/>
  <c r="ADR17" i="1"/>
  <c r="ADS17" i="1"/>
  <c r="ADT17" i="1"/>
  <c r="ADU17" i="1"/>
  <c r="ADV17" i="1"/>
  <c r="ADW17" i="1"/>
  <c r="ADX17" i="1"/>
  <c r="ADY17" i="1"/>
  <c r="ADZ17" i="1"/>
  <c r="AEA17" i="1"/>
  <c r="AEB17" i="1"/>
  <c r="AEC17" i="1"/>
  <c r="AED17" i="1"/>
  <c r="AEE17" i="1"/>
  <c r="AEF17" i="1"/>
  <c r="AEG17" i="1"/>
  <c r="AEH17" i="1"/>
  <c r="AEI17" i="1"/>
  <c r="AEJ17" i="1"/>
  <c r="AEK17" i="1"/>
  <c r="AEL17" i="1"/>
  <c r="AEM17" i="1"/>
  <c r="AEN17" i="1"/>
  <c r="AEO17" i="1"/>
  <c r="AEP17" i="1"/>
  <c r="AEQ17" i="1"/>
  <c r="AER17" i="1"/>
  <c r="AES17" i="1"/>
  <c r="AET17" i="1"/>
  <c r="AEU17" i="1"/>
  <c r="AEV17" i="1"/>
  <c r="AEW17" i="1"/>
  <c r="AEX17" i="1"/>
  <c r="AEY17" i="1"/>
  <c r="AEZ17" i="1"/>
  <c r="AFA17" i="1"/>
  <c r="AFB17" i="1"/>
  <c r="AFC17" i="1"/>
  <c r="AFD17" i="1"/>
  <c r="AFE17" i="1"/>
  <c r="AFF17" i="1"/>
  <c r="AFG17" i="1"/>
  <c r="AFH17" i="1"/>
  <c r="AFI17" i="1"/>
  <c r="AFJ17" i="1"/>
  <c r="AFK17" i="1"/>
  <c r="AFL17" i="1"/>
  <c r="AFM17" i="1"/>
  <c r="AFN17" i="1"/>
  <c r="AFO17" i="1"/>
  <c r="AFP17" i="1"/>
  <c r="AFQ17" i="1"/>
  <c r="AFR17" i="1"/>
  <c r="AFS17" i="1"/>
  <c r="AFT17" i="1"/>
  <c r="AFU17" i="1"/>
  <c r="AFV17" i="1"/>
  <c r="AFW17" i="1"/>
  <c r="AFX17" i="1"/>
  <c r="AFY17" i="1"/>
  <c r="AFZ17" i="1"/>
  <c r="AGA17" i="1"/>
  <c r="AGB17" i="1"/>
  <c r="AGC17" i="1"/>
  <c r="AGD17" i="1"/>
  <c r="AGE17" i="1"/>
  <c r="AGF17" i="1"/>
  <c r="AGG17" i="1"/>
  <c r="AGH17" i="1"/>
  <c r="AGI17" i="1"/>
  <c r="AGJ17" i="1"/>
  <c r="AGK17" i="1"/>
  <c r="AGL17" i="1"/>
  <c r="AGM17" i="1"/>
  <c r="AGN17" i="1"/>
  <c r="AGO17" i="1"/>
  <c r="AGP17" i="1"/>
  <c r="AGQ17" i="1"/>
  <c r="AGR17" i="1"/>
  <c r="AGS17" i="1"/>
  <c r="AGT17" i="1"/>
  <c r="AGU17" i="1"/>
  <c r="AGV17" i="1"/>
  <c r="AGW17" i="1"/>
  <c r="AGX17" i="1"/>
  <c r="AGY17" i="1"/>
  <c r="AGZ17" i="1"/>
  <c r="AHA17" i="1"/>
  <c r="AHB17" i="1"/>
  <c r="AHC17" i="1"/>
  <c r="AHD17" i="1"/>
  <c r="AHE17" i="1"/>
  <c r="AHF17" i="1"/>
  <c r="AHG17" i="1"/>
  <c r="AHH17" i="1"/>
  <c r="AHI17" i="1"/>
  <c r="AHJ17" i="1"/>
  <c r="AHK17" i="1"/>
  <c r="AHL17" i="1"/>
  <c r="AHM17" i="1"/>
  <c r="AHN17" i="1"/>
  <c r="AHO17" i="1"/>
  <c r="AHP17" i="1"/>
  <c r="D17" i="1"/>
  <c r="D30" i="2" l="1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5" i="2"/>
  <c r="D13" i="2"/>
  <c r="D12" i="2"/>
  <c r="D11" i="2"/>
  <c r="D10" i="2"/>
  <c r="D9" i="2"/>
  <c r="D8" i="2"/>
  <c r="D7" i="2"/>
  <c r="D6" i="2"/>
  <c r="D5" i="2"/>
  <c r="D4" i="2"/>
  <c r="C1" i="2"/>
  <c r="E1" i="2"/>
  <c r="F1" i="2"/>
  <c r="E4" i="2" s="1"/>
  <c r="D16" i="2" l="1"/>
  <c r="E18" i="2"/>
  <c r="E30" i="2"/>
  <c r="G20" i="2"/>
  <c r="E19" i="2"/>
  <c r="G7" i="2"/>
  <c r="G21" i="2"/>
  <c r="E20" i="2"/>
  <c r="G8" i="2"/>
  <c r="G22" i="2"/>
  <c r="G19" i="2"/>
  <c r="E21" i="2"/>
  <c r="G9" i="2"/>
  <c r="G23" i="2"/>
  <c r="E8" i="2"/>
  <c r="E22" i="2"/>
  <c r="G10" i="2"/>
  <c r="G24" i="2"/>
  <c r="E9" i="2"/>
  <c r="E23" i="2"/>
  <c r="G11" i="2"/>
  <c r="G25" i="2"/>
  <c r="E10" i="2"/>
  <c r="E24" i="2"/>
  <c r="G12" i="2"/>
  <c r="G26" i="2"/>
  <c r="E11" i="2"/>
  <c r="E25" i="2"/>
  <c r="G13" i="2"/>
  <c r="G27" i="2"/>
  <c r="E12" i="2"/>
  <c r="E26" i="2"/>
  <c r="G15" i="2"/>
  <c r="G28" i="2"/>
  <c r="E17" i="2"/>
  <c r="E29" i="2"/>
  <c r="E13" i="2"/>
  <c r="E27" i="2"/>
  <c r="G17" i="2"/>
  <c r="G29" i="2"/>
  <c r="E15" i="2"/>
  <c r="E28" i="2"/>
  <c r="G18" i="2"/>
  <c r="G30" i="2"/>
  <c r="G5" i="2"/>
  <c r="G6" i="2"/>
  <c r="E5" i="2"/>
  <c r="E6" i="2"/>
  <c r="E7" i="2"/>
  <c r="F9" i="2" l="1"/>
  <c r="F11" i="2"/>
  <c r="F8" i="2"/>
  <c r="F5" i="2"/>
  <c r="G16" i="2"/>
  <c r="E32" i="2"/>
  <c r="G32" i="2"/>
  <c r="E16" i="2"/>
  <c r="F4" i="2"/>
  <c r="F12" i="2"/>
  <c r="F15" i="2"/>
  <c r="F25" i="2"/>
  <c r="F22" i="2"/>
  <c r="F28" i="2"/>
  <c r="F27" i="2"/>
  <c r="F10" i="2"/>
  <c r="F6" i="2"/>
  <c r="F24" i="2"/>
  <c r="F13" i="2"/>
  <c r="F17" i="2"/>
  <c r="F29" i="2"/>
  <c r="F21" i="2"/>
  <c r="F7" i="2"/>
  <c r="F26" i="2"/>
  <c r="F23" i="2"/>
  <c r="F20" i="2"/>
  <c r="F19" i="2"/>
  <c r="F30" i="2"/>
  <c r="F18" i="2"/>
  <c r="F16" i="2" l="1"/>
  <c r="F32" i="2"/>
</calcChain>
</file>

<file path=xl/sharedStrings.xml><?xml version="1.0" encoding="utf-8"?>
<sst xmlns="http://schemas.openxmlformats.org/spreadsheetml/2006/main" count="12061" uniqueCount="4645">
  <si>
    <t>เชียงราย</t>
  </si>
  <si>
    <t>เชียงใหม่</t>
  </si>
  <si>
    <t>น่าน</t>
  </si>
  <si>
    <t>พะเยา</t>
  </si>
  <si>
    <t>แพร่</t>
  </si>
  <si>
    <t>แม่ฮ่องสอน</t>
  </si>
  <si>
    <t>ลำปาง</t>
  </si>
  <si>
    <t>ลำพูน</t>
  </si>
  <si>
    <t>ตาก</t>
  </si>
  <si>
    <t>พิษณุโลก</t>
  </si>
  <si>
    <t>เพชรบูรณ์</t>
  </si>
  <si>
    <t>สุโขทัย</t>
  </si>
  <si>
    <t>อุตรดิตถ์</t>
  </si>
  <si>
    <t>กำแพงเพชร</t>
  </si>
  <si>
    <t>ชัยนาท</t>
  </si>
  <si>
    <t>นครสวรรค์</t>
  </si>
  <si>
    <t>พิจิตร</t>
  </si>
  <si>
    <t>อุทัยธานี</t>
  </si>
  <si>
    <t>นครนายก</t>
  </si>
  <si>
    <t>นนทบุรี</t>
  </si>
  <si>
    <t>ปทุมธานี</t>
  </si>
  <si>
    <t>พระนครศรีอยุธยา</t>
  </si>
  <si>
    <t>ลพบุรี</t>
  </si>
  <si>
    <t>สระบุรี</t>
  </si>
  <si>
    <t>สิงห์บุรี</t>
  </si>
  <si>
    <t>อ่างทอง</t>
  </si>
  <si>
    <t>กาญจนบุรี</t>
  </si>
  <si>
    <t>นครปฐม</t>
  </si>
  <si>
    <t>ประจวบคีรีขันธ์</t>
  </si>
  <si>
    <t>เพชรบุรี</t>
  </si>
  <si>
    <t>ราชบุรี</t>
  </si>
  <si>
    <t>สมุทรสงคราม</t>
  </si>
  <si>
    <t>สมุทรสาคร</t>
  </si>
  <si>
    <t>สุพรรณบุรี</t>
  </si>
  <si>
    <t>จันทบุรี</t>
  </si>
  <si>
    <t>ฉะเชิงเทรา</t>
  </si>
  <si>
    <t>ชลบุรี</t>
  </si>
  <si>
    <t>ตราด</t>
  </si>
  <si>
    <t>ปราจีนบุรี</t>
  </si>
  <si>
    <t>ระยอง</t>
  </si>
  <si>
    <t>สมุทรปราการ</t>
  </si>
  <si>
    <t>สระแก้ว</t>
  </si>
  <si>
    <t>กาฬสินธุ์</t>
  </si>
  <si>
    <t>ขอนแก่น</t>
  </si>
  <si>
    <t>มหาสารคาม</t>
  </si>
  <si>
    <t>ร้อยเอ็ด</t>
  </si>
  <si>
    <t>นครพนม</t>
  </si>
  <si>
    <t>บึงกาฬ</t>
  </si>
  <si>
    <t>เลย</t>
  </si>
  <si>
    <t>สกลนคร</t>
  </si>
  <si>
    <t>หนองคาย</t>
  </si>
  <si>
    <t>หนองบัวลำภู</t>
  </si>
  <si>
    <t>อุดรธานี</t>
  </si>
  <si>
    <t>ชัยภูมิ</t>
  </si>
  <si>
    <t>นครราชสีมา</t>
  </si>
  <si>
    <t>บุรีรัมย์</t>
  </si>
  <si>
    <t>สุรินทร์</t>
  </si>
  <si>
    <t>มุกดาหาร</t>
  </si>
  <si>
    <t>ยโสธร</t>
  </si>
  <si>
    <t>ศรีสะเกษ</t>
  </si>
  <si>
    <t>อำนาจเจริญ</t>
  </si>
  <si>
    <t>อุบลราชธานี</t>
  </si>
  <si>
    <t>กระบี่</t>
  </si>
  <si>
    <t>ชุมพร</t>
  </si>
  <si>
    <t>นครศรีธรรมราช</t>
  </si>
  <si>
    <t>พังงา</t>
  </si>
  <si>
    <t>ภูเก็ต</t>
  </si>
  <si>
    <t>ระนอง</t>
  </si>
  <si>
    <t>สุราษฎร์ธานี</t>
  </si>
  <si>
    <t>ตรัง</t>
  </si>
  <si>
    <t>นราธิวาส</t>
  </si>
  <si>
    <t>ปัตตานี</t>
  </si>
  <si>
    <t>พัทลุง</t>
  </si>
  <si>
    <t>ยะลา</t>
  </si>
  <si>
    <t>สงขลา</t>
  </si>
  <si>
    <t>สตูล</t>
  </si>
  <si>
    <t>GroupID</t>
  </si>
  <si>
    <t>PlanName</t>
  </si>
  <si>
    <t>เชียงรายประชานุเคราะห์,รพศ.</t>
  </si>
  <si>
    <t>เทิง,รพช.</t>
  </si>
  <si>
    <t>พาน,รพช.</t>
  </si>
  <si>
    <t>ป่าแดด,รพช.</t>
  </si>
  <si>
    <t>แม่จัน,รพช.</t>
  </si>
  <si>
    <t>เชียงแสน,รพช.</t>
  </si>
  <si>
    <t>แม่สาย,รพช.</t>
  </si>
  <si>
    <t>แม่สรวย,รพช.</t>
  </si>
  <si>
    <t>เวียงป่าเป้า,รพช.</t>
  </si>
  <si>
    <t>พญาเม็งราย,รพช.</t>
  </si>
  <si>
    <t>เวียงแก่น,รพช.</t>
  </si>
  <si>
    <t>ขุนตาล,รพช.</t>
  </si>
  <si>
    <t>แม่ฟ้าหลวง,รพช.</t>
  </si>
  <si>
    <t>แม่ลาว,รพช.</t>
  </si>
  <si>
    <t>เวียงเชียงรุ้ง,รพช.</t>
  </si>
  <si>
    <t>สมเด็จพระยุพราชเชียงของ,รพช.</t>
  </si>
  <si>
    <t>สมเด็จพระญาณสังวร,รพช.</t>
  </si>
  <si>
    <t>ดอยหลวง,รพช.</t>
  </si>
  <si>
    <t>นครพิงค์,รพศ.</t>
  </si>
  <si>
    <t>จอมทอง,รพท.</t>
  </si>
  <si>
    <t>เทพรัตนเวชชานุกูล เฉลิมพระเกียรติ ๖๐ พรรษา,รพช.</t>
  </si>
  <si>
    <t>เชียงดาว,รพช.</t>
  </si>
  <si>
    <t>ดอยสะเก็ด,รพช.</t>
  </si>
  <si>
    <t>แม่แตง,รพช.</t>
  </si>
  <si>
    <t>สะเมิง,รพช.</t>
  </si>
  <si>
    <t>ฝาง,รพท.</t>
  </si>
  <si>
    <t>แม่อาย,รพช.</t>
  </si>
  <si>
    <t>พร้าว,รพช.</t>
  </si>
  <si>
    <t>สันป่าตอง,รพช.</t>
  </si>
  <si>
    <t>สันกำแพง,รพช.</t>
  </si>
  <si>
    <t>สันทราย,รพช.</t>
  </si>
  <si>
    <t>หางดง,รพช.</t>
  </si>
  <si>
    <t>ฮอด,รพช.</t>
  </si>
  <si>
    <t>ดอยเต่า,รพช.</t>
  </si>
  <si>
    <t>อมก๋อย,รพช.</t>
  </si>
  <si>
    <t>สารภี,รพช.</t>
  </si>
  <si>
    <t>เวียงแหง,รพช.</t>
  </si>
  <si>
    <t>ไชยปราการ,รพช.</t>
  </si>
  <si>
    <t>แม่วาง,รพช.</t>
  </si>
  <si>
    <t>แม่ออน,รพช.</t>
  </si>
  <si>
    <t>ดอยหล่อ,รพช.</t>
  </si>
  <si>
    <t>วัดจันทร์ เฉลิมพระเกียรติ 80 พรรษา,รพช.</t>
  </si>
  <si>
    <t>น่าน,รพท.</t>
  </si>
  <si>
    <t>แม่จริม,รพช.</t>
  </si>
  <si>
    <t>บ้านหลวง,รพช.</t>
  </si>
  <si>
    <t>นาน้อย,รพช.</t>
  </si>
  <si>
    <t>ท่าวังผา,รพช.</t>
  </si>
  <si>
    <t>เวียงสา,รพช.</t>
  </si>
  <si>
    <t>ทุ่งช้าง,รพช.</t>
  </si>
  <si>
    <t>เชียงกลาง,รพช.</t>
  </si>
  <si>
    <t>นาหมื่น,รพช.</t>
  </si>
  <si>
    <t>สันติสุข,รพช.</t>
  </si>
  <si>
    <t>บ่อเกลือ,รพช.</t>
  </si>
  <si>
    <t>สองแคว,รพช.</t>
  </si>
  <si>
    <t>สมเด็จพระยุพราชปัว,รพช.</t>
  </si>
  <si>
    <t>เฉลิมพระเกียรติ(น่าน),รพช.</t>
  </si>
  <si>
    <t>ภูเพียง,รพช.</t>
  </si>
  <si>
    <t>พะเยา,รพท.</t>
  </si>
  <si>
    <t>เชียงคำ,รพท.</t>
  </si>
  <si>
    <t>จุน,รพช.</t>
  </si>
  <si>
    <t>เชียงม่วน,รพช.</t>
  </si>
  <si>
    <t>ดอกคำใต้,รพช.</t>
  </si>
  <si>
    <t>ปง,รพช.</t>
  </si>
  <si>
    <t>แม่ใจ,รพช.</t>
  </si>
  <si>
    <t>ภูซาง,รพช.</t>
  </si>
  <si>
    <t>ภูกามยาว,รพช.</t>
  </si>
  <si>
    <t>แพร่,รพท.</t>
  </si>
  <si>
    <t>ร้องกวาง,รพช.</t>
  </si>
  <si>
    <t>ลอง,รพช.</t>
  </si>
  <si>
    <t>สูงเม่น,รพช.</t>
  </si>
  <si>
    <t>สอง,รพช.</t>
  </si>
  <si>
    <t>วังชิ้น,รพช.</t>
  </si>
  <si>
    <t>หนองม่วงไข่,รพช.</t>
  </si>
  <si>
    <t>สมเด็จพระยุพราชเด่นชัย,รพช.</t>
  </si>
  <si>
    <t>ศรีสังวาลย์,รพท.</t>
  </si>
  <si>
    <t>ขุนยวม,รพช.</t>
  </si>
  <si>
    <t>ปาย,รพช.</t>
  </si>
  <si>
    <t>แม่สะเรียง,รพช.</t>
  </si>
  <si>
    <t>แม่ลาน้อย,รพช.</t>
  </si>
  <si>
    <t>สบเมย,รพช.</t>
  </si>
  <si>
    <t>ปางมะผ้า,รพช.</t>
  </si>
  <si>
    <t>ลำปาง,รพศ.</t>
  </si>
  <si>
    <t>แม่เมาะ,รพช.</t>
  </si>
  <si>
    <t>เกาะคา,รพช.</t>
  </si>
  <si>
    <t>เสริมงาม,รพช.</t>
  </si>
  <si>
    <t>งาว,รพช.</t>
  </si>
  <si>
    <t>แจ้ห่ม,รพช.</t>
  </si>
  <si>
    <t>วังเหนือ,รพช.</t>
  </si>
  <si>
    <t>เถิน,รพช.</t>
  </si>
  <si>
    <t>แม่พริก,รพช.</t>
  </si>
  <si>
    <t>แม่ทะ,รพช.</t>
  </si>
  <si>
    <t>สบปราบ,รพช.</t>
  </si>
  <si>
    <t>ห้างฉัตร,รพช.</t>
  </si>
  <si>
    <t>เมืองปาน,รพช.</t>
  </si>
  <si>
    <t>ลำพูน,รพท.</t>
  </si>
  <si>
    <t>แม่ทา,รพช.</t>
  </si>
  <si>
    <t>บ้านโฮ่ง,รพช.</t>
  </si>
  <si>
    <t>ลี้,รพช.</t>
  </si>
  <si>
    <t>ทุ่งหัวช้าง,รพช.</t>
  </si>
  <si>
    <t>ป่าซาง,รพช.</t>
  </si>
  <si>
    <t>บ้านธิ,รพช.</t>
  </si>
  <si>
    <t>เวียงหนองล่อง,รพช.</t>
  </si>
  <si>
    <t>สมเด็จพระเจ้าตากสินมหาราช,รพท.</t>
  </si>
  <si>
    <t>แม่สอด,รพท.</t>
  </si>
  <si>
    <t>บ้านตาก,รพช.</t>
  </si>
  <si>
    <t>สามเงา,รพช.</t>
  </si>
  <si>
    <t>แม่ระมาด,รพช.</t>
  </si>
  <si>
    <t>ท่าสองยาง,รพช.</t>
  </si>
  <si>
    <t>พบพระ,รพช.</t>
  </si>
  <si>
    <t>อุ้มผาง,รพช.</t>
  </si>
  <si>
    <t>วังเจ้า,รพช.</t>
  </si>
  <si>
    <t>พุทธชินราช,รพศ.</t>
  </si>
  <si>
    <t>ชาติตระการ,รพช.</t>
  </si>
  <si>
    <t>บางระกำ,รพช.</t>
  </si>
  <si>
    <t>บางกระทุ่ม,รพช.</t>
  </si>
  <si>
    <t>พรหมพิราม,รพช.</t>
  </si>
  <si>
    <t>วัดโบสถ์,รพช.</t>
  </si>
  <si>
    <t>วังทอง,รพช.</t>
  </si>
  <si>
    <t>เนินมะปราง,รพช.</t>
  </si>
  <si>
    <t>สมเด็จพระยุพราชนครไทย,รพช.</t>
  </si>
  <si>
    <t>เพชรบูรณ์,รพท.</t>
  </si>
  <si>
    <t>ชนแดน,รพช.</t>
  </si>
  <si>
    <t>หล่มสัก,รพช.</t>
  </si>
  <si>
    <t>วิเชียรบุรี,รพช.</t>
  </si>
  <si>
    <t>ศรีเทพ,รพช.</t>
  </si>
  <si>
    <t>หนองไผ่,รพช.</t>
  </si>
  <si>
    <t>บึงสามพัน,รพช.</t>
  </si>
  <si>
    <t>น้ำหนาว,รพช.</t>
  </si>
  <si>
    <t>วังโป่ง,รพช.</t>
  </si>
  <si>
    <t>เขาค้อ,รพช.</t>
  </si>
  <si>
    <t>สมเด็จพระยุพราชหล่มเก่า,รพช.</t>
  </si>
  <si>
    <t>สุโขทัย,รพท.</t>
  </si>
  <si>
    <t>ศรีสังวรสุโขทัย,รพท.</t>
  </si>
  <si>
    <t>บ้านด่านลานหอย,รพช.</t>
  </si>
  <si>
    <t>คีรีมาศ,รพช.</t>
  </si>
  <si>
    <t>กงไกรลาศ,รพช.</t>
  </si>
  <si>
    <t>ศรีสัชนาลัย,รพช.</t>
  </si>
  <si>
    <t>สวรรคโลก,รพช.</t>
  </si>
  <si>
    <t>ศรีนคร,รพช.</t>
  </si>
  <si>
    <t>ทุ่งเสลี่ยม,รพช.</t>
  </si>
  <si>
    <t>อุตรดิตถ์,รพศ.</t>
  </si>
  <si>
    <t>ตรอน,รพช.</t>
  </si>
  <si>
    <t>ท่าปลา,รพช.</t>
  </si>
  <si>
    <t>น้ำปาด,รพช.</t>
  </si>
  <si>
    <t>ฟากท่า,รพช.</t>
  </si>
  <si>
    <t>บ้านโคก,รพช.</t>
  </si>
  <si>
    <t>พิชัย,รพช.</t>
  </si>
  <si>
    <t>ลับแล,รพช.</t>
  </si>
  <si>
    <t>ทองแสนขัน,รพช.</t>
  </si>
  <si>
    <t>กำแพงเพชร,รพท.</t>
  </si>
  <si>
    <t>ทุ่งโพธิ์ทะเล,รพช.</t>
  </si>
  <si>
    <t>ไทรงาม,รพช.</t>
  </si>
  <si>
    <t>คลองลาน,รพช.</t>
  </si>
  <si>
    <t>ขาณุวรลักษบุรี,รพช.</t>
  </si>
  <si>
    <t>คลองขลุง,รพช.</t>
  </si>
  <si>
    <t>พรานกระต่าย,รพช.</t>
  </si>
  <si>
    <t>ลานกระบือ,รพช.</t>
  </si>
  <si>
    <t>ทรายทองวัฒนา,รพช.</t>
  </si>
  <si>
    <t>ปางศิลาทอง,รพช.</t>
  </si>
  <si>
    <t>บึงสามัคคี,รพช.</t>
  </si>
  <si>
    <t>โกสัมพีนคร,รพช.</t>
  </si>
  <si>
    <t>ชัยนาทนเรนทร,รพท.</t>
  </si>
  <si>
    <t>มโนรมย์,รพช.</t>
  </si>
  <si>
    <t>วัดสิงห์,รพช.</t>
  </si>
  <si>
    <t>สรรพยา,รพช.</t>
  </si>
  <si>
    <t>สรรคบุรี,รพช.</t>
  </si>
  <si>
    <t>หันคา,รพช.</t>
  </si>
  <si>
    <t>หนองมะโมง,รพช.</t>
  </si>
  <si>
    <t>เนินขาม,รพช.</t>
  </si>
  <si>
    <t>สวรรค์ประชารักษ์,รพศ.</t>
  </si>
  <si>
    <t>โกรกพระ,รพช.</t>
  </si>
  <si>
    <t>ชุมแสง,รพช.</t>
  </si>
  <si>
    <t>หนองบัว,รพช.</t>
  </si>
  <si>
    <t>บรรพตพิสัย,รพช.</t>
  </si>
  <si>
    <t>เก้าเลี้ยว,รพช.</t>
  </si>
  <si>
    <t>ตาคลี,รพช.</t>
  </si>
  <si>
    <t>ท่าตะโก,รพช.</t>
  </si>
  <si>
    <t>ไพศาลี,รพช.</t>
  </si>
  <si>
    <t>พยุหะคีรี,รพช.</t>
  </si>
  <si>
    <t>ลาดยาว,รพช.</t>
  </si>
  <si>
    <t>ตากฟ้า,รพช.</t>
  </si>
  <si>
    <t>แม่วงก์,รพช.</t>
  </si>
  <si>
    <t>ชุมตาบง,รพช.</t>
  </si>
  <si>
    <t>พิจิตร,รพท.</t>
  </si>
  <si>
    <t>วังทรายพูน,รพช.</t>
  </si>
  <si>
    <t>โพธิ์ประทับช้าง,รพช.</t>
  </si>
  <si>
    <t>บางมูลนาก,รพช.</t>
  </si>
  <si>
    <t>โพทะเล,รพช.</t>
  </si>
  <si>
    <t>สามง่าม,รพช.</t>
  </si>
  <si>
    <t>ทับคล้อ,รพช.</t>
  </si>
  <si>
    <t>สมเด็จพระยุพราชตะพานหิน,รพช.</t>
  </si>
  <si>
    <t>วชิรบารมี,รพช.</t>
  </si>
  <si>
    <t>สากเหล็ก,รพช.</t>
  </si>
  <si>
    <t>บึงนาราง,รพช.</t>
  </si>
  <si>
    <t>ดงเจริญ,รพช.</t>
  </si>
  <si>
    <t>อุทัยธานี,รพท.</t>
  </si>
  <si>
    <t>ทัพทัน,รพช.</t>
  </si>
  <si>
    <t>สว่างอารมณ์,รพช.</t>
  </si>
  <si>
    <t>หนองฉาง,รพช.</t>
  </si>
  <si>
    <t>หนองขาหย่าง,รพช.</t>
  </si>
  <si>
    <t>บ้านไร่,รพช.</t>
  </si>
  <si>
    <t>ลานสัก,รพช.</t>
  </si>
  <si>
    <t>ห้วยคต,รพช.</t>
  </si>
  <si>
    <t>นครนายก,รพท.</t>
  </si>
  <si>
    <t>ปากพลี,รพช.</t>
  </si>
  <si>
    <t>บ้านนา,รพช.</t>
  </si>
  <si>
    <t>องครักษ์,รพช.</t>
  </si>
  <si>
    <t>พระนั่งเกล้า,รพท.</t>
  </si>
  <si>
    <t>บางกรวย,รพช.</t>
  </si>
  <si>
    <t>บางใหญ่,รพช.</t>
  </si>
  <si>
    <t>บางบัวทอง,รพช.</t>
  </si>
  <si>
    <t>ไทรน้อย,รพช.</t>
  </si>
  <si>
    <t>ปากเกร็ด,รพช.</t>
  </si>
  <si>
    <t>บางบัวทอง ๒,รพช.</t>
  </si>
  <si>
    <t>ปทุมธานี,รพท.</t>
  </si>
  <si>
    <t>คลองหลวง,รพช.</t>
  </si>
  <si>
    <t>ธัญบุรี,รพช.</t>
  </si>
  <si>
    <t>ประชาธิปัตย์,รพช.</t>
  </si>
  <si>
    <t>หนองเสือ,รพช.</t>
  </si>
  <si>
    <t>ลาดหลุมแก้ว,รพช.</t>
  </si>
  <si>
    <t>ลำลูกกา,รพช.</t>
  </si>
  <si>
    <t>สามโคก,รพช.</t>
  </si>
  <si>
    <t>พระนครศรีอยุธยา,รพศ.</t>
  </si>
  <si>
    <t>เสนา,รพท.</t>
  </si>
  <si>
    <t>ท่าเรือ,รพช.</t>
  </si>
  <si>
    <t>สมเด็จพระสังฆราช(นครหลวง),รพช.</t>
  </si>
  <si>
    <t>บางไทร,รพช.</t>
  </si>
  <si>
    <t>บางบาล,รพช.</t>
  </si>
  <si>
    <t>บางปะอิน,รพช.</t>
  </si>
  <si>
    <t>บางปะหัน,รพช.</t>
  </si>
  <si>
    <t>ผักไห่,รพช.</t>
  </si>
  <si>
    <t>ภาชี,รพช.</t>
  </si>
  <si>
    <t>ลาดบัวหลวง,รพช.</t>
  </si>
  <si>
    <t>วังน้อย,รพช.</t>
  </si>
  <si>
    <t>บางซ้าย,รพช.</t>
  </si>
  <si>
    <t>อุทัย,รพช.</t>
  </si>
  <si>
    <t>มหาราช,รพช.</t>
  </si>
  <si>
    <t>บ้านแพรก,รพช.</t>
  </si>
  <si>
    <t>พระนารายณ์มหาราช,รพท.</t>
  </si>
  <si>
    <t>บ้านหมี่,รพท.</t>
  </si>
  <si>
    <t>พัฒนานิคม,รพช.</t>
  </si>
  <si>
    <t>โคกสำโรง,รพช.</t>
  </si>
  <si>
    <t>ชัยบาดาล,รพช.</t>
  </si>
  <si>
    <t>ท่าวุ้ง,รพช.</t>
  </si>
  <si>
    <t>ท่าหลวง,รพช.</t>
  </si>
  <si>
    <t>สระโบสถ์,รพช.</t>
  </si>
  <si>
    <t>โคกเจริญ,รพช.</t>
  </si>
  <si>
    <t>ลำสนธิ,รพช.</t>
  </si>
  <si>
    <t>หนองม่วง,รพช.</t>
  </si>
  <si>
    <t>สระบุรี,รพศ.</t>
  </si>
  <si>
    <t>พระพุทธบาท,รพท.</t>
  </si>
  <si>
    <t>แก่งคอย,รพช.</t>
  </si>
  <si>
    <t>หนองแค,รพช.</t>
  </si>
  <si>
    <t>วิหารแดง,รพช.</t>
  </si>
  <si>
    <t>หนองแซง,รพช.</t>
  </si>
  <si>
    <t>บ้านหมอ,รพช.</t>
  </si>
  <si>
    <t>ดอนพุด,รพช.</t>
  </si>
  <si>
    <t>หนองโดน,รพช.</t>
  </si>
  <si>
    <t>เสาไห้,รพช.</t>
  </si>
  <si>
    <t>มวกเหล็ก,รพช.</t>
  </si>
  <si>
    <t>วังม่วง,รพช.</t>
  </si>
  <si>
    <t>สิงห์บุรี,รพท.</t>
  </si>
  <si>
    <t>อินทร์บุรี,รพท.</t>
  </si>
  <si>
    <t>บางระจัน,รพช.</t>
  </si>
  <si>
    <t>ค่ายบางระจัน,รพช.</t>
  </si>
  <si>
    <t>พรหมบุรี,รพช.</t>
  </si>
  <si>
    <t>ท่าช้าง,รพช.</t>
  </si>
  <si>
    <t>อ่างทอง,รพท.</t>
  </si>
  <si>
    <t>ไชโย,รพช.</t>
  </si>
  <si>
    <t>ป่าโมก,รพช.</t>
  </si>
  <si>
    <t>โพธิ์ทอง,รพช.</t>
  </si>
  <si>
    <t>แสวงหา,รพช.</t>
  </si>
  <si>
    <t>วิเศษชัยชาญ,รพช.</t>
  </si>
  <si>
    <t>สามโก้,รพช.</t>
  </si>
  <si>
    <t>พหลพลพยุหเสนา,รพท.</t>
  </si>
  <si>
    <t>มะการักษ์,รพท.</t>
  </si>
  <si>
    <t>ไทรโยค,รพช.</t>
  </si>
  <si>
    <t>สมเด็จพระปิยะมหาราชรมณียเขต,รพช.</t>
  </si>
  <si>
    <t>บ่อพลอย,รพช.</t>
  </si>
  <si>
    <t>ท่ากระดาน,รพช.</t>
  </si>
  <si>
    <t>สมเด็จพระสังฆราชองค์ที่ ๑๙,รพช.</t>
  </si>
  <si>
    <t>ทองผาภูมิ,รพช.</t>
  </si>
  <si>
    <t>สังขละบุรี,รพช.</t>
  </si>
  <si>
    <t>เจ้าคุณไพบูลย์พนมทวน,รพช.</t>
  </si>
  <si>
    <t>เลาขวัญ,รพช.</t>
  </si>
  <si>
    <t>ด่านมะขามเตี้ย,รพช.</t>
  </si>
  <si>
    <t>สถานพระบารมี,รพช.</t>
  </si>
  <si>
    <t>ศุกร์ศิริศรีสวัสดิ์,รพช.</t>
  </si>
  <si>
    <t>ห้วยกระเจา เฉลิมพระเกียรติ 80 พรรษา,รพช.</t>
  </si>
  <si>
    <t>นครปฐม,รพศ.</t>
  </si>
  <si>
    <t>กำแพงแสน,รพช.</t>
  </si>
  <si>
    <t>นครชัยศรี,รพช.</t>
  </si>
  <si>
    <t>ห้วยพลู,รพช.</t>
  </si>
  <si>
    <t>ดอนตูม,รพช.</t>
  </si>
  <si>
    <t>บางเลน,รพช.</t>
  </si>
  <si>
    <t>สามพราน,รพช.</t>
  </si>
  <si>
    <t>พุทธมณฑล,รพช.</t>
  </si>
  <si>
    <t>หลวงพ่อเปิ่น,รพช.</t>
  </si>
  <si>
    <t>ประจวบคีรีขันธ์,รพท.</t>
  </si>
  <si>
    <t>กุยบุรี,รพช.</t>
  </si>
  <si>
    <t>ทับสะแก,รพช.</t>
  </si>
  <si>
    <t>บางสะพาน,รพช.</t>
  </si>
  <si>
    <t>บางสะพานน้อย,รพช.</t>
  </si>
  <si>
    <t>ปราณบุรี,รพช.</t>
  </si>
  <si>
    <t>หัวหิน,รพท.</t>
  </si>
  <si>
    <t>สามร้อยยอด,รพช.</t>
  </si>
  <si>
    <t>พระจอมเกล้า,รพท.</t>
  </si>
  <si>
    <t>เขาย้อย,รพช.</t>
  </si>
  <si>
    <t>หนองหญ้าปล้อง,รพช.</t>
  </si>
  <si>
    <t>ชะอำ,รพช.</t>
  </si>
  <si>
    <t>ท่ายาง,รพช.</t>
  </si>
  <si>
    <t>บ้านลาด,รพช.</t>
  </si>
  <si>
    <t>บ้านแหลม,รพช.</t>
  </si>
  <si>
    <t>แก่งกระจาน,รพช.</t>
  </si>
  <si>
    <t>ราชบุรี,รพศ.</t>
  </si>
  <si>
    <t>ดำเนินสะดวก,รพท.</t>
  </si>
  <si>
    <t>บ้านโป่ง,รพท.</t>
  </si>
  <si>
    <t>โพธาราม,รพท.</t>
  </si>
  <si>
    <t>สวนผึ้ง,รพช.</t>
  </si>
  <si>
    <t>บางแพ,รพช.</t>
  </si>
  <si>
    <t>เจ็ดเสมียน,รพช.</t>
  </si>
  <si>
    <t>ปากท่อ,รพช.</t>
  </si>
  <si>
    <t>วัดเพลง,รพช.</t>
  </si>
  <si>
    <t>สมเด็จพระยุพราชจอมบึง,รพช.</t>
  </si>
  <si>
    <t>บ้านคา,รพช.</t>
  </si>
  <si>
    <t>สมเด็จพระพุทธเลิศหล้า,รพท.</t>
  </si>
  <si>
    <t>นภาลัย,รพช.</t>
  </si>
  <si>
    <t>อัมพวา,รพช.</t>
  </si>
  <si>
    <t>สมุทรสาคร,รพท.</t>
  </si>
  <si>
    <t>กระทุ่มแบน,รพท.</t>
  </si>
  <si>
    <t>เจ้าพระยายมราช,รพศ.</t>
  </si>
  <si>
    <t>สมเด็จพระสังฆราชองค์ที่17,รพท.</t>
  </si>
  <si>
    <t>เดิมบางนางบวช,รพช.</t>
  </si>
  <si>
    <t>ด่านช้าง,รพช.</t>
  </si>
  <si>
    <t>บางปลาม้า,รพช.</t>
  </si>
  <si>
    <t>ศรีประจันต์,รพช.</t>
  </si>
  <si>
    <t>ดอนเจดีย์,รพช.</t>
  </si>
  <si>
    <t>สามชุก,รพช.</t>
  </si>
  <si>
    <t>อู่ทอง,รพช.</t>
  </si>
  <si>
    <t>หนองหญ้าไซ,รพช.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</si>
  <si>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</si>
  <si>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</si>
  <si>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</si>
  <si>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</si>
  <si>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</si>
  <si>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</si>
  <si>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</si>
  <si>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</si>
  <si>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</si>
  <si>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</si>
  <si>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</si>
  <si>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</si>
  <si>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</si>
  <si>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</si>
  <si>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</si>
  <si>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</si>
  <si>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</si>
  <si>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</si>
  <si>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</si>
  <si>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</si>
  <si>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</si>
  <si>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</si>
  <si>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</si>
  <si>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</si>
  <si>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</si>
  <si>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</si>
  <si>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</si>
  <si>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</si>
  <si>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</si>
  <si>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</si>
  <si>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</si>
  <si>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</si>
  <si>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</si>
  <si>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</si>
  <si>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</si>
  <si>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</si>
  <si>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</si>
  <si>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</si>
  <si>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</si>
  <si>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</si>
  <si>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</si>
  <si>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</si>
  <si>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</si>
  <si>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</si>
  <si>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</si>
  <si>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</si>
  <si>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</si>
  <si>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</si>
  <si>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</si>
  <si>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</si>
  <si>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</si>
  <si>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</si>
  <si>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</si>
  <si>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</si>
  <si>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</si>
  <si>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</si>
  <si>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</si>
  <si>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</si>
  <si>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</si>
  <si>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</si>
  <si>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</si>
  <si>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</si>
  <si>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</si>
  <si>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</si>
  <si>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</si>
  <si>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</si>
  <si>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</si>
  <si>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</si>
  <si>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</si>
  <si>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</si>
  <si>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</si>
  <si>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</si>
  <si>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</si>
  <si>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กาฬสินธุ์,รพท.</t>
  </si>
  <si>
    <t>นามน,รพช.</t>
  </si>
  <si>
    <t>กมลาไสย,รพช.</t>
  </si>
  <si>
    <t>ร่องคำ,รพช.</t>
  </si>
  <si>
    <t>เขาวง,รพช.</t>
  </si>
  <si>
    <t>ยางตลาด,รพช.</t>
  </si>
  <si>
    <t>ห้วยเม็ก,รพช.</t>
  </si>
  <si>
    <t>สหัสขันธ์,รพช.</t>
  </si>
  <si>
    <t>คำม่วง,รพช.</t>
  </si>
  <si>
    <t>ท่าคันโท,รพช.</t>
  </si>
  <si>
    <t>หนองกุงศรี,รพช.</t>
  </si>
  <si>
    <t>สมเด็จ,รพช.</t>
  </si>
  <si>
    <t>ห้วยผึ้ง,รพช.</t>
  </si>
  <si>
    <t>สมเด็จพระยุพราชกุฉินารายณ์,รพช.</t>
  </si>
  <si>
    <t>นาคู,รพช.</t>
  </si>
  <si>
    <t>ฆ้องชัย,รพช.</t>
  </si>
  <si>
    <t>ดอนจาน,รพช.</t>
  </si>
  <si>
    <t>สามชัย,รพช.</t>
  </si>
  <si>
    <t>ขอนแก่น,รพศ.</t>
  </si>
  <si>
    <t>บ้านฝาง,รพช.</t>
  </si>
  <si>
    <t>พระยืน,รพช.</t>
  </si>
  <si>
    <t>หนองเรือ,รพช.</t>
  </si>
  <si>
    <t>ชุมแพ,รพท.</t>
  </si>
  <si>
    <t>สีชมพู,รพช.</t>
  </si>
  <si>
    <t>น้ำพอง,รพช.</t>
  </si>
  <si>
    <t>อุบลรัตน์,รพช.</t>
  </si>
  <si>
    <t>บ้านไผ่,รพช.</t>
  </si>
  <si>
    <t>เปือยน้อย,รพช.</t>
  </si>
  <si>
    <t>พล,รพช.</t>
  </si>
  <si>
    <t>แวงใหญ่,รพช.</t>
  </si>
  <si>
    <t>แวงน้อย,รพช.</t>
  </si>
  <si>
    <t>หนองสองห้อง,รพช.</t>
  </si>
  <si>
    <t>ภูเวียง,รพช.</t>
  </si>
  <si>
    <t>มัญจาคีรี,รพช.</t>
  </si>
  <si>
    <t>ชนบท,รพช.</t>
  </si>
  <si>
    <t>เขาสวนกวาง,รพช.</t>
  </si>
  <si>
    <t>ภูผาม่าน,รพช.</t>
  </si>
  <si>
    <t>สมเด็จพระยุพราชกระนวน,รพช.</t>
  </si>
  <si>
    <t>สิรินธร(ภาคตะวันออกเฉียงเหนือ),รพท.</t>
  </si>
  <si>
    <t>ซำสูง,รพช.</t>
  </si>
  <si>
    <t>หนองนาคำ,รพช.</t>
  </si>
  <si>
    <t>เวียงเก่า,รพช.</t>
  </si>
  <si>
    <t>โคกโพธิ์ไชย,รพช.</t>
  </si>
  <si>
    <t>โนนศิลา,รพช.</t>
  </si>
  <si>
    <t>มหาสารคาม,รพท.</t>
  </si>
  <si>
    <t>แกดำ,รพช.</t>
  </si>
  <si>
    <t>โกสุมพิสัย,รพช.</t>
  </si>
  <si>
    <t>กันทรวิชัย,รพช.</t>
  </si>
  <si>
    <t>เชียงยืน,รพช.</t>
  </si>
  <si>
    <t>บรบือ,รพช.</t>
  </si>
  <si>
    <t>นาเชือก,รพช.</t>
  </si>
  <si>
    <t>พยัคฆภูมิพิสัย,รพช.</t>
  </si>
  <si>
    <t>วาปีปทุม,รพช.</t>
  </si>
  <si>
    <t>นาดูน,รพช.</t>
  </si>
  <si>
    <t>ยางสีสุราช,รพช.</t>
  </si>
  <si>
    <t>กุดรัง,รพช.</t>
  </si>
  <si>
    <t>ชื่นชม,รพช.</t>
  </si>
  <si>
    <t>ร้อยเอ็ด,รพท.</t>
  </si>
  <si>
    <t>เกษตรวิสัย,รพช.</t>
  </si>
  <si>
    <t>ปทุมรัตต์,รพช.</t>
  </si>
  <si>
    <t>จตุรพักตรพิมาน,รพช.</t>
  </si>
  <si>
    <t>ธวัชบุรี,รพช.</t>
  </si>
  <si>
    <t>พนมไพร,รพช.</t>
  </si>
  <si>
    <t>โพนทอง,รพช.</t>
  </si>
  <si>
    <t>โพธิ์ชัย,รพช.</t>
  </si>
  <si>
    <t>หนองพอก,รพช.</t>
  </si>
  <si>
    <t>เสลภูมิ,รพช.</t>
  </si>
  <si>
    <t>สุวรรณภูมิ,รพช.</t>
  </si>
  <si>
    <t>เมืองสรวง,รพช.</t>
  </si>
  <si>
    <t>โพนทราย,รพช.</t>
  </si>
  <si>
    <t>อาจสามารถ,รพช.</t>
  </si>
  <si>
    <t>เมยวดี,รพช.</t>
  </si>
  <si>
    <t>ศรีสมเด็จ,รพช.</t>
  </si>
  <si>
    <t>จังหาร,รพช.</t>
  </si>
  <si>
    <t>ทุ่งเขาหลวง,รพช.</t>
  </si>
  <si>
    <t>เชียงขวัญ,รพช.</t>
  </si>
  <si>
    <t>หนองฮี,รพช.</t>
  </si>
  <si>
    <t>นครพนม,รพท.</t>
  </si>
  <si>
    <t>ปลาปาก,รพช.</t>
  </si>
  <si>
    <t>ท่าอุเทน,รพช.</t>
  </si>
  <si>
    <t>บ้านแพง,รพช.</t>
  </si>
  <si>
    <t>นาทม,รพช.</t>
  </si>
  <si>
    <t>เรณูนคร,รพช.</t>
  </si>
  <si>
    <t>นาแก,รพช.</t>
  </si>
  <si>
    <t>ศรีสงคราม,รพช.</t>
  </si>
  <si>
    <t>นาหว้า,รพช.</t>
  </si>
  <si>
    <t>โพนสวรรค์,รพช.</t>
  </si>
  <si>
    <t>สมเด็จพระยุพราชธาตุพนม,รพช.</t>
  </si>
  <si>
    <t>วังยาง,รพช.</t>
  </si>
  <si>
    <t>บึงกาฬ,รพท.</t>
  </si>
  <si>
    <t>พรเจริญ,รพช.</t>
  </si>
  <si>
    <t>โซ่พิสัย,รพช.</t>
  </si>
  <si>
    <t>เซกา,รพช.</t>
  </si>
  <si>
    <t>ปากคาด,รพช.</t>
  </si>
  <si>
    <t>บึงโขงหลง,รพช.</t>
  </si>
  <si>
    <t>ศรีวิไล,รพช.</t>
  </si>
  <si>
    <t>บุ่งคล้า,รพช.</t>
  </si>
  <si>
    <t>เลย,รพท.</t>
  </si>
  <si>
    <t>นาด้วง,รพช.</t>
  </si>
  <si>
    <t>เชียงคาน,รพช.</t>
  </si>
  <si>
    <t>ปากชม,รพช.</t>
  </si>
  <si>
    <t>นาแห้ว,รพช.</t>
  </si>
  <si>
    <t>ภูเรือ,รพช.</t>
  </si>
  <si>
    <t>ท่าลี่,รพช.</t>
  </si>
  <si>
    <t>วังสะพุง,รพช.</t>
  </si>
  <si>
    <t>ภูกระดึง,รพช.</t>
  </si>
  <si>
    <t>ภูหลวง,รพช.</t>
  </si>
  <si>
    <t>ผาขาว,รพช.</t>
  </si>
  <si>
    <t>สมเด็จพระยุพราชด่านซ้าย,รพช.</t>
  </si>
  <si>
    <t>เอราวัณ,รพช.</t>
  </si>
  <si>
    <t>หนองหิน,รพช.</t>
  </si>
  <si>
    <t>สกลนคร,รพศ.</t>
  </si>
  <si>
    <t>กุสุมาลย์,รพช.</t>
  </si>
  <si>
    <t>กุดบาก,รพช.</t>
  </si>
  <si>
    <t>พระอาจารย์ฝั้นอาจาโร,รพช.</t>
  </si>
  <si>
    <t>พังโคน,รพช.</t>
  </si>
  <si>
    <t>วาริชภูมิ,รพช.</t>
  </si>
  <si>
    <t>นิคมน้ำอูน,รพช.</t>
  </si>
  <si>
    <t>วานรนิวาส,รพช.</t>
  </si>
  <si>
    <t>คำตากล้า,รพช.</t>
  </si>
  <si>
    <t>บ้านม่วง,รพช.</t>
  </si>
  <si>
    <t>อากาศอำนวย,รพช.</t>
  </si>
  <si>
    <t>ส่องดาว,รพช.</t>
  </si>
  <si>
    <t>เต่างอย,รพช.</t>
  </si>
  <si>
    <t>โคกศรีสุพรรณ,รพช.</t>
  </si>
  <si>
    <t>เจริญศิลป์,รพช.</t>
  </si>
  <si>
    <t>โพนนาแก้ว,รพช.</t>
  </si>
  <si>
    <t>สมเด็จพระยุพราชสว่างแดนดิน,รพท.</t>
  </si>
  <si>
    <t>พระอาจารย์แบน  ธนากโร,รพช.</t>
  </si>
  <si>
    <t>หนองคาย,รพท.</t>
  </si>
  <si>
    <t>โพนพิสัย,รพช.</t>
  </si>
  <si>
    <t>ศรีเชียงใหม่,รพช.</t>
  </si>
  <si>
    <t>สังคม,รพช.</t>
  </si>
  <si>
    <t>สมเด็จพระยุพราชท่าบ่อ,รพช.</t>
  </si>
  <si>
    <t>สระใคร,รพช.</t>
  </si>
  <si>
    <t>โพธิ์ตาก,รพช.</t>
  </si>
  <si>
    <t>เฝ้าไร่,รพช.</t>
  </si>
  <si>
    <t>รัตนวาปี,รพช.</t>
  </si>
  <si>
    <t>หนองบัวลำภู,รพท.</t>
  </si>
  <si>
    <t>นากลาง,รพช.</t>
  </si>
  <si>
    <t>โนนสัง,รพช.</t>
  </si>
  <si>
    <t>ศรีบุญเรือง,รพช.</t>
  </si>
  <si>
    <t>สุวรรณคูหา,รพช.</t>
  </si>
  <si>
    <t>นาวัง เฉลิมพระเกียรติ 80 พรรษา,รพช.</t>
  </si>
  <si>
    <t>อุดรธานี,รพศ.</t>
  </si>
  <si>
    <t>กุดจับ,รพช.</t>
  </si>
  <si>
    <t>หนองวัวซอ,รพช.</t>
  </si>
  <si>
    <t>กุมภวาปี,รพท.</t>
  </si>
  <si>
    <t>ห้วยเกิ้ง,รพช.</t>
  </si>
  <si>
    <t>โนนสะอาด,รพช.</t>
  </si>
  <si>
    <t>หนองหาน,รพช.</t>
  </si>
  <si>
    <t>ทุ่งฝน,รพช.</t>
  </si>
  <si>
    <t>ไชยวาน,รพช.</t>
  </si>
  <si>
    <t>ศรีธาตุ,รพช.</t>
  </si>
  <si>
    <t>วังสามหมอ,รพช.</t>
  </si>
  <si>
    <t>บ้านผือ,รพช.</t>
  </si>
  <si>
    <t>น้ำโสม,รพช.</t>
  </si>
  <si>
    <t>เพ็ญ,รพช.</t>
  </si>
  <si>
    <t>สร้างคอม,รพช.</t>
  </si>
  <si>
    <t>หนองแสง,รพช.</t>
  </si>
  <si>
    <t>นายูง,รพช.</t>
  </si>
  <si>
    <t>พิบูลย์รักษ์,รพช.</t>
  </si>
  <si>
    <t>สมเด็จพระยุพราชบ้านดุง,รพช.</t>
  </si>
  <si>
    <t>กู่แก้ว,รพช.</t>
  </si>
  <si>
    <t>ประจักษ์ศิลปาคม,รพช.</t>
  </si>
  <si>
    <t>ซับใหญ่,รพช.</t>
  </si>
  <si>
    <t>ชัยภูมิ,รพท.</t>
  </si>
  <si>
    <t>บ้านเขว้า,รพช.</t>
  </si>
  <si>
    <t>คอนสวรรค์,รพช.</t>
  </si>
  <si>
    <t>เกษตรสมบูรณ์,รพช.</t>
  </si>
  <si>
    <t>หนองบัวแดง,รพช.</t>
  </si>
  <si>
    <t>จัตุรัส,รพช.</t>
  </si>
  <si>
    <t>บำเหน็จณรงค์,รพช.</t>
  </si>
  <si>
    <t>หนองบัวระเหว,รพช.</t>
  </si>
  <si>
    <t>เทพสถิต,รพช.</t>
  </si>
  <si>
    <t>ภูเขียวเฉลิมพระเกียรติ,รพช.</t>
  </si>
  <si>
    <t>บ้านแท่น,รพช.</t>
  </si>
  <si>
    <t>แก้งคร้อ,รพช.</t>
  </si>
  <si>
    <t>คอนสาร,รพช.</t>
  </si>
  <si>
    <t>ภักดีชุมพล,รพช.</t>
  </si>
  <si>
    <t>เนินสง่า,รพช.</t>
  </si>
  <si>
    <t>มหาราชนครราชสีมา,รพศ.</t>
  </si>
  <si>
    <t>ครบุรี,รพช.</t>
  </si>
  <si>
    <t>เสิงสาง,รพช.</t>
  </si>
  <si>
    <t>คง,รพช.</t>
  </si>
  <si>
    <t>บ้านเหลื่อม,รพช.</t>
  </si>
  <si>
    <t>จักราช,รพช.</t>
  </si>
  <si>
    <t>โชคชัย,รพช.</t>
  </si>
  <si>
    <t>ด่านขุนทด,รพช.</t>
  </si>
  <si>
    <t>โนนไทย,รพช.</t>
  </si>
  <si>
    <t>โนนสูง,รพช.</t>
  </si>
  <si>
    <t>ขามสะแกแสง,รพช.</t>
  </si>
  <si>
    <t>บัวใหญ่,รพช.</t>
  </si>
  <si>
    <t>ประทาย,รพช.</t>
  </si>
  <si>
    <t>ปักธงชัย,รพช.</t>
  </si>
  <si>
    <t>พิมาย,รพช.</t>
  </si>
  <si>
    <t>ห้วยแถลง,รพช.</t>
  </si>
  <si>
    <t>ชุมพวง,รพช.</t>
  </si>
  <si>
    <t>สูงเนิน,รพช.</t>
  </si>
  <si>
    <t>ขามทะเลสอ,รพช.</t>
  </si>
  <si>
    <t>สีคิ้ว,รพช.</t>
  </si>
  <si>
    <t>ปากช่องนานา,รพท.</t>
  </si>
  <si>
    <t>หนองบุญมาก,รพช.</t>
  </si>
  <si>
    <t>แก้งสนามนาง,รพช.</t>
  </si>
  <si>
    <t>โนนแดง,รพช.</t>
  </si>
  <si>
    <t>วังน้ำเขียว,รพช.</t>
  </si>
  <si>
    <t>เฉลิมพระเกียรติสมเด็จย่า 100 ปี,รพช.</t>
  </si>
  <si>
    <t>ลำทะเมนชัย,รพช.</t>
  </si>
  <si>
    <t>พระทองคำ เฉลิมพระเกียรติ 80 พรรษา,รพช.</t>
  </si>
  <si>
    <t>เทพรัตน์นครราชสีมา,รพท.</t>
  </si>
  <si>
    <t>เฉลิมพระเกียรติ,รพช.</t>
  </si>
  <si>
    <t>บัวลาย,รพช.</t>
  </si>
  <si>
    <t>สีดา,รพช.</t>
  </si>
  <si>
    <t>เทพารักษ์,รพช.</t>
  </si>
  <si>
    <t>บุรีรัมย์,รพศ.</t>
  </si>
  <si>
    <t>คูเมือง,รพช.</t>
  </si>
  <si>
    <t>กระสัง,รพช.</t>
  </si>
  <si>
    <t>นางรอง,รพท.</t>
  </si>
  <si>
    <t>หนองกี่,รพช.</t>
  </si>
  <si>
    <t>ละหานทราย,รพช.</t>
  </si>
  <si>
    <t>ประโคนชัย,รพช.</t>
  </si>
  <si>
    <t>บ้านกรวด,รพช.</t>
  </si>
  <si>
    <t>พุทไธสง,รพช.</t>
  </si>
  <si>
    <t>ลำปลายมาศ,รพช.</t>
  </si>
  <si>
    <t>สตึก,รพช.</t>
  </si>
  <si>
    <t>ปะคำ,รพช.</t>
  </si>
  <si>
    <t>นาโพธิ์,รพช.</t>
  </si>
  <si>
    <t>หนองหงส์,รพช.</t>
  </si>
  <si>
    <t>พลับพลาชัย,รพช.</t>
  </si>
  <si>
    <t>ห้วยราช,รพช.</t>
  </si>
  <si>
    <t>โนนสุวรรณ,รพช.</t>
  </si>
  <si>
    <t>ชำนิ,รพช.</t>
  </si>
  <si>
    <t>บ้านใหม่ไชยพจน์,รพช.</t>
  </si>
  <si>
    <t>โนนดินแดง,รพช.</t>
  </si>
  <si>
    <t>เฉลิมพระเกียรติ(บุรีรัมย์),รพช.</t>
  </si>
  <si>
    <t>แคนดง,รพช.</t>
  </si>
  <si>
    <t>บ้านด่าน,รพช.</t>
  </si>
  <si>
    <t>สุรินทร์,รพศ.</t>
  </si>
  <si>
    <t>ชุมพลบุรี,รพช.</t>
  </si>
  <si>
    <t>ท่าตูม,รพช.</t>
  </si>
  <si>
    <t>จอมพระ,รพช.</t>
  </si>
  <si>
    <t>ปราสาท,รพท.</t>
  </si>
  <si>
    <t>กาบเชิง,รพช.</t>
  </si>
  <si>
    <t>รัตนบุรี,รพช.</t>
  </si>
  <si>
    <t>สนม,รพช.</t>
  </si>
  <si>
    <t>ศีขรภูมิ,รพช.</t>
  </si>
  <si>
    <t>สังขะ,รพช.</t>
  </si>
  <si>
    <t>ลำดวน,รพช.</t>
  </si>
  <si>
    <t>สำโรงทาบ,รพช.</t>
  </si>
  <si>
    <t>บัวเชด,รพช.</t>
  </si>
  <si>
    <t>พนมดงรัก เฉลิมพระเกียรติ 80 พรรษา,รพช.</t>
  </si>
  <si>
    <t>เขวาสินรินทร์,รพช.</t>
  </si>
  <si>
    <t>ศรีณรงค์,รพช.</t>
  </si>
  <si>
    <t>โนนนารายณ์,รพช.</t>
  </si>
  <si>
    <t>มุกดาหาร,รพท.</t>
  </si>
  <si>
    <t>นิคมคำสร้อย,รพช.</t>
  </si>
  <si>
    <t>ดอนตาล,รพช.</t>
  </si>
  <si>
    <t>ดงหลวง,รพช.</t>
  </si>
  <si>
    <t>คำชะอี,รพช.</t>
  </si>
  <si>
    <t>หว้านใหญ่,รพช.</t>
  </si>
  <si>
    <t>หนองสูง,รพช.</t>
  </si>
  <si>
    <t>ยโสธร,รพท.</t>
  </si>
  <si>
    <t>ทรายมูล,รพช.</t>
  </si>
  <si>
    <t>กุดชุม,รพช.</t>
  </si>
  <si>
    <t>คำเขื่อนแก้ว,รพช.</t>
  </si>
  <si>
    <t>ป่าติ้ว,รพช.</t>
  </si>
  <si>
    <t>มหาชนะชัย,รพช.</t>
  </si>
  <si>
    <t>ค้อวัง,รพช.</t>
  </si>
  <si>
    <t>ไทยเจริญ,รพช.</t>
  </si>
  <si>
    <t>สมเด็จพระยุพราชเลิงนกทา,รพช.</t>
  </si>
  <si>
    <t>ศรีสะเกษ,รพท.</t>
  </si>
  <si>
    <t>ยางชุมน้อย,รพช.</t>
  </si>
  <si>
    <t>กันทรารมย์,รพช.</t>
  </si>
  <si>
    <t>กันทรลักษ์,รพช.</t>
  </si>
  <si>
    <t>ขุขันธ์,รพช.</t>
  </si>
  <si>
    <t>ไพรบึง,รพช.</t>
  </si>
  <si>
    <t>ปรางค์กู่,รพช.</t>
  </si>
  <si>
    <t>ขุนหาญ,รพช.</t>
  </si>
  <si>
    <t>ราษีไศล,รพช.</t>
  </si>
  <si>
    <t>อุทุมพรพิสัย,รพช.</t>
  </si>
  <si>
    <t>บึงบูรพ์,รพช.</t>
  </si>
  <si>
    <t>ห้วยทับทัน,รพช.</t>
  </si>
  <si>
    <t>โนนคูณ,รพช.</t>
  </si>
  <si>
    <t>ศรีรัตนะ,รพช.</t>
  </si>
  <si>
    <t>วังหิน,รพช.</t>
  </si>
  <si>
    <t>น้ำเกลี้ยง,รพช.</t>
  </si>
  <si>
    <t>ภูสิงห์,รพช.</t>
  </si>
  <si>
    <t>เมืองจันทร์,รพช.</t>
  </si>
  <si>
    <t>เบญจลักษ์เฉลิมพระเกียรติ 80 พรรษา,รพช.</t>
  </si>
  <si>
    <t>พยุห์,รพช.</t>
  </si>
  <si>
    <t>โพธิ์ศรีสุวรรณ,รพช.</t>
  </si>
  <si>
    <t>ศิลาลาด,รพช.</t>
  </si>
  <si>
    <t>อำนาจเจริญ,รพท.</t>
  </si>
  <si>
    <t>ชานุมาน,รพช.</t>
  </si>
  <si>
    <t>ปทุมราชวงศา,รพช.</t>
  </si>
  <si>
    <t>พนา,รพช.</t>
  </si>
  <si>
    <t>เสนางคนิคม,รพช.</t>
  </si>
  <si>
    <t>หัวตะพาน,รพช.</t>
  </si>
  <si>
    <t>ลืออำนาจ,รพช.</t>
  </si>
  <si>
    <t>สรรพสิทธิประสงค์,รพศ.</t>
  </si>
  <si>
    <t>ศรีเมืองใหม่,รพช.</t>
  </si>
  <si>
    <t>โขงเจียม,รพช.</t>
  </si>
  <si>
    <t>เขื่องใน,รพช.</t>
  </si>
  <si>
    <t>เขมราฐ,รพช.</t>
  </si>
  <si>
    <t>นาจะหลวย,รพช.</t>
  </si>
  <si>
    <t>น้ำยืน,รพช.</t>
  </si>
  <si>
    <t>บุณฑริก,รพช.</t>
  </si>
  <si>
    <t>ตระการพืชผล,รพช.</t>
  </si>
  <si>
    <t>กุดข้าวปุ้น,รพช.</t>
  </si>
  <si>
    <t>ม่วงสามสิบ,รพช.</t>
  </si>
  <si>
    <t>วารินชำราบ,รพท.</t>
  </si>
  <si>
    <t>พิบูลมังสาหาร,รพช.</t>
  </si>
  <si>
    <t>ตาลสุม,รพช.</t>
  </si>
  <si>
    <t>โพธิ์ไทร,รพช.</t>
  </si>
  <si>
    <t>สำโรง,รพช.</t>
  </si>
  <si>
    <t>ดอนมดแดง,รพช.</t>
  </si>
  <si>
    <t>สิรินธร,รพช.</t>
  </si>
  <si>
    <t>ทุ่งศรีอุดม,รพช.</t>
  </si>
  <si>
    <t>สมเด็จพระยุพราชเดชอุดม,รพท.</t>
  </si>
  <si>
    <t>๕๐ พรรษา มหาวชิราลงกรณ์,รพท.</t>
  </si>
  <si>
    <t>นาตาล,รพช.</t>
  </si>
  <si>
    <t>นาเยีย,รพช.</t>
  </si>
  <si>
    <t>สว่างวีระวงศ์,รพช.</t>
  </si>
  <si>
    <t>น้ำขุ่น,รพช.</t>
  </si>
  <si>
    <t>เหล่าเสือโก้ก,รพช.</t>
  </si>
  <si>
    <t>กระบี่,รพท.</t>
  </si>
  <si>
    <t>เขาพนม,รพช.</t>
  </si>
  <si>
    <t>เกาะลันตา,รพช.</t>
  </si>
  <si>
    <t>คลองท่อม,รพช.</t>
  </si>
  <si>
    <t>อ่าวลึก,รพช.</t>
  </si>
  <si>
    <t>ปลายพระยา,รพช.</t>
  </si>
  <si>
    <t>ลำทับ,รพช.</t>
  </si>
  <si>
    <t>เหนือคลอง,รพช.</t>
  </si>
  <si>
    <t>เกาะพีพี,รพช.</t>
  </si>
  <si>
    <t>ชุมพรเขตรอุดมศักดิ์,รพท.</t>
  </si>
  <si>
    <t>ปากน้ำชุมพร,รพช.</t>
  </si>
  <si>
    <t>ท่าแซะ,รพช.</t>
  </si>
  <si>
    <t>ปะทิว,รพช.</t>
  </si>
  <si>
    <t>มาบอำมฤต,รพช.</t>
  </si>
  <si>
    <t>หลังสวน,รพช.</t>
  </si>
  <si>
    <t>ปากน้ำหลังสวน,รพช.</t>
  </si>
  <si>
    <t>ละแม,รพช.</t>
  </si>
  <si>
    <t>พะโต๊ะ,รพช.</t>
  </si>
  <si>
    <t>สวี,รพช.</t>
  </si>
  <si>
    <t>ทุ่งตะโก,รพช.</t>
  </si>
  <si>
    <t>มหาราชนครศรีธรรมราช,รพศ.</t>
  </si>
  <si>
    <t>พรหมคีรี,รพช.</t>
  </si>
  <si>
    <t>ลานสะกา,รพช.</t>
  </si>
  <si>
    <t>สมเด็จพระยุพราชฉวาง,รพช.</t>
  </si>
  <si>
    <t>พิปูน,รพช.</t>
  </si>
  <si>
    <t>เชียรใหญ่,รพช.</t>
  </si>
  <si>
    <t>ชะอวด,รพช.</t>
  </si>
  <si>
    <t>ท่าศาลา,รพช.</t>
  </si>
  <si>
    <t>ทุ่งสง,รพท.</t>
  </si>
  <si>
    <t>นาบอน,รพช.</t>
  </si>
  <si>
    <t>ทุ่งใหญ่,รพช.</t>
  </si>
  <si>
    <t>ปากพนัง,รพช.</t>
  </si>
  <si>
    <t>ร่อนพิบูลย์,รพช.</t>
  </si>
  <si>
    <t>สิชล,รพท.</t>
  </si>
  <si>
    <t>ขนอม,รพช.</t>
  </si>
  <si>
    <t>หัวไทร,รพช.</t>
  </si>
  <si>
    <t>บางขัน,รพช.</t>
  </si>
  <si>
    <t>ถ้ำพรรณรา,รพช.</t>
  </si>
  <si>
    <t>จุฬาภรณ์,รพช.</t>
  </si>
  <si>
    <t>พ่อท่านคล้ายวาจาสิทธิ์,รพช.</t>
  </si>
  <si>
    <t>นบพิตำ,รพช.</t>
  </si>
  <si>
    <t>พระพรหม,รพช.</t>
  </si>
  <si>
    <t>พังงา,รพท.</t>
  </si>
  <si>
    <t>ตะกั่วป่า,รพท.</t>
  </si>
  <si>
    <t>เกาะยาวชัยพัฒน์,รพช.</t>
  </si>
  <si>
    <t>กะปงชัยพัฒน์,รพช.</t>
  </si>
  <si>
    <t>ตะกั่วทุ่ง,รพช.</t>
  </si>
  <si>
    <t>คุระบุรีชัยพัฒน์,รพช.</t>
  </si>
  <si>
    <t>ทับปุด,รพช.</t>
  </si>
  <si>
    <t>ท้ายเหมืองชัยพัฒน์,รพช.</t>
  </si>
  <si>
    <t>วชิระภูเก็ต,รพศ.</t>
  </si>
  <si>
    <t>ป่าตอง,รพช.</t>
  </si>
  <si>
    <t>ถลาง,รพช.</t>
  </si>
  <si>
    <t>ระนอง,รพท.</t>
  </si>
  <si>
    <t>ละอุ่น,รพช.</t>
  </si>
  <si>
    <t>กะเปอร์,รพช.</t>
  </si>
  <si>
    <t>กระบุรี,รพช.</t>
  </si>
  <si>
    <t>สุขสำราญ,รพช.</t>
  </si>
  <si>
    <t>สุราษฎร์ธานี,รพศ.</t>
  </si>
  <si>
    <t>เกาะสมุย,รพท.</t>
  </si>
  <si>
    <t>กาญจนดิษฐ์,รพช.</t>
  </si>
  <si>
    <t>ดอนสัก,รพช.</t>
  </si>
  <si>
    <t>เกาะพงัน,รพช.</t>
  </si>
  <si>
    <t>ไชยา,รพช.</t>
  </si>
  <si>
    <t>ท่าชนะ,รพช.</t>
  </si>
  <si>
    <t>คีรีรัฐนิคม,รพช.</t>
  </si>
  <si>
    <t>บ้านตาขุน,รพช.</t>
  </si>
  <si>
    <t>พนม,รพช.</t>
  </si>
  <si>
    <t>ท่าฉาง,รพช.</t>
  </si>
  <si>
    <t>บ้านนาสาร,รพช.</t>
  </si>
  <si>
    <t>บ้านนาเดิม,รพช.</t>
  </si>
  <si>
    <t>เคียนซา,รพช.</t>
  </si>
  <si>
    <t>พระแสง,รพช.</t>
  </si>
  <si>
    <t>พุนพิน,รพช.</t>
  </si>
  <si>
    <t>ชัยบุรี,รพช.</t>
  </si>
  <si>
    <t>สมเด็จพระยุพราชเวียงสระ,รพช.</t>
  </si>
  <si>
    <t>วิภาวดี,รพช.</t>
  </si>
  <si>
    <t>ท่าโรงช้าง,รพช.</t>
  </si>
  <si>
    <t>ตรัง,รพศ.</t>
  </si>
  <si>
    <t>กันตัง,รพช.</t>
  </si>
  <si>
    <t>ย่านตาขาว,รพช.</t>
  </si>
  <si>
    <t>ปะเหลียน,รพช.</t>
  </si>
  <si>
    <t>สิเกา,รพช.</t>
  </si>
  <si>
    <t>ห้วยยอด,รพช.</t>
  </si>
  <si>
    <t>วังวิเศษ,รพช.</t>
  </si>
  <si>
    <t>นาโยง,รพช.</t>
  </si>
  <si>
    <t>รัษฎา,รพช.</t>
  </si>
  <si>
    <t>หาดสำราญเฉลิมพระเกียรติ 80 พรรษา,รพช.</t>
  </si>
  <si>
    <t>นราธิวาสราชนครินทร์,รพท.</t>
  </si>
  <si>
    <t>สุไหงโก-ลก,รพท.</t>
  </si>
  <si>
    <t>ตากใบ,รพช.</t>
  </si>
  <si>
    <t>บาเจาะ,รพช.</t>
  </si>
  <si>
    <t>ระแงะ,รพช.</t>
  </si>
  <si>
    <t>รือเสาะ,รพช.</t>
  </si>
  <si>
    <t>ศรีสาคร,รพช.</t>
  </si>
  <si>
    <t>แว้ง,รพช.</t>
  </si>
  <si>
    <t>สุคิริน,รพช.</t>
  </si>
  <si>
    <t>สุไหงปาดี,รพช.</t>
  </si>
  <si>
    <t>จะแนะ,รพช.</t>
  </si>
  <si>
    <t>เจาะไอร้อง,รพช.</t>
  </si>
  <si>
    <t>ยี่งอเฉลิมพระเกียรติ 80 พรรษา,รพช.</t>
  </si>
  <si>
    <t>ปัตตานี,รพท.</t>
  </si>
  <si>
    <t>โคกโพธิ์,รพช.</t>
  </si>
  <si>
    <t>หนองจิก,รพช.</t>
  </si>
  <si>
    <t>ปะนาเระ,รพช.</t>
  </si>
  <si>
    <t>มายอ,รพช.</t>
  </si>
  <si>
    <t>ทุ่งยางแดง,รพช.</t>
  </si>
  <si>
    <t>ไม้แก่น,รพช.</t>
  </si>
  <si>
    <t>ยะหริ่ง,รพช.</t>
  </si>
  <si>
    <t>ยะรัง,รพช.</t>
  </si>
  <si>
    <t>แม่ลาน,รพช.</t>
  </si>
  <si>
    <t>สมเด็จพระยุพราชสายบุรี,รพช.</t>
  </si>
  <si>
    <t>กะพ้อ,รพช.</t>
  </si>
  <si>
    <t>พัทลุง,รพท.</t>
  </si>
  <si>
    <t>กงหรา,รพช.</t>
  </si>
  <si>
    <t>เขาชัยสน,รพช.</t>
  </si>
  <si>
    <t>ตะโหมด,รพช.</t>
  </si>
  <si>
    <t>ควนขนุน,รพช.</t>
  </si>
  <si>
    <t>ปากพะยูน,รพช.</t>
  </si>
  <si>
    <t>ศรีบรรพต,รพช.</t>
  </si>
  <si>
    <t>ป่าบอน,รพช.</t>
  </si>
  <si>
    <t>บางแก้ว,รพช.</t>
  </si>
  <si>
    <t>ป่าพะยอม,รพช.</t>
  </si>
  <si>
    <t>ศรีนครินทร์(ปัญญานันทภิขุ),รพช.</t>
  </si>
  <si>
    <t>ยะลา,รพศ.</t>
  </si>
  <si>
    <t>เบตง,รพท.</t>
  </si>
  <si>
    <t>บันนังสตา,รพช.</t>
  </si>
  <si>
    <t>ธารโต,รพช.</t>
  </si>
  <si>
    <t>รามัน,รพช.</t>
  </si>
  <si>
    <t>สมเด็จพระยุพราชยะหา,รพช.</t>
  </si>
  <si>
    <t>กาบัง,รพช.</t>
  </si>
  <si>
    <t>กรงปินัง,รพช.</t>
  </si>
  <si>
    <t>หาดใหญ่,รพศ.</t>
  </si>
  <si>
    <t>สงขลา,รพท.</t>
  </si>
  <si>
    <t>สทิงพระ,รพช.</t>
  </si>
  <si>
    <t>จะนะ,รพช.</t>
  </si>
  <si>
    <t>สมเด็จพระบรมราชินีนาถ ณ  อำเภอนาทวี,รพช.</t>
  </si>
  <si>
    <t>เทพา,รพช.</t>
  </si>
  <si>
    <t>สะบ้าย้อย,รพช.</t>
  </si>
  <si>
    <t>ระโนด,รพช.</t>
  </si>
  <si>
    <t>กระแสสินธุ์,รพช.</t>
  </si>
  <si>
    <t>รัตภูมิ,รพช.</t>
  </si>
  <si>
    <t>สะเดา,รพช.</t>
  </si>
  <si>
    <t>นาหม่อม,รพช.</t>
  </si>
  <si>
    <t>ควนเนียง,รพช.</t>
  </si>
  <si>
    <t>ปาดังเบซาร์,รพช.</t>
  </si>
  <si>
    <t>บางกล่ำ,รพช.</t>
  </si>
  <si>
    <t>สิงหนคร,รพช.</t>
  </si>
  <si>
    <t>คลองหอยโข่ง,รพช.</t>
  </si>
  <si>
    <t>สตูล,รพท.</t>
  </si>
  <si>
    <t>ควนโดน,รพช.</t>
  </si>
  <si>
    <t>ควนกาหลง,รพช.</t>
  </si>
  <si>
    <t>ท่าแพ,รพช.</t>
  </si>
  <si>
    <t>ละงู,รพช.</t>
  </si>
  <si>
    <t>ทุ่งหว้า,รพช.</t>
  </si>
  <si>
    <t>มะนัง,รพช.</t>
  </si>
  <si>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</si>
  <si>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</si>
  <si>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</si>
  <si>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</si>
  <si>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</si>
  <si>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</si>
  <si>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</si>
  <si>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</si>
  <si>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</si>
  <si>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</si>
  <si>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</si>
  <si>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</si>
  <si>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</si>
  <si>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</si>
  <si>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</si>
  <si>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</si>
  <si>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</si>
  <si>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</si>
  <si>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</si>
  <si>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</si>
  <si>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</si>
  <si>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</si>
  <si>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</si>
  <si>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</si>
  <si>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</si>
  <si>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</si>
  <si>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</si>
  <si>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</si>
  <si>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</si>
  <si>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</si>
  <si>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</si>
  <si>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</si>
  <si>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</si>
  <si>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</si>
  <si>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</si>
  <si>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</si>
  <si>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</si>
  <si>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</si>
  <si>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</si>
  <si>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</si>
  <si>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</si>
  <si>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</si>
  <si>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</si>
  <si>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</si>
  <si>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</si>
  <si>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</si>
  <si>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</si>
  <si>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</si>
  <si>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</si>
  <si>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</si>
  <si>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I_CODE</t>
  </si>
  <si>
    <t>ชื่อรายการ</t>
  </si>
  <si>
    <t>มูลค่า</t>
  </si>
  <si>
    <t>Mean</t>
  </si>
  <si>
    <t>SD</t>
  </si>
  <si>
    <t>Mean+1SD</t>
  </si>
  <si>
    <t>P61</t>
  </si>
  <si>
    <t>P121</t>
  </si>
  <si>
    <t>รายได้อื่น (ระบบบัญชีบันทึกอัตโนมัติ)</t>
  </si>
  <si>
    <t>ค่าจ้างชั่วคราว/พกส./ค่าจ้างเหมาบุคลากรอื่น</t>
  </si>
  <si>
    <t>P251</t>
  </si>
  <si>
    <t>ค่าใช้จ่ายอื่น (ระบบบัญชีบันทึกอัตโนมัติ)</t>
  </si>
  <si>
    <t>Org</t>
  </si>
  <si>
    <t>Ket</t>
  </si>
  <si>
    <t>Province2</t>
  </si>
  <si>
    <t>OrgID</t>
  </si>
  <si>
    <t>Average of AmtY</t>
  </si>
  <si>
    <t>HospGroup_20 G</t>
  </si>
  <si>
    <t>Group20Name</t>
  </si>
  <si>
    <t>Grand Total</t>
  </si>
  <si>
    <t>รพศ.A &gt;1000</t>
  </si>
  <si>
    <t>รพท.S &gt;400</t>
  </si>
  <si>
    <t>รพช.F1 50,000-100,000</t>
  </si>
  <si>
    <t>รพช.F1 &lt;=50,000</t>
  </si>
  <si>
    <t>รพช.F2 60,000-90,000</t>
  </si>
  <si>
    <t>รพช.F2 &lt;=30,000</t>
  </si>
  <si>
    <t>รพช.F3 &gt;=25,000</t>
  </si>
  <si>
    <t>รพช.F3 15,000-25,000</t>
  </si>
  <si>
    <t>รพช.F3 &lt;=15,000</t>
  </si>
  <si>
    <t>รพช.Is. any Pop</t>
  </si>
  <si>
    <t>P40</t>
  </si>
  <si>
    <t>ทุนสำรองสุทธิ (NWC)</t>
  </si>
  <si>
    <t>P50</t>
  </si>
  <si>
    <t>เงินบำรุงคงเหลือ</t>
  </si>
  <si>
    <t>P60</t>
  </si>
  <si>
    <t>หนี้สินและภาระผูกพัน</t>
  </si>
  <si>
    <t>G1</t>
  </si>
  <si>
    <t>G1Name</t>
  </si>
  <si>
    <t>รพช.F2 30,000 - 60,000</t>
  </si>
  <si>
    <t>รพช. M2 &lt;=100</t>
  </si>
  <si>
    <t>รพช. M2 &gt;100</t>
  </si>
  <si>
    <t>รพท. M1 &lt;=200</t>
  </si>
  <si>
    <t>รพท. M1 &gt;200</t>
  </si>
  <si>
    <t>รพท.S &lt;=400</t>
  </si>
  <si>
    <t>รพศ.A &lt;=700</t>
  </si>
  <si>
    <t>รพศ.A &gt;700 to &lt;1000</t>
  </si>
  <si>
    <t>1</t>
  </si>
  <si>
    <t>รวมรายได้</t>
  </si>
  <si>
    <t>รวมรายได้ Total</t>
  </si>
  <si>
    <t>2</t>
  </si>
  <si>
    <t>รวมค่าใช้จ่าย</t>
  </si>
  <si>
    <t>รวมค่าใช้จ่าย Total</t>
  </si>
  <si>
    <t>4</t>
  </si>
  <si>
    <t>สรุป ทุนสำรองสุทธิ (NWC)</t>
  </si>
  <si>
    <t>สรุป ทุนสำรองสุทธิ (NWC) Total</t>
  </si>
  <si>
    <t>5</t>
  </si>
  <si>
    <t>เงินบำรุงคงเหลือ(หักภาระผูกพัน)</t>
  </si>
  <si>
    <t>เงินบำรุงคงเหลือ(หักภาระผูกพัน) Total</t>
  </si>
  <si>
    <t>StdDev of AmtY</t>
  </si>
  <si>
    <t>code5</t>
  </si>
  <si>
    <t>name</t>
  </si>
  <si>
    <t>name222</t>
  </si>
  <si>
    <t>name333</t>
  </si>
  <si>
    <t>ket</t>
  </si>
  <si>
    <t>typename</t>
  </si>
  <si>
    <t>type222</t>
  </si>
  <si>
    <t>province</t>
  </si>
  <si>
    <t>province_name</t>
  </si>
  <si>
    <t>bed</t>
  </si>
  <si>
    <t>servicetype</t>
  </si>
  <si>
    <t>level</t>
  </si>
  <si>
    <t>GroupName</t>
  </si>
  <si>
    <t>code9</t>
  </si>
  <si>
    <t>Pop 1April2018</t>
  </si>
  <si>
    <t>10713</t>
  </si>
  <si>
    <t>โรงพยาบาลนครพิงค์</t>
  </si>
  <si>
    <t>นครพิงค์</t>
  </si>
  <si>
    <t>โรงพยาบาลศูนย์</t>
  </si>
  <si>
    <t>รพศ.</t>
  </si>
  <si>
    <t>S</t>
  </si>
  <si>
    <t>A</t>
  </si>
  <si>
    <t>001071300</t>
  </si>
  <si>
    <t>11119</t>
  </si>
  <si>
    <t>โรงพยาบาลจอมทอง</t>
  </si>
  <si>
    <t>จอมทอง</t>
  </si>
  <si>
    <t>โรงพยาบาลทั่วไป</t>
  </si>
  <si>
    <t>รพท.</t>
  </si>
  <si>
    <t/>
  </si>
  <si>
    <t>M1</t>
  </si>
  <si>
    <t>001111900</t>
  </si>
  <si>
    <t>11120</t>
  </si>
  <si>
    <t>โรงพยาบาลเทพรัตนเวชชานุกูล เฉลิมพระเกียรติ ๖๐ พรรษา</t>
  </si>
  <si>
    <t>เทพรัตนเวชชานุกูล เฉลิมพระเกียรติ ๖๐ พรรษา</t>
  </si>
  <si>
    <t>โรงพยาบาลชุมชน</t>
  </si>
  <si>
    <t>รพช.</t>
  </si>
  <si>
    <t>F2</t>
  </si>
  <si>
    <t>001112000</t>
  </si>
  <si>
    <t>11121</t>
  </si>
  <si>
    <t>โรงพยาบาลเชียงดาว</t>
  </si>
  <si>
    <t>เชียงดาว</t>
  </si>
  <si>
    <t>F1</t>
  </si>
  <si>
    <t>001112100</t>
  </si>
  <si>
    <t>11122</t>
  </si>
  <si>
    <t>โรงพยาบาลดอยสะเก็ด</t>
  </si>
  <si>
    <t>ดอยสะเก็ด</t>
  </si>
  <si>
    <t>001112200</t>
  </si>
  <si>
    <t>11123</t>
  </si>
  <si>
    <t>โรงพยาบาลแม่แตง</t>
  </si>
  <si>
    <t>แม่แตง</t>
  </si>
  <si>
    <t>001112300</t>
  </si>
  <si>
    <t>11124</t>
  </si>
  <si>
    <t>โรงพยาบาลสะเมิง</t>
  </si>
  <si>
    <t>สะเมิง</t>
  </si>
  <si>
    <t>001112400</t>
  </si>
  <si>
    <t>11125</t>
  </si>
  <si>
    <t>โรงพยาบาลฝาง</t>
  </si>
  <si>
    <t>ฝาง</t>
  </si>
  <si>
    <t>001112500</t>
  </si>
  <si>
    <t>11126</t>
  </si>
  <si>
    <t>โรงพยาบาลแม่อาย</t>
  </si>
  <si>
    <t>แม่อาย</t>
  </si>
  <si>
    <t>001112600</t>
  </si>
  <si>
    <t>11127</t>
  </si>
  <si>
    <t>โรงพยาบาลพร้าว</t>
  </si>
  <si>
    <t>พร้าว</t>
  </si>
  <si>
    <t>001112700</t>
  </si>
  <si>
    <t>11128</t>
  </si>
  <si>
    <t>โรงพยาบาลสันป่าตอง</t>
  </si>
  <si>
    <t>สันป่าตอง</t>
  </si>
  <si>
    <t>M2</t>
  </si>
  <si>
    <t>001112800</t>
  </si>
  <si>
    <t>11129</t>
  </si>
  <si>
    <t>โรงพยาบาลสันกำแพง</t>
  </si>
  <si>
    <t>สันกำแพง</t>
  </si>
  <si>
    <t>001112900</t>
  </si>
  <si>
    <t>11130</t>
  </si>
  <si>
    <t>โรงพยาบาลสันทราย</t>
  </si>
  <si>
    <t>สันทราย</t>
  </si>
  <si>
    <t>001113000</t>
  </si>
  <si>
    <t>11131</t>
  </si>
  <si>
    <t>โรงพยาบาลหางดง</t>
  </si>
  <si>
    <t>หางดง</t>
  </si>
  <si>
    <t>001113100</t>
  </si>
  <si>
    <t>11132</t>
  </si>
  <si>
    <t>โรงพยาบาลฮอด</t>
  </si>
  <si>
    <t>ฮอด</t>
  </si>
  <si>
    <t>001113200</t>
  </si>
  <si>
    <t>11133</t>
  </si>
  <si>
    <t>โรงพยาบาลดอยเต่า</t>
  </si>
  <si>
    <t>ดอยเต่า</t>
  </si>
  <si>
    <t>001113300</t>
  </si>
  <si>
    <t>11134</t>
  </si>
  <si>
    <t>โรงพยาบาลอมก๋อย</t>
  </si>
  <si>
    <t>อมก๋อย</t>
  </si>
  <si>
    <t>001113400</t>
  </si>
  <si>
    <t>11135</t>
  </si>
  <si>
    <t>โรงพยาบาลสารภี</t>
  </si>
  <si>
    <t>สารภี</t>
  </si>
  <si>
    <t>001113500</t>
  </si>
  <si>
    <t>11136</t>
  </si>
  <si>
    <t>โรงพยาบาลเวียงแหง</t>
  </si>
  <si>
    <t>เวียงแหง</t>
  </si>
  <si>
    <t>001113600</t>
  </si>
  <si>
    <t>11137</t>
  </si>
  <si>
    <t>โรงพยาบาลไชยปราการ</t>
  </si>
  <si>
    <t>ไชยปราการ</t>
  </si>
  <si>
    <t>001113700</t>
  </si>
  <si>
    <t>11138</t>
  </si>
  <si>
    <t>โรงพยาบาลแม่วาง</t>
  </si>
  <si>
    <t>แม่วาง</t>
  </si>
  <si>
    <t>001113800</t>
  </si>
  <si>
    <t>11139</t>
  </si>
  <si>
    <t>โรงพยาบาลแม่ออน</t>
  </si>
  <si>
    <t>แม่ออน</t>
  </si>
  <si>
    <t>001113900</t>
  </si>
  <si>
    <t>11643</t>
  </si>
  <si>
    <t>โรงพยาบาลดอยหล่อ</t>
  </si>
  <si>
    <t>ดอยหล่อ</t>
  </si>
  <si>
    <t>001164300</t>
  </si>
  <si>
    <t>23736</t>
  </si>
  <si>
    <t>โรงพยาบาลวัดจันทร์ เฉลิมพระเกียรติ 80 พรรษา</t>
  </si>
  <si>
    <t>วัดจันทร์ เฉลิมพระเกียรติ 80 พรรษา</t>
  </si>
  <si>
    <t>F3</t>
  </si>
  <si>
    <t>002373600</t>
  </si>
  <si>
    <t>10714</t>
  </si>
  <si>
    <t>โรงพยาบาลลำพูน</t>
  </si>
  <si>
    <t>001071400</t>
  </si>
  <si>
    <t>11140</t>
  </si>
  <si>
    <t>โรงพยาบาลแม่ทา</t>
  </si>
  <si>
    <t>แม่ทา</t>
  </si>
  <si>
    <t>001114000</t>
  </si>
  <si>
    <t>11141</t>
  </si>
  <si>
    <t>โรงพยาบาลบ้านโฮ่ง</t>
  </si>
  <si>
    <t>บ้านโฮ่ง</t>
  </si>
  <si>
    <t>001114100</t>
  </si>
  <si>
    <t>11142</t>
  </si>
  <si>
    <t>โรงพยาบาลลี้</t>
  </si>
  <si>
    <t>ลี้</t>
  </si>
  <si>
    <t>001114200</t>
  </si>
  <si>
    <t>11143</t>
  </si>
  <si>
    <t>โรงพยาบาลทุ่งหัวช้าง</t>
  </si>
  <si>
    <t>ทุ่งหัวช้าง</t>
  </si>
  <si>
    <t>001114300</t>
  </si>
  <si>
    <t>11144</t>
  </si>
  <si>
    <t>โรงพยาบาลป่าซาง</t>
  </si>
  <si>
    <t>ป่าซาง</t>
  </si>
  <si>
    <t>001114400</t>
  </si>
  <si>
    <t>11145</t>
  </si>
  <si>
    <t>โรงพยาบาลบ้านธิ</t>
  </si>
  <si>
    <t>บ้านธิ</t>
  </si>
  <si>
    <t>001114500</t>
  </si>
  <si>
    <t>24956</t>
  </si>
  <si>
    <t>โรงพยาบาลเวียงหนองล่อง</t>
  </si>
  <si>
    <t>เวียงหนองล่อง</t>
  </si>
  <si>
    <t>002495600</t>
  </si>
  <si>
    <t>10672</t>
  </si>
  <si>
    <t>โรงพยาบาลลำปาง</t>
  </si>
  <si>
    <t>001067200</t>
  </si>
  <si>
    <t>11146</t>
  </si>
  <si>
    <t>โรงพยาบาลแม่เมาะ</t>
  </si>
  <si>
    <t>แม่เมาะ</t>
  </si>
  <si>
    <t>001114600</t>
  </si>
  <si>
    <t>11147</t>
  </si>
  <si>
    <t>โรงพยาบาลเกาะคา</t>
  </si>
  <si>
    <t>เกาะคา</t>
  </si>
  <si>
    <t>001114700</t>
  </si>
  <si>
    <t>11148</t>
  </si>
  <si>
    <t>โรงพยาบาลเสริมงาม</t>
  </si>
  <si>
    <t>เสริมงาม</t>
  </si>
  <si>
    <t>001114800</t>
  </si>
  <si>
    <t>11149</t>
  </si>
  <si>
    <t>โรงพยาบาลงาว</t>
  </si>
  <si>
    <t>งาว</t>
  </si>
  <si>
    <t>001114900</t>
  </si>
  <si>
    <t>11150</t>
  </si>
  <si>
    <t>โรงพยาบาลแจ้ห่ม</t>
  </si>
  <si>
    <t>แจ้ห่ม</t>
  </si>
  <si>
    <t>001115000</t>
  </si>
  <si>
    <t>11151</t>
  </si>
  <si>
    <t>โรงพยาบาลวังเหนือ</t>
  </si>
  <si>
    <t>วังเหนือ</t>
  </si>
  <si>
    <t>001115100</t>
  </si>
  <si>
    <t>11152</t>
  </si>
  <si>
    <t>โรงพยาบาลเถิน</t>
  </si>
  <si>
    <t>เถิน</t>
  </si>
  <si>
    <t>001115200</t>
  </si>
  <si>
    <t>11153</t>
  </si>
  <si>
    <t>โรงพยาบาลแม่พริก</t>
  </si>
  <si>
    <t>แม่พริก</t>
  </si>
  <si>
    <t>001115300</t>
  </si>
  <si>
    <t>11154</t>
  </si>
  <si>
    <t>โรงพยาบาลแม่ทะ</t>
  </si>
  <si>
    <t>แม่ทะ</t>
  </si>
  <si>
    <t>001115400</t>
  </si>
  <si>
    <t>11155</t>
  </si>
  <si>
    <t>โรงพยาบาลสบปราบ</t>
  </si>
  <si>
    <t>สบปราบ</t>
  </si>
  <si>
    <t>001115500</t>
  </si>
  <si>
    <t>11156</t>
  </si>
  <si>
    <t>โรงพยาบาลห้างฉัตร</t>
  </si>
  <si>
    <t>ห้างฉัตร</t>
  </si>
  <si>
    <t>001115600</t>
  </si>
  <si>
    <t>11157</t>
  </si>
  <si>
    <t>โรงพยาบาลเมืองปาน</t>
  </si>
  <si>
    <t>เมืองปาน</t>
  </si>
  <si>
    <t>001115700</t>
  </si>
  <si>
    <t>10715</t>
  </si>
  <si>
    <t>โรงพยาบาลแพร่</t>
  </si>
  <si>
    <t>001071500</t>
  </si>
  <si>
    <t>11166</t>
  </si>
  <si>
    <t>โรงพยาบาลร้องกวาง</t>
  </si>
  <si>
    <t>ร้องกวาง</t>
  </si>
  <si>
    <t>001116600</t>
  </si>
  <si>
    <t>11167</t>
  </si>
  <si>
    <t>โรงพยาบาลลอง</t>
  </si>
  <si>
    <t>ลอง</t>
  </si>
  <si>
    <t>001116700</t>
  </si>
  <si>
    <t>11169</t>
  </si>
  <si>
    <t>โรงพยาบาลสูงเม่น</t>
  </si>
  <si>
    <t>สูงเม่น</t>
  </si>
  <si>
    <t>001116900</t>
  </si>
  <si>
    <t>11170</t>
  </si>
  <si>
    <t>โรงพยาบาลสอง</t>
  </si>
  <si>
    <t>สอง</t>
  </si>
  <si>
    <t>001117000</t>
  </si>
  <si>
    <t>11171</t>
  </si>
  <si>
    <t>โรงพยาบาลวังชิ้น</t>
  </si>
  <si>
    <t>วังชิ้น</t>
  </si>
  <si>
    <t>001117100</t>
  </si>
  <si>
    <t>11172</t>
  </si>
  <si>
    <t>โรงพยาบาลหนองม่วงไข่</t>
  </si>
  <si>
    <t>หนองม่วงไข่</t>
  </si>
  <si>
    <t>001117200</t>
  </si>
  <si>
    <t>11452</t>
  </si>
  <si>
    <t>โรงพยาบาลสมเด็จพระยุพราชเด่นชัย</t>
  </si>
  <si>
    <t>สมเด็จพระยุพราชเด่นชัย</t>
  </si>
  <si>
    <t>001145200</t>
  </si>
  <si>
    <t>10716</t>
  </si>
  <si>
    <t>โรงพยาบาลน่าน</t>
  </si>
  <si>
    <t>001071600</t>
  </si>
  <si>
    <t>11173</t>
  </si>
  <si>
    <t>โรงพยาบาลแม่จริม</t>
  </si>
  <si>
    <t>แม่จริม</t>
  </si>
  <si>
    <t>001117300</t>
  </si>
  <si>
    <t>11174</t>
  </si>
  <si>
    <t>โรงพยาบาลบ้านหลวง</t>
  </si>
  <si>
    <t>บ้านหลวง</t>
  </si>
  <si>
    <t>001117400</t>
  </si>
  <si>
    <t>11175</t>
  </si>
  <si>
    <t>โรงพยาบาลนาน้อย</t>
  </si>
  <si>
    <t>นาน้อย</t>
  </si>
  <si>
    <t>001117500</t>
  </si>
  <si>
    <t>11176</t>
  </si>
  <si>
    <t>โรงพยาบาลท่าวังผา</t>
  </si>
  <si>
    <t>ท่าวังผา</t>
  </si>
  <si>
    <t>001117600</t>
  </si>
  <si>
    <t>11177</t>
  </si>
  <si>
    <t>โรงพยาบาลเวียงสา</t>
  </si>
  <si>
    <t>เวียงสา</t>
  </si>
  <si>
    <t>001117700</t>
  </si>
  <si>
    <t>11178</t>
  </si>
  <si>
    <t>โรงพยาบาลทุ่งช้าง</t>
  </si>
  <si>
    <t>ทุ่งช้าง</t>
  </si>
  <si>
    <t>001117800</t>
  </si>
  <si>
    <t>11179</t>
  </si>
  <si>
    <t>โรงพยาบาลเชียงกลาง</t>
  </si>
  <si>
    <t>เชียงกลาง</t>
  </si>
  <si>
    <t>001117900</t>
  </si>
  <si>
    <t>11180</t>
  </si>
  <si>
    <t>โรงพยาบาลนาหมื่น</t>
  </si>
  <si>
    <t>นาหมื่น</t>
  </si>
  <si>
    <t>001118000</t>
  </si>
  <si>
    <t>11181</t>
  </si>
  <si>
    <t>โรงพยาบาลสันติสุข</t>
  </si>
  <si>
    <t>สันติสุข</t>
  </si>
  <si>
    <t>001118100</t>
  </si>
  <si>
    <t>11182</t>
  </si>
  <si>
    <t>โรงพยาบาลบ่อเกลือ</t>
  </si>
  <si>
    <t>บ่อเกลือ</t>
  </si>
  <si>
    <t>001118200</t>
  </si>
  <si>
    <t>11183</t>
  </si>
  <si>
    <t>โรงพยาบาลสองแคว</t>
  </si>
  <si>
    <t>สองแคว</t>
  </si>
  <si>
    <t>001118300</t>
  </si>
  <si>
    <t>11453</t>
  </si>
  <si>
    <t>โรงพยาบาลสมเด็จพระยุพราชปัว</t>
  </si>
  <si>
    <t>สมเด็จพระยุพราชปัว</t>
  </si>
  <si>
    <t>001145300</t>
  </si>
  <si>
    <t>11625</t>
  </si>
  <si>
    <t>โรงพยาบาลเฉลิมพระเกียรติ</t>
  </si>
  <si>
    <t>เฉลิมพระเกียรติ(น่าน)</t>
  </si>
  <si>
    <t>001162500</t>
  </si>
  <si>
    <t>25017</t>
  </si>
  <si>
    <t>โรงพยาบาลภูเพียง</t>
  </si>
  <si>
    <t>ภูเพียง</t>
  </si>
  <si>
    <t>002501700</t>
  </si>
  <si>
    <t>10717</t>
  </si>
  <si>
    <t>โรงพยาบาลพะเยา</t>
  </si>
  <si>
    <t>001071700</t>
  </si>
  <si>
    <t>10718</t>
  </si>
  <si>
    <t>โรงพยาบาลเชียงคำ</t>
  </si>
  <si>
    <t>เชียงคำ</t>
  </si>
  <si>
    <t>001071800</t>
  </si>
  <si>
    <t>11184</t>
  </si>
  <si>
    <t>โรงพยาบาลจุน</t>
  </si>
  <si>
    <t>จุน</t>
  </si>
  <si>
    <t>001118400</t>
  </si>
  <si>
    <t>11185</t>
  </si>
  <si>
    <t>โรงพยาบาลเชียงม่วน</t>
  </si>
  <si>
    <t>เชียงม่วน</t>
  </si>
  <si>
    <t>001118500</t>
  </si>
  <si>
    <t>11186</t>
  </si>
  <si>
    <t>โรงพยาบาลดอกคำใต้</t>
  </si>
  <si>
    <t>ดอกคำใต้</t>
  </si>
  <si>
    <t>001118600</t>
  </si>
  <si>
    <t>11187</t>
  </si>
  <si>
    <t>โรงพยาบาลปง</t>
  </si>
  <si>
    <t>ปง</t>
  </si>
  <si>
    <t>001118700</t>
  </si>
  <si>
    <t>11188</t>
  </si>
  <si>
    <t>โรงพยาบาลแม่ใจ</t>
  </si>
  <si>
    <t>แม่ใจ</t>
  </si>
  <si>
    <t>001118800</t>
  </si>
  <si>
    <t>40744</t>
  </si>
  <si>
    <t>โรงพยาบาลภูซาง</t>
  </si>
  <si>
    <t>ภูซาง</t>
  </si>
  <si>
    <t>004074400</t>
  </si>
  <si>
    <t>40745</t>
  </si>
  <si>
    <t>โรงพยาบาลภูกามยาว</t>
  </si>
  <si>
    <t>ภูกามยาว</t>
  </si>
  <si>
    <t>004074500</t>
  </si>
  <si>
    <t>10674</t>
  </si>
  <si>
    <t>โรงพยาบาลเชียงรายประชานุเคราะห์</t>
  </si>
  <si>
    <t>เชียงรายประชานุเคราะห์</t>
  </si>
  <si>
    <t>001067400</t>
  </si>
  <si>
    <t>11189</t>
  </si>
  <si>
    <t>โรงพยาบาลเทิง</t>
  </si>
  <si>
    <t>เทิง</t>
  </si>
  <si>
    <t>001118900</t>
  </si>
  <si>
    <t>11190</t>
  </si>
  <si>
    <t>โรงพยาบาลพาน</t>
  </si>
  <si>
    <t>พาน</t>
  </si>
  <si>
    <t>001119000</t>
  </si>
  <si>
    <t>11191</t>
  </si>
  <si>
    <t>โรงพยาบาลป่าแดด</t>
  </si>
  <si>
    <t>ป่าแดด</t>
  </si>
  <si>
    <t>001119100</t>
  </si>
  <si>
    <t>11192</t>
  </si>
  <si>
    <t>โรงพยาบาลแม่จัน</t>
  </si>
  <si>
    <t>แม่จัน</t>
  </si>
  <si>
    <t>001119200</t>
  </si>
  <si>
    <t>11193</t>
  </si>
  <si>
    <t>โรงพยาบาลเชียงแสน</t>
  </si>
  <si>
    <t>เชียงแสน</t>
  </si>
  <si>
    <t>001119300</t>
  </si>
  <si>
    <t>11194</t>
  </si>
  <si>
    <t>โรงพยาบาลแม่สาย</t>
  </si>
  <si>
    <t>แม่สาย</t>
  </si>
  <si>
    <t>001119400</t>
  </si>
  <si>
    <t>11195</t>
  </si>
  <si>
    <t>โรงพยาบาลแม่สรวย</t>
  </si>
  <si>
    <t>แม่สรวย</t>
  </si>
  <si>
    <t>001119500</t>
  </si>
  <si>
    <t>11196</t>
  </si>
  <si>
    <t>โรงพยาบาลเวียงป่าเป้า</t>
  </si>
  <si>
    <t>เวียงป่าเป้า</t>
  </si>
  <si>
    <t>001119600</t>
  </si>
  <si>
    <t>11197</t>
  </si>
  <si>
    <t>โรงพยาบาลพญาเม็งราย</t>
  </si>
  <si>
    <t>พญาเม็งราย</t>
  </si>
  <si>
    <t>001119700</t>
  </si>
  <si>
    <t>11198</t>
  </si>
  <si>
    <t>โรงพยาบาลเวียงแก่น</t>
  </si>
  <si>
    <t>เวียงแก่น</t>
  </si>
  <si>
    <t>001119800</t>
  </si>
  <si>
    <t>11199</t>
  </si>
  <si>
    <t>โรงพยาบาลขุนตาล</t>
  </si>
  <si>
    <t>ขุนตาล</t>
  </si>
  <si>
    <t>001119900</t>
  </si>
  <si>
    <t>11200</t>
  </si>
  <si>
    <t>โรงพยาบาลแม่ฟ้าหลวง</t>
  </si>
  <si>
    <t>แม่ฟ้าหลวง</t>
  </si>
  <si>
    <t>001120000</t>
  </si>
  <si>
    <t>11201</t>
  </si>
  <si>
    <t>โรงพยาบาลแม่ลาว</t>
  </si>
  <si>
    <t>แม่ลาว</t>
  </si>
  <si>
    <t>001120100</t>
  </si>
  <si>
    <t>11202</t>
  </si>
  <si>
    <t>โรงพยาบาลเวียงเชียงรุ้ง</t>
  </si>
  <si>
    <t>เวียงเชียงรุ้ง</t>
  </si>
  <si>
    <t>001120200</t>
  </si>
  <si>
    <t>11454</t>
  </si>
  <si>
    <t>โรงพยาบาลสมเด็จพระยุพราชเชียงของ</t>
  </si>
  <si>
    <t>สมเด็จพระยุพราชเชียงของ</t>
  </si>
  <si>
    <t>001145400</t>
  </si>
  <si>
    <t>15012</t>
  </si>
  <si>
    <t>โรงพยาบาลสมเด็จพระญาณสังวร</t>
  </si>
  <si>
    <t>สมเด็จพระญาณสังวร</t>
  </si>
  <si>
    <t>001501200</t>
  </si>
  <si>
    <t>28823</t>
  </si>
  <si>
    <t>โรงพยาบาลดอยหลวง</t>
  </si>
  <si>
    <t>ดอยหลวง</t>
  </si>
  <si>
    <t>002882300</t>
  </si>
  <si>
    <t>10719</t>
  </si>
  <si>
    <t>โรงพยาบาลศรีสังวาลย์</t>
  </si>
  <si>
    <t>ศรีสังวาลย์</t>
  </si>
  <si>
    <t>001071900</t>
  </si>
  <si>
    <t>11203</t>
  </si>
  <si>
    <t>โรงพยาบาลขุนยวม</t>
  </si>
  <si>
    <t>ขุนยวม</t>
  </si>
  <si>
    <t>001120300</t>
  </si>
  <si>
    <t>11204</t>
  </si>
  <si>
    <t>โรงพยาบาลปาย</t>
  </si>
  <si>
    <t>ปาย</t>
  </si>
  <si>
    <t>001120400</t>
  </si>
  <si>
    <t>11205</t>
  </si>
  <si>
    <t>โรงพยาบาลแม่สะเรียง</t>
  </si>
  <si>
    <t>แม่สะเรียง</t>
  </si>
  <si>
    <t>001120500</t>
  </si>
  <si>
    <t>11206</t>
  </si>
  <si>
    <t>โรงพยาบาลแม่ลาน้อย</t>
  </si>
  <si>
    <t>แม่ลาน้อย</t>
  </si>
  <si>
    <t>001120600</t>
  </si>
  <si>
    <t>11207</t>
  </si>
  <si>
    <t>โรงพยาบาลสบเมย</t>
  </si>
  <si>
    <t>สบเมย</t>
  </si>
  <si>
    <t>001120700</t>
  </si>
  <si>
    <t>11208</t>
  </si>
  <si>
    <t>โรงพยาบาลปางมะผ้า</t>
  </si>
  <si>
    <t>ปางมะผ้า</t>
  </si>
  <si>
    <t>001120800</t>
  </si>
  <si>
    <t>10673</t>
  </si>
  <si>
    <t>โรงพยาบาลอุตรดิตถ์</t>
  </si>
  <si>
    <t>001067300</t>
  </si>
  <si>
    <t>11158</t>
  </si>
  <si>
    <t>โรงพยาบาลตรอน</t>
  </si>
  <si>
    <t>ตรอน</t>
  </si>
  <si>
    <t>001115800</t>
  </si>
  <si>
    <t>11159</t>
  </si>
  <si>
    <t>โรงพยาบาลท่าปลา</t>
  </si>
  <si>
    <t>ท่าปลา</t>
  </si>
  <si>
    <t>001115900</t>
  </si>
  <si>
    <t>11160</t>
  </si>
  <si>
    <t>โรงพยาบาลน้ำปาด</t>
  </si>
  <si>
    <t>น้ำปาด</t>
  </si>
  <si>
    <t>001116000</t>
  </si>
  <si>
    <t>11161</t>
  </si>
  <si>
    <t>โรงพยาบาลฟากท่า</t>
  </si>
  <si>
    <t>ฟากท่า</t>
  </si>
  <si>
    <t>001116100</t>
  </si>
  <si>
    <t>11162</t>
  </si>
  <si>
    <t>โรงพยาบาลบ้านโคก</t>
  </si>
  <si>
    <t>บ้านโคก</t>
  </si>
  <si>
    <t>001116200</t>
  </si>
  <si>
    <t>11163</t>
  </si>
  <si>
    <t>โรงพยาบาลพิชัย</t>
  </si>
  <si>
    <t>พิชัย</t>
  </si>
  <si>
    <t>001116300</t>
  </si>
  <si>
    <t>11164</t>
  </si>
  <si>
    <t>โรงพยาบาลลับแล</t>
  </si>
  <si>
    <t>ลับแล</t>
  </si>
  <si>
    <t>001116400</t>
  </si>
  <si>
    <t>11165</t>
  </si>
  <si>
    <t>โรงพยาบาลทองแสนขัน</t>
  </si>
  <si>
    <t>ทองแสนขัน</t>
  </si>
  <si>
    <t>001116500</t>
  </si>
  <si>
    <t>10722</t>
  </si>
  <si>
    <t>โรงพยาบาลสมเด็จพระเจ้าตากสินมหาราช</t>
  </si>
  <si>
    <t>สมเด็จพระเจ้าตากสินมหาราช</t>
  </si>
  <si>
    <t>001072200</t>
  </si>
  <si>
    <t>10723</t>
  </si>
  <si>
    <t>โรงพยาบาลแม่สอด</t>
  </si>
  <si>
    <t>แม่สอด</t>
  </si>
  <si>
    <t>001072300</t>
  </si>
  <si>
    <t>11238</t>
  </si>
  <si>
    <t>โรงพยาบาลบ้านตาก</t>
  </si>
  <si>
    <t>บ้านตาก</t>
  </si>
  <si>
    <t>001123800</t>
  </si>
  <si>
    <t>11239</t>
  </si>
  <si>
    <t>โรงพยาบาลสามเงา</t>
  </si>
  <si>
    <t>สามเงา</t>
  </si>
  <si>
    <t>001123900</t>
  </si>
  <si>
    <t>11240</t>
  </si>
  <si>
    <t>โรงพยาบาลแม่ระมาด</t>
  </si>
  <si>
    <t>แม่ระมาด</t>
  </si>
  <si>
    <t>001124000</t>
  </si>
  <si>
    <t>11241</t>
  </si>
  <si>
    <t>โรงพยาบาลท่าสองยาง</t>
  </si>
  <si>
    <t>ท่าสองยาง</t>
  </si>
  <si>
    <t>001124100</t>
  </si>
  <si>
    <t>11242</t>
  </si>
  <si>
    <t>โรงพยาบาลพบพระ</t>
  </si>
  <si>
    <t>พบพระ</t>
  </si>
  <si>
    <t>001124200</t>
  </si>
  <si>
    <t>11243</t>
  </si>
  <si>
    <t>โรงพยาบาลอุ้มผาง</t>
  </si>
  <si>
    <t>อุ้มผาง</t>
  </si>
  <si>
    <t>001124300</t>
  </si>
  <si>
    <t>27443</t>
  </si>
  <si>
    <t>โรงพยาบาลวังเจ้า</t>
  </si>
  <si>
    <t>วังเจ้า</t>
  </si>
  <si>
    <t>002744300</t>
  </si>
  <si>
    <t>10724</t>
  </si>
  <si>
    <t>โรงพยาบาลสุโขทัย</t>
  </si>
  <si>
    <t>001072400</t>
  </si>
  <si>
    <t>10725</t>
  </si>
  <si>
    <t>โรงพยาบาลศรีสังวรสุโขทัย</t>
  </si>
  <si>
    <t>ศรีสังวรสุโขทัย</t>
  </si>
  <si>
    <t>001072500</t>
  </si>
  <si>
    <t>11244</t>
  </si>
  <si>
    <t>โรงพยาบาลบ้านด่านลานหอย</t>
  </si>
  <si>
    <t>บ้านด่านลานหอย</t>
  </si>
  <si>
    <t>001124400</t>
  </si>
  <si>
    <t>11245</t>
  </si>
  <si>
    <t>โรงพยาบาลคีรีมาศ</t>
  </si>
  <si>
    <t>คีรีมาศ</t>
  </si>
  <si>
    <t>001124500</t>
  </si>
  <si>
    <t>11246</t>
  </si>
  <si>
    <t>โรงพยาบาลกงไกรลาศ</t>
  </si>
  <si>
    <t>กงไกรลาศ</t>
  </si>
  <si>
    <t>001124600</t>
  </si>
  <si>
    <t>11247</t>
  </si>
  <si>
    <t>โรงพยาบาลศรีสัชนาลัย</t>
  </si>
  <si>
    <t>ศรีสัชนาลัย</t>
  </si>
  <si>
    <t>001124700</t>
  </si>
  <si>
    <t>11248</t>
  </si>
  <si>
    <t>โรงพยาบาลสวรรคโลก</t>
  </si>
  <si>
    <t>สวรรคโลก</t>
  </si>
  <si>
    <t>001124800</t>
  </si>
  <si>
    <t>11249</t>
  </si>
  <si>
    <t>โรงพยาบาลศรีนคร</t>
  </si>
  <si>
    <t>ศรีนคร</t>
  </si>
  <si>
    <t>001124900</t>
  </si>
  <si>
    <t>11250</t>
  </si>
  <si>
    <t>โรงพยาบาลทุ่งเสลี่ยม</t>
  </si>
  <si>
    <t>ทุ่งเสลี่ยม</t>
  </si>
  <si>
    <t>001125000</t>
  </si>
  <si>
    <t>10676</t>
  </si>
  <si>
    <t>โรงพยาบาลพุทธชินราช</t>
  </si>
  <si>
    <t>พุทธชินราช</t>
  </si>
  <si>
    <t>001067600</t>
  </si>
  <si>
    <t>11251</t>
  </si>
  <si>
    <t>โรงพยาบาลชาติตระการ</t>
  </si>
  <si>
    <t>ชาติตระการ</t>
  </si>
  <si>
    <t>001125100</t>
  </si>
  <si>
    <t>11252</t>
  </si>
  <si>
    <t>โรงพยาบาลบางระกำ</t>
  </si>
  <si>
    <t>บางระกำ</t>
  </si>
  <si>
    <t>001125200</t>
  </si>
  <si>
    <t>11253</t>
  </si>
  <si>
    <t>โรงพยาบาลบางกระทุ่ม</t>
  </si>
  <si>
    <t>บางกระทุ่ม</t>
  </si>
  <si>
    <t>001125300</t>
  </si>
  <si>
    <t>11254</t>
  </si>
  <si>
    <t>โรงพยาบาลพรหมพิราม</t>
  </si>
  <si>
    <t>พรหมพิราม</t>
  </si>
  <si>
    <t>001125400</t>
  </si>
  <si>
    <t>11255</t>
  </si>
  <si>
    <t>โรงพยาบาลวัดโบสถ์</t>
  </si>
  <si>
    <t>วัดโบสถ์</t>
  </si>
  <si>
    <t>001125500</t>
  </si>
  <si>
    <t>11256</t>
  </si>
  <si>
    <t>โรงพยาบาลวังทอง</t>
  </si>
  <si>
    <t>วังทอง</t>
  </si>
  <si>
    <t>001125600</t>
  </si>
  <si>
    <t>11257</t>
  </si>
  <si>
    <t>โรงพยาบาลเนินมะปราง</t>
  </si>
  <si>
    <t>เนินมะปราง</t>
  </si>
  <si>
    <t>001125700</t>
  </si>
  <si>
    <t>11455</t>
  </si>
  <si>
    <t>โรงพยาบาลสมเด็จพระยุพราชนครไทย</t>
  </si>
  <si>
    <t>สมเด็จพระยุพราชนครไทย</t>
  </si>
  <si>
    <t>001145500</t>
  </si>
  <si>
    <t>10727</t>
  </si>
  <si>
    <t>โรงพยาบาลเพชรบูรณ์</t>
  </si>
  <si>
    <t>001072700</t>
  </si>
  <si>
    <t>11264</t>
  </si>
  <si>
    <t>โรงพยาบาลชนแดน</t>
  </si>
  <si>
    <t>ชนแดน</t>
  </si>
  <si>
    <t>001126400</t>
  </si>
  <si>
    <t>11265</t>
  </si>
  <si>
    <t>โรงพยาบาลหล่มสัก</t>
  </si>
  <si>
    <t>หล่มสัก</t>
  </si>
  <si>
    <t>001126500</t>
  </si>
  <si>
    <t>11266</t>
  </si>
  <si>
    <t>โรงพยาบาลวิเชียรบุรี</t>
  </si>
  <si>
    <t>วิเชียรบุรี</t>
  </si>
  <si>
    <t>001126600</t>
  </si>
  <si>
    <t>11267</t>
  </si>
  <si>
    <t>โรงพยาบาลศรีเทพ</t>
  </si>
  <si>
    <t>ศรีเทพ</t>
  </si>
  <si>
    <t>001126700</t>
  </si>
  <si>
    <t>11268</t>
  </si>
  <si>
    <t>โรงพยาบาลหนองไผ่</t>
  </si>
  <si>
    <t>หนองไผ่</t>
  </si>
  <si>
    <t>001126800</t>
  </si>
  <si>
    <t>11269</t>
  </si>
  <si>
    <t>โรงพยาบาลบึงสามพัน</t>
  </si>
  <si>
    <t>บึงสามพัน</t>
  </si>
  <si>
    <t>001126900</t>
  </si>
  <si>
    <t>11270</t>
  </si>
  <si>
    <t>โรงพยาบาลน้ำหนาว</t>
  </si>
  <si>
    <t>น้ำหนาว</t>
  </si>
  <si>
    <t>001127000</t>
  </si>
  <si>
    <t>11271</t>
  </si>
  <si>
    <t>โรงพยาบาลวังโป่ง</t>
  </si>
  <si>
    <t>วังโป่ง</t>
  </si>
  <si>
    <t>001127100</t>
  </si>
  <si>
    <t>11272</t>
  </si>
  <si>
    <t>โรงพยาบาลเขาค้อ</t>
  </si>
  <si>
    <t>เขาค้อ</t>
  </si>
  <si>
    <t>001127200</t>
  </si>
  <si>
    <t>11457</t>
  </si>
  <si>
    <t>โรงพยาบาลสมเด็จพระยุพราชหล่มเก่า</t>
  </si>
  <si>
    <t>สมเด็จพระยุพราชหล่มเก่า</t>
  </si>
  <si>
    <t>001145700</t>
  </si>
  <si>
    <t>10694</t>
  </si>
  <si>
    <t>โรงพยาบาลชัยนาทนเรนทร</t>
  </si>
  <si>
    <t>ชัยนาทนเรนทร</t>
  </si>
  <si>
    <t>001069400</t>
  </si>
  <si>
    <t>10802</t>
  </si>
  <si>
    <t>โรงพยาบาลมโนรมย์</t>
  </si>
  <si>
    <t>มโนรมย์</t>
  </si>
  <si>
    <t>001080200</t>
  </si>
  <si>
    <t>10803</t>
  </si>
  <si>
    <t>โรงพยาบาลวัดสิงห์</t>
  </si>
  <si>
    <t>วัดสิงห์</t>
  </si>
  <si>
    <t>001080300</t>
  </si>
  <si>
    <t>10804</t>
  </si>
  <si>
    <t>โรงพยาบาลสรรพยา</t>
  </si>
  <si>
    <t>สรรพยา</t>
  </si>
  <si>
    <t>001080400</t>
  </si>
  <si>
    <t>10805</t>
  </si>
  <si>
    <t>โรงพยาบาลสรรคบุรี</t>
  </si>
  <si>
    <t>สรรคบุรี</t>
  </si>
  <si>
    <t>001080500</t>
  </si>
  <si>
    <t>10806</t>
  </si>
  <si>
    <t>โรงพยาบาลหันคา</t>
  </si>
  <si>
    <t>หันคา</t>
  </si>
  <si>
    <t>001080600</t>
  </si>
  <si>
    <t>27974</t>
  </si>
  <si>
    <t>โรงพยาบาลหนองมะโมง</t>
  </si>
  <si>
    <t>หนองมะโมง</t>
  </si>
  <si>
    <t>002797400</t>
  </si>
  <si>
    <t>27975</t>
  </si>
  <si>
    <t>โรงพยาบาลเนินขาม</t>
  </si>
  <si>
    <t>เนินขาม</t>
  </si>
  <si>
    <t>002797500</t>
  </si>
  <si>
    <t>10675</t>
  </si>
  <si>
    <t>โรงพยาบาลสวรรค์ประชารักษ์</t>
  </si>
  <si>
    <t>สวรรค์ประชารักษ์</t>
  </si>
  <si>
    <t>001067500</t>
  </si>
  <si>
    <t>11209</t>
  </si>
  <si>
    <t>โรงพยาบาลโกรกพระ</t>
  </si>
  <si>
    <t>โกรกพระ</t>
  </si>
  <si>
    <t>001120900</t>
  </si>
  <si>
    <t>11210</t>
  </si>
  <si>
    <t>โรงพยาบาลชุมแสง</t>
  </si>
  <si>
    <t>ชุมแสง</t>
  </si>
  <si>
    <t>001121000</t>
  </si>
  <si>
    <t>11211</t>
  </si>
  <si>
    <t>โรงพยาบาลหนองบัว</t>
  </si>
  <si>
    <t>หนองบัว</t>
  </si>
  <si>
    <t>001121100</t>
  </si>
  <si>
    <t>11212</t>
  </si>
  <si>
    <t>โรงพยาบาลบรรพตพิสัย</t>
  </si>
  <si>
    <t>บรรพตพิสัย</t>
  </si>
  <si>
    <t>001121200</t>
  </si>
  <si>
    <t>11213</t>
  </si>
  <si>
    <t>โรงพยาบาลเก้าเลี้ยว</t>
  </si>
  <si>
    <t>เก้าเลี้ยว</t>
  </si>
  <si>
    <t>001121300</t>
  </si>
  <si>
    <t>11214</t>
  </si>
  <si>
    <t>โรงพยาบาลตาคลี</t>
  </si>
  <si>
    <t>ตาคลี</t>
  </si>
  <si>
    <t>001121400</t>
  </si>
  <si>
    <t>11215</t>
  </si>
  <si>
    <t>โรงพยาบาลท่าตะโก</t>
  </si>
  <si>
    <t>ท่าตะโก</t>
  </si>
  <si>
    <t>001121500</t>
  </si>
  <si>
    <t>11216</t>
  </si>
  <si>
    <t>โรงพยาบาลไพศาลี</t>
  </si>
  <si>
    <t>ไพศาลี</t>
  </si>
  <si>
    <t>001121600</t>
  </si>
  <si>
    <t>11217</t>
  </si>
  <si>
    <t>โรงพยาบาลพยุหะคีรี</t>
  </si>
  <si>
    <t>พยุหะคีรี</t>
  </si>
  <si>
    <t>001121700</t>
  </si>
  <si>
    <t>11218</t>
  </si>
  <si>
    <t>โรงพยาบาลลาดยาว</t>
  </si>
  <si>
    <t>ลาดยาว</t>
  </si>
  <si>
    <t>001121800</t>
  </si>
  <si>
    <t>11219</t>
  </si>
  <si>
    <t>โรงพยาบาลตากฟ้า</t>
  </si>
  <si>
    <t>ตากฟ้า</t>
  </si>
  <si>
    <t>001121900</t>
  </si>
  <si>
    <t>11220</t>
  </si>
  <si>
    <t>โรงพยาบาลแม่วงก์</t>
  </si>
  <si>
    <t>แม่วงก์</t>
  </si>
  <si>
    <t>001122000</t>
  </si>
  <si>
    <t>40749</t>
  </si>
  <si>
    <t>โรงพยาบาลชุมตาบง</t>
  </si>
  <si>
    <t>ชุมตาบง</t>
  </si>
  <si>
    <t>004074900</t>
  </si>
  <si>
    <t>10720</t>
  </si>
  <si>
    <t>โรงพยาบาลอุทัยธานี</t>
  </si>
  <si>
    <t>001072000</t>
  </si>
  <si>
    <t>11221</t>
  </si>
  <si>
    <t>โรงพยาบาลทัพทัน</t>
  </si>
  <si>
    <t>ทัพทัน</t>
  </si>
  <si>
    <t>001122100</t>
  </si>
  <si>
    <t>11222</t>
  </si>
  <si>
    <t>โรงพยาบาลสว่างอารมณ์</t>
  </si>
  <si>
    <t>สว่างอารมณ์</t>
  </si>
  <si>
    <t>001122200</t>
  </si>
  <si>
    <t>11223</t>
  </si>
  <si>
    <t>โรงพยาบาลหนองฉาง</t>
  </si>
  <si>
    <t>หนองฉาง</t>
  </si>
  <si>
    <t>001122300</t>
  </si>
  <si>
    <t>11224</t>
  </si>
  <si>
    <t>โรงพยาบาลหนองขาหย่าง</t>
  </si>
  <si>
    <t>หนองขาหย่าง</t>
  </si>
  <si>
    <t>001122400</t>
  </si>
  <si>
    <t>11225</t>
  </si>
  <si>
    <t>โรงพยาบาลบ้านไร่</t>
  </si>
  <si>
    <t>บ้านไร่</t>
  </si>
  <si>
    <t>001122500</t>
  </si>
  <si>
    <t>11226</t>
  </si>
  <si>
    <t>โรงพยาบาลลานสัก</t>
  </si>
  <si>
    <t>ลานสัก</t>
  </si>
  <si>
    <t>001122600</t>
  </si>
  <si>
    <t>11227</t>
  </si>
  <si>
    <t>โรงพยาบาลห้วยคต</t>
  </si>
  <si>
    <t>ห้วยคต</t>
  </si>
  <si>
    <t>001122700</t>
  </si>
  <si>
    <t>10721</t>
  </si>
  <si>
    <t>โรงพยาบาลกำแพงเพชร</t>
  </si>
  <si>
    <t>001072100</t>
  </si>
  <si>
    <t>11228</t>
  </si>
  <si>
    <t>โรงพยาบาลทุ่งโพธิ์ทะเล</t>
  </si>
  <si>
    <t>ทุ่งโพธิ์ทะเล</t>
  </si>
  <si>
    <t>001122800</t>
  </si>
  <si>
    <t>11229</t>
  </si>
  <si>
    <t>โรงพยาบาลไทรงาม</t>
  </si>
  <si>
    <t>ไทรงาม</t>
  </si>
  <si>
    <t>001122900</t>
  </si>
  <si>
    <t>11230</t>
  </si>
  <si>
    <t>โรงพยาบาลคลองลาน</t>
  </si>
  <si>
    <t>คลองลาน</t>
  </si>
  <si>
    <t>001123000</t>
  </si>
  <si>
    <t>11231</t>
  </si>
  <si>
    <t>โรงพยาบาลขาณุวรลักษบุรี</t>
  </si>
  <si>
    <t>ขาณุวรลักษบุรี</t>
  </si>
  <si>
    <t>001123100</t>
  </si>
  <si>
    <t>11232</t>
  </si>
  <si>
    <t>โรงพยาบาลคลองขลุง</t>
  </si>
  <si>
    <t>คลองขลุง</t>
  </si>
  <si>
    <t>001123200</t>
  </si>
  <si>
    <t>11233</t>
  </si>
  <si>
    <t>โรงพยาบาลพรานกระต่าย</t>
  </si>
  <si>
    <t>พรานกระต่าย</t>
  </si>
  <si>
    <t>001123300</t>
  </si>
  <si>
    <t>11234</t>
  </si>
  <si>
    <t>โรงพยาบาลลานกระบือ</t>
  </si>
  <si>
    <t>ลานกระบือ</t>
  </si>
  <si>
    <t>001123400</t>
  </si>
  <si>
    <t>11235</t>
  </si>
  <si>
    <t>โรงพยาบาลทรายทองวัฒนา</t>
  </si>
  <si>
    <t>ทรายทองวัฒนา</t>
  </si>
  <si>
    <t>001123500</t>
  </si>
  <si>
    <t>11236</t>
  </si>
  <si>
    <t>โรงพยาบาลปางศิลาทอง</t>
  </si>
  <si>
    <t>ปางศิลาทอง</t>
  </si>
  <si>
    <t>001123600</t>
  </si>
  <si>
    <t>14135</t>
  </si>
  <si>
    <t>โรงพยาบาลบึงสามัคคี</t>
  </si>
  <si>
    <t>บึงสามัคคี</t>
  </si>
  <si>
    <t>001413500</t>
  </si>
  <si>
    <t>28010</t>
  </si>
  <si>
    <t>โรงพยาบาลโกสัมพีนคร</t>
  </si>
  <si>
    <t>โกสัมพีนคร</t>
  </si>
  <si>
    <t>002801000</t>
  </si>
  <si>
    <t>10726</t>
  </si>
  <si>
    <t>โรงพยาบาลพิจิตร</t>
  </si>
  <si>
    <t>001072600</t>
  </si>
  <si>
    <t>11258</t>
  </si>
  <si>
    <t>โรงพยาบาลวังทรายพูน</t>
  </si>
  <si>
    <t>วังทรายพูน</t>
  </si>
  <si>
    <t>001125800</t>
  </si>
  <si>
    <t>11259</t>
  </si>
  <si>
    <t>โรงพยาบาลโพธิ์ประทับช้าง</t>
  </si>
  <si>
    <t>โพธิ์ประทับช้าง</t>
  </si>
  <si>
    <t>001125900</t>
  </si>
  <si>
    <t>11260</t>
  </si>
  <si>
    <t>โรงพยาบาลบางมูลนาก</t>
  </si>
  <si>
    <t>บางมูลนาก</t>
  </si>
  <si>
    <t>001126000</t>
  </si>
  <si>
    <t>11261</t>
  </si>
  <si>
    <t>โรงพยาบาลโพทะเล</t>
  </si>
  <si>
    <t>โพทะเล</t>
  </si>
  <si>
    <t>001126100</t>
  </si>
  <si>
    <t>11262</t>
  </si>
  <si>
    <t>โรงพยาบาลสามง่าม</t>
  </si>
  <si>
    <t>สามง่าม</t>
  </si>
  <si>
    <t>001126200</t>
  </si>
  <si>
    <t>11263</t>
  </si>
  <si>
    <t>โรงพยาบาลทับคล้อ</t>
  </si>
  <si>
    <t>ทับคล้อ</t>
  </si>
  <si>
    <t>001126300</t>
  </si>
  <si>
    <t>11456</t>
  </si>
  <si>
    <t>โรงพยาบาลสมเด็จพระยุพราชตะพานหิน</t>
  </si>
  <si>
    <t>สมเด็จพระยุพราชตะพานหิน</t>
  </si>
  <si>
    <t>001145600</t>
  </si>
  <si>
    <t>11631</t>
  </si>
  <si>
    <t>โรงพยาบาลวชิรบารมี</t>
  </si>
  <si>
    <t>วชิรบารมี</t>
  </si>
  <si>
    <t>001163100</t>
  </si>
  <si>
    <t>27978</t>
  </si>
  <si>
    <t>โรงพยาบาลสากเหล็ก</t>
  </si>
  <si>
    <t>สากเหล็ก</t>
  </si>
  <si>
    <t>002797800</t>
  </si>
  <si>
    <t>27979</t>
  </si>
  <si>
    <t>โรงพยาบาลบึงนาราง</t>
  </si>
  <si>
    <t>บึงนาราง</t>
  </si>
  <si>
    <t>002797900</t>
  </si>
  <si>
    <t>27980</t>
  </si>
  <si>
    <t>โรงพยาบาลดงเจริญ</t>
  </si>
  <si>
    <t>ดงเจริญ</t>
  </si>
  <si>
    <t>002798000</t>
  </si>
  <si>
    <t>10686</t>
  </si>
  <si>
    <t>โรงพยาบาลพระนั่งเกล้า</t>
  </si>
  <si>
    <t>พระนั่งเกล้า,รพศ.</t>
  </si>
  <si>
    <t>พระนั่งเกล้า</t>
  </si>
  <si>
    <t>001068600</t>
  </si>
  <si>
    <t>10756</t>
  </si>
  <si>
    <t>โรงพยาบาลบางกรวย</t>
  </si>
  <si>
    <t>บางกรวย</t>
  </si>
  <si>
    <t>001075600</t>
  </si>
  <si>
    <t>10757</t>
  </si>
  <si>
    <t>โรงพยาบาลบางใหญ่</t>
  </si>
  <si>
    <t>บางใหญ่</t>
  </si>
  <si>
    <t>001075700</t>
  </si>
  <si>
    <t>10758</t>
  </si>
  <si>
    <t>โรงพยาบาลบางบัวทอง</t>
  </si>
  <si>
    <t>บางบัวทอง</t>
  </si>
  <si>
    <t>001075800</t>
  </si>
  <si>
    <t>10759</t>
  </si>
  <si>
    <t>โรงพยาบาลไทรน้อย</t>
  </si>
  <si>
    <t>ไทรน้อย</t>
  </si>
  <si>
    <t>001075900</t>
  </si>
  <si>
    <t>10760</t>
  </si>
  <si>
    <t>โรงพยาบาลปากเกร็ด</t>
  </si>
  <si>
    <t>ปากเกร็ด</t>
  </si>
  <si>
    <t>001076000</t>
  </si>
  <si>
    <t>28875</t>
  </si>
  <si>
    <t>โรงพยาบาลบางบัวทอง ๒</t>
  </si>
  <si>
    <t>บางบัวทอง ๒</t>
  </si>
  <si>
    <t>002887500</t>
  </si>
  <si>
    <t>10687</t>
  </si>
  <si>
    <t>โรงพยาบาลปทุมธานี</t>
  </si>
  <si>
    <t>001068700</t>
  </si>
  <si>
    <t>10761</t>
  </si>
  <si>
    <t>โรงพยาบาลคลองหลวง</t>
  </si>
  <si>
    <t>คลองหลวง</t>
  </si>
  <si>
    <t>001076100</t>
  </si>
  <si>
    <t>10762</t>
  </si>
  <si>
    <t>โรงพยาบาลธัญบุรี</t>
  </si>
  <si>
    <t>ธัญบุรี</t>
  </si>
  <si>
    <t>001076200</t>
  </si>
  <si>
    <t>10763</t>
  </si>
  <si>
    <t>โรงพยาบาลประชาธิปัตย์</t>
  </si>
  <si>
    <t>ประชาธิปัตย์</t>
  </si>
  <si>
    <t>001076300</t>
  </si>
  <si>
    <t>10764</t>
  </si>
  <si>
    <t>โรงพยาบาลหนองเสือ</t>
  </si>
  <si>
    <t>หนองเสือ</t>
  </si>
  <si>
    <t>001076400</t>
  </si>
  <si>
    <t>10765</t>
  </si>
  <si>
    <t>โรงพยาบาลลาดหลุมแก้ว</t>
  </si>
  <si>
    <t>ลาดหลุมแก้ว</t>
  </si>
  <si>
    <t>001076500</t>
  </si>
  <si>
    <t>10766</t>
  </si>
  <si>
    <t>โรงพยาบาลลำลูกกา</t>
  </si>
  <si>
    <t>ลำลูกกา</t>
  </si>
  <si>
    <t>001076600</t>
  </si>
  <si>
    <t>10767</t>
  </si>
  <si>
    <t>โรงพยาบาลสามโคก</t>
  </si>
  <si>
    <t>สามโคก</t>
  </si>
  <si>
    <t>001076700</t>
  </si>
  <si>
    <t>10660</t>
  </si>
  <si>
    <t>โรงพยาบาลพระนครศรีอยุธยา</t>
  </si>
  <si>
    <t>001066000</t>
  </si>
  <si>
    <t>10688</t>
  </si>
  <si>
    <t>โรงพยาบาลเสนา</t>
  </si>
  <si>
    <t>เสนา</t>
  </si>
  <si>
    <t>001068800</t>
  </si>
  <si>
    <t>10768</t>
  </si>
  <si>
    <t>โรงพยาบาลท่าเรือ</t>
  </si>
  <si>
    <t>ท่าเรือ</t>
  </si>
  <si>
    <t>001076800</t>
  </si>
  <si>
    <t>10769</t>
  </si>
  <si>
    <t>โรงพยาบาลสมเด็จพระสังฆราช(นครหลวง)</t>
  </si>
  <si>
    <t>สมเด็จพระสังฆราช(นครหลวง)</t>
  </si>
  <si>
    <t>001076900</t>
  </si>
  <si>
    <t>10770</t>
  </si>
  <si>
    <t>โรงพยาบาลบางไทร</t>
  </si>
  <si>
    <t>บางไทร</t>
  </si>
  <si>
    <t>001077000</t>
  </si>
  <si>
    <t>10771</t>
  </si>
  <si>
    <t>โรงพยาบาลบางบาล</t>
  </si>
  <si>
    <t>บางบาล</t>
  </si>
  <si>
    <t>001077100</t>
  </si>
  <si>
    <t>10772</t>
  </si>
  <si>
    <t>โรงพยาบาลบางปะอิน</t>
  </si>
  <si>
    <t>บางปะอิน</t>
  </si>
  <si>
    <t>001077200</t>
  </si>
  <si>
    <t>10773</t>
  </si>
  <si>
    <t>โรงพยาบาลบางปะหัน</t>
  </si>
  <si>
    <t>บางปะหัน</t>
  </si>
  <si>
    <t>001077300</t>
  </si>
  <si>
    <t>10774</t>
  </si>
  <si>
    <t>โรงพยาบาลผักไห่</t>
  </si>
  <si>
    <t>ผักไห่</t>
  </si>
  <si>
    <t>001077400</t>
  </si>
  <si>
    <t>10775</t>
  </si>
  <si>
    <t>โรงพยาบาลภาชี</t>
  </si>
  <si>
    <t>ภาชี</t>
  </si>
  <si>
    <t>001077500</t>
  </si>
  <si>
    <t>10776</t>
  </si>
  <si>
    <t>โรงพยาบาลลาดบัวหลวง</t>
  </si>
  <si>
    <t>ลาดบัวหลวง</t>
  </si>
  <si>
    <t>001077600</t>
  </si>
  <si>
    <t>10777</t>
  </si>
  <si>
    <t>โรงพยาบาลวังน้อย</t>
  </si>
  <si>
    <t>วังน้อย</t>
  </si>
  <si>
    <t>001077700</t>
  </si>
  <si>
    <t>10778</t>
  </si>
  <si>
    <t>โรงพยาบาลบางซ้าย</t>
  </si>
  <si>
    <t>บางซ้าย</t>
  </si>
  <si>
    <t>001077800</t>
  </si>
  <si>
    <t>10779</t>
  </si>
  <si>
    <t>โรงพยาบาลอุทัย</t>
  </si>
  <si>
    <t>อุทัย</t>
  </si>
  <si>
    <t>001077900</t>
  </si>
  <si>
    <t>10780</t>
  </si>
  <si>
    <t>โรงพยาบาลมหาราช</t>
  </si>
  <si>
    <t>มหาราช</t>
  </si>
  <si>
    <t>001078000</t>
  </si>
  <si>
    <t>10781</t>
  </si>
  <si>
    <t>โรงพยาบาลบ้านแพรก</t>
  </si>
  <si>
    <t>บ้านแพรก</t>
  </si>
  <si>
    <t>001078100</t>
  </si>
  <si>
    <t>10689</t>
  </si>
  <si>
    <t>โรงพยาบาลอ่างทอง</t>
  </si>
  <si>
    <t>001068900</t>
  </si>
  <si>
    <t>10782</t>
  </si>
  <si>
    <t>โรงพยาบาลไชโย</t>
  </si>
  <si>
    <t>ไชโย</t>
  </si>
  <si>
    <t>001078200</t>
  </si>
  <si>
    <t>10784</t>
  </si>
  <si>
    <t>โรงพยาบาลป่าโมก</t>
  </si>
  <si>
    <t>ป่าโมก</t>
  </si>
  <si>
    <t>001078400</t>
  </si>
  <si>
    <t>10785</t>
  </si>
  <si>
    <t>โรงพยาบาลโพธิ์ทอง</t>
  </si>
  <si>
    <t>โพธิ์ทอง</t>
  </si>
  <si>
    <t>001078500</t>
  </si>
  <si>
    <t>10786</t>
  </si>
  <si>
    <t>โรงพยาบาลแสวงหา</t>
  </si>
  <si>
    <t>แสวงหา</t>
  </si>
  <si>
    <t>001078600</t>
  </si>
  <si>
    <t>10787</t>
  </si>
  <si>
    <t>โรงพยาบาลวิเศษชัยชาญ</t>
  </si>
  <si>
    <t>วิเศษชัยชาญ</t>
  </si>
  <si>
    <t>001078700</t>
  </si>
  <si>
    <t>10788</t>
  </si>
  <si>
    <t>โรงพยาบาลสามโก้</t>
  </si>
  <si>
    <t>สามโก้</t>
  </si>
  <si>
    <t>001078800</t>
  </si>
  <si>
    <t>10690</t>
  </si>
  <si>
    <t>โรงพยาบาลพระนารายณ์มหาราช</t>
  </si>
  <si>
    <t>พระนารายณ์มหาราช</t>
  </si>
  <si>
    <t>001069000</t>
  </si>
  <si>
    <t>10691</t>
  </si>
  <si>
    <t>โรงพยาบาลบ้านหมี่</t>
  </si>
  <si>
    <t>บ้านหมี่</t>
  </si>
  <si>
    <t>001069100</t>
  </si>
  <si>
    <t>10789</t>
  </si>
  <si>
    <t>โรงพยาบาลพัฒนานิคม</t>
  </si>
  <si>
    <t>พัฒนานิคม</t>
  </si>
  <si>
    <t>001078900</t>
  </si>
  <si>
    <t>10790</t>
  </si>
  <si>
    <t>โรงพยาบาลโคกสำโรง</t>
  </si>
  <si>
    <t>โคกสำโรง</t>
  </si>
  <si>
    <t>001079000</t>
  </si>
  <si>
    <t>10791</t>
  </si>
  <si>
    <t>โรงพยาบาลชัยบาดาล</t>
  </si>
  <si>
    <t>ชัยบาดาล</t>
  </si>
  <si>
    <t>001079100</t>
  </si>
  <si>
    <t>10792</t>
  </si>
  <si>
    <t>โรงพยาบาลท่าวุ้ง</t>
  </si>
  <si>
    <t>ท่าวุ้ง</t>
  </si>
  <si>
    <t>001079200</t>
  </si>
  <si>
    <t>10793</t>
  </si>
  <si>
    <t>โรงพยาบาลท่าหลวง</t>
  </si>
  <si>
    <t>ท่าหลวง</t>
  </si>
  <si>
    <t>001079300</t>
  </si>
  <si>
    <t>10794</t>
  </si>
  <si>
    <t>โรงพยาบาลสระโบสถ์</t>
  </si>
  <si>
    <t>สระโบสถ์</t>
  </si>
  <si>
    <t>001079400</t>
  </si>
  <si>
    <t>10795</t>
  </si>
  <si>
    <t>โรงพยาบาลโคกเจริญ</t>
  </si>
  <si>
    <t>โคกเจริญ</t>
  </si>
  <si>
    <t>001079500</t>
  </si>
  <si>
    <t>10796</t>
  </si>
  <si>
    <t>โรงพยาบาลลำสนธิ</t>
  </si>
  <si>
    <t>ลำสนธิ</t>
  </si>
  <si>
    <t>001079600</t>
  </si>
  <si>
    <t>10797</t>
  </si>
  <si>
    <t>โรงพยาบาลหนองม่วง</t>
  </si>
  <si>
    <t>หนองม่วง</t>
  </si>
  <si>
    <t>001079700</t>
  </si>
  <si>
    <t>10692</t>
  </si>
  <si>
    <t>โรงพยาบาลสิงห์บุรี</t>
  </si>
  <si>
    <t>001069200</t>
  </si>
  <si>
    <t>10693</t>
  </si>
  <si>
    <t>โรงพยาบาลอินทร์บุรี</t>
  </si>
  <si>
    <t>อินทร์บุรี</t>
  </si>
  <si>
    <t>001069300</t>
  </si>
  <si>
    <t>10798</t>
  </si>
  <si>
    <t>โรงพยาบาลบางระจัน</t>
  </si>
  <si>
    <t>บางระจัน</t>
  </si>
  <si>
    <t>001079800</t>
  </si>
  <si>
    <t>10799</t>
  </si>
  <si>
    <t>โรงพยาบาลค่ายบางระจัน</t>
  </si>
  <si>
    <t>ค่ายบางระจัน</t>
  </si>
  <si>
    <t>001079900</t>
  </si>
  <si>
    <t>10800</t>
  </si>
  <si>
    <t>โรงพยาบาลพรหมบุรี</t>
  </si>
  <si>
    <t>พรหมบุรี</t>
  </si>
  <si>
    <t>001080000</t>
  </si>
  <si>
    <t>10801</t>
  </si>
  <si>
    <t>โรงพยาบาลท่าช้าง</t>
  </si>
  <si>
    <t>ท่าช้าง</t>
  </si>
  <si>
    <t>001080100</t>
  </si>
  <si>
    <t>10661</t>
  </si>
  <si>
    <t>โรงพยาบาลสระบุรี</t>
  </si>
  <si>
    <t>001066100</t>
  </si>
  <si>
    <t>10695</t>
  </si>
  <si>
    <t>โรงพยาบาลพระพุทธบาท</t>
  </si>
  <si>
    <t>พระพุทธบาท</t>
  </si>
  <si>
    <t>001069500</t>
  </si>
  <si>
    <t>10807</t>
  </si>
  <si>
    <t>โรงพยาบาลแก่งคอย</t>
  </si>
  <si>
    <t>แก่งคอย</t>
  </si>
  <si>
    <t>001080700</t>
  </si>
  <si>
    <t>10808</t>
  </si>
  <si>
    <t>โรงพยาบาลหนองแค</t>
  </si>
  <si>
    <t>หนองแค</t>
  </si>
  <si>
    <t>001080800</t>
  </si>
  <si>
    <t>10809</t>
  </si>
  <si>
    <t>โรงพยาบาลวิหารแดง</t>
  </si>
  <si>
    <t>วิหารแดง</t>
  </si>
  <si>
    <t>001080900</t>
  </si>
  <si>
    <t>10810</t>
  </si>
  <si>
    <t>โรงพยาบาลหนองแซง</t>
  </si>
  <si>
    <t>หนองแซง</t>
  </si>
  <si>
    <t>001081000</t>
  </si>
  <si>
    <t>10811</t>
  </si>
  <si>
    <t>โรงพยาบาลบ้านหมอ</t>
  </si>
  <si>
    <t>บ้านหมอ</t>
  </si>
  <si>
    <t>001081100</t>
  </si>
  <si>
    <t>10812</t>
  </si>
  <si>
    <t>โรงพยาบาลดอนพุด</t>
  </si>
  <si>
    <t>ดอนพุด</t>
  </si>
  <si>
    <t>001081200</t>
  </si>
  <si>
    <t>10813</t>
  </si>
  <si>
    <t>โรงพยาบาลหนองโดน</t>
  </si>
  <si>
    <t>หนองโดน</t>
  </si>
  <si>
    <t>001081300</t>
  </si>
  <si>
    <t>10814</t>
  </si>
  <si>
    <t>โรงพยาบาลเสาไห้</t>
  </si>
  <si>
    <t>เสาไห้</t>
  </si>
  <si>
    <t>001081400</t>
  </si>
  <si>
    <t>10815</t>
  </si>
  <si>
    <t>โรงพยาบาลมวกเหล็ก</t>
  </si>
  <si>
    <t>มวกเหล็ก</t>
  </si>
  <si>
    <t>001081500</t>
  </si>
  <si>
    <t>10816</t>
  </si>
  <si>
    <t>โรงพยาบาลวังม่วง</t>
  </si>
  <si>
    <t>วังม่วง</t>
  </si>
  <si>
    <t>001081600</t>
  </si>
  <si>
    <t>10698</t>
  </si>
  <si>
    <t>โรงพยาบาลนครนายก</t>
  </si>
  <si>
    <t>001069800</t>
  </si>
  <si>
    <t>10863</t>
  </si>
  <si>
    <t>โรงพยาบาลปากพลี</t>
  </si>
  <si>
    <t>ปากพลี</t>
  </si>
  <si>
    <t>001086300</t>
  </si>
  <si>
    <t>10864</t>
  </si>
  <si>
    <t>โรงพยาบาลบ้านนา</t>
  </si>
  <si>
    <t>บ้านนา</t>
  </si>
  <si>
    <t>001086400</t>
  </si>
  <si>
    <t>10865</t>
  </si>
  <si>
    <t>โรงพยาบาลองครักษ์</t>
  </si>
  <si>
    <t>องครักษ์</t>
  </si>
  <si>
    <t>001086500</t>
  </si>
  <si>
    <t>10677</t>
  </si>
  <si>
    <t>โรงพยาบาลราชบุรี</t>
  </si>
  <si>
    <t>001067700</t>
  </si>
  <si>
    <t>10728</t>
  </si>
  <si>
    <t>โรงพยาบาลดำเนินสะดวก</t>
  </si>
  <si>
    <t>ดำเนินสะดวก</t>
  </si>
  <si>
    <t>001072800</t>
  </si>
  <si>
    <t>10729</t>
  </si>
  <si>
    <t>โรงพยาบาลบ้านโป่ง</t>
  </si>
  <si>
    <t>บ้านโป่ง</t>
  </si>
  <si>
    <t>001072900</t>
  </si>
  <si>
    <t>10730</t>
  </si>
  <si>
    <t>โรงพยาบาลโพธาราม</t>
  </si>
  <si>
    <t>โพธาราม</t>
  </si>
  <si>
    <t>001073000</t>
  </si>
  <si>
    <t>11273</t>
  </si>
  <si>
    <t>โรงพยาบาลสวนผึ้ง</t>
  </si>
  <si>
    <t>สวนผึ้ง</t>
  </si>
  <si>
    <t>001127300</t>
  </si>
  <si>
    <t>11274</t>
  </si>
  <si>
    <t>โรงพยาบาลบางแพ</t>
  </si>
  <si>
    <t>บางแพ</t>
  </si>
  <si>
    <t>001127400</t>
  </si>
  <si>
    <t>11275</t>
  </si>
  <si>
    <t>โรงพยาบาลเจ็ดเสมียน</t>
  </si>
  <si>
    <t>เจ็ดเสมียน</t>
  </si>
  <si>
    <t>001127500</t>
  </si>
  <si>
    <t>11276</t>
  </si>
  <si>
    <t>โรงพยาบาลปากท่อ</t>
  </si>
  <si>
    <t>ปากท่อ</t>
  </si>
  <si>
    <t>001127600</t>
  </si>
  <si>
    <t>11277</t>
  </si>
  <si>
    <t>โรงพยาบาลวัดเพลง</t>
  </si>
  <si>
    <t>วัดเพลง</t>
  </si>
  <si>
    <t>001127700</t>
  </si>
  <si>
    <t>11458</t>
  </si>
  <si>
    <t>โรงพยาบาลสมเด็จพระยุพราชจอมบึง</t>
  </si>
  <si>
    <t>สมเด็จพระยุพราชจอมบึง</t>
  </si>
  <si>
    <t>001145800</t>
  </si>
  <si>
    <t>28858</t>
  </si>
  <si>
    <t>โรงพยาบาลบ้านคา</t>
  </si>
  <si>
    <t>บ้านคา</t>
  </si>
  <si>
    <t>002885800</t>
  </si>
  <si>
    <t>10731</t>
  </si>
  <si>
    <t>โรงพยาบาลพหลพลพยุหเสนา</t>
  </si>
  <si>
    <t>พหลพลพยุหเสนา</t>
  </si>
  <si>
    <t>001073100</t>
  </si>
  <si>
    <t>10732</t>
  </si>
  <si>
    <t>โรงพยาบาลมะการักษ์</t>
  </si>
  <si>
    <t>มะการักษ์</t>
  </si>
  <si>
    <t>001073200</t>
  </si>
  <si>
    <t>11278</t>
  </si>
  <si>
    <t>โรงพยาบาลไทรโยค</t>
  </si>
  <si>
    <t>ไทรโยค</t>
  </si>
  <si>
    <t>001127800</t>
  </si>
  <si>
    <t>11279</t>
  </si>
  <si>
    <t>โรงพยาบาลสมเด็จพระปิยะมหาราชรมณียเขต</t>
  </si>
  <si>
    <t>สมเด็จพระปิยะมหาราชรมณียเขต</t>
  </si>
  <si>
    <t>001127900</t>
  </si>
  <si>
    <t>11280</t>
  </si>
  <si>
    <t>โรงพยาบาลบ่อพลอย</t>
  </si>
  <si>
    <t>บ่อพลอย</t>
  </si>
  <si>
    <t>001128000</t>
  </si>
  <si>
    <t>11281</t>
  </si>
  <si>
    <t>โรงพยาบาลท่ากระดาน</t>
  </si>
  <si>
    <t>ท่ากระดาน</t>
  </si>
  <si>
    <t>001128100</t>
  </si>
  <si>
    <t>11282</t>
  </si>
  <si>
    <t>โรงพยาบาลสมเด็จพระสังฆราชองค์ที่ ๑๙</t>
  </si>
  <si>
    <t>สมเด็จพระสังฆราชองค์ที่ ๑๙</t>
  </si>
  <si>
    <t>001128200</t>
  </si>
  <si>
    <t>11283</t>
  </si>
  <si>
    <t>โรงพยาบาลทองผาภูมิ</t>
  </si>
  <si>
    <t>ทองผาภูมิ</t>
  </si>
  <si>
    <t>001128300</t>
  </si>
  <si>
    <t>11284</t>
  </si>
  <si>
    <t>โรงพยาบาลสังขละบุรี</t>
  </si>
  <si>
    <t>สังขละบุรี</t>
  </si>
  <si>
    <t>001128400</t>
  </si>
  <si>
    <t>11285</t>
  </si>
  <si>
    <t>โรงพยาบาลเจ้าคุณไพบูลย์พนมทวน</t>
  </si>
  <si>
    <t>เจ้าคุณไพบูลย์พนมทวน</t>
  </si>
  <si>
    <t>001128500</t>
  </si>
  <si>
    <t>11286</t>
  </si>
  <si>
    <t>โรงพยาบาลเลาขวัญ</t>
  </si>
  <si>
    <t>เลาขวัญ</t>
  </si>
  <si>
    <t>001128600</t>
  </si>
  <si>
    <t>11287</t>
  </si>
  <si>
    <t>โรงพยาบาลด่านมะขามเตี้ย</t>
  </si>
  <si>
    <t>ด่านมะขามเตี้ย</t>
  </si>
  <si>
    <t>001128700</t>
  </si>
  <si>
    <t>11288</t>
  </si>
  <si>
    <t>โรงพยาบาลสถานพระบารมี</t>
  </si>
  <si>
    <t>สถานพระบารมี</t>
  </si>
  <si>
    <t>001128800</t>
  </si>
  <si>
    <t>14136</t>
  </si>
  <si>
    <t>โรงพยาบาลศุกร์ศิริศรีสวัสดิ์</t>
  </si>
  <si>
    <t>ศุกร์ศิริศรีสวัสดิ์</t>
  </si>
  <si>
    <t>001413600</t>
  </si>
  <si>
    <t>21948</t>
  </si>
  <si>
    <t>โรงพยาบาลห้วยกระเจา เฉลิมพระเกียรติ 80 พรรษา</t>
  </si>
  <si>
    <t>ห้วยกระเจา เฉลิมพระเกียรติ 80 พรรษา</t>
  </si>
  <si>
    <t>002194800</t>
  </si>
  <si>
    <t>10678</t>
  </si>
  <si>
    <t>โรงพยาบาลเจ้าพระยายมราช</t>
  </si>
  <si>
    <t>เจ้าพระยายมราช</t>
  </si>
  <si>
    <t>001067800</t>
  </si>
  <si>
    <t>10733</t>
  </si>
  <si>
    <t>โรงพยาบาลสมเด็จพระสังฆราชองค์ที่17</t>
  </si>
  <si>
    <t>สมเด็จพระสังฆราชองค์ที่17</t>
  </si>
  <si>
    <t>001073300</t>
  </si>
  <si>
    <t>11289</t>
  </si>
  <si>
    <t>โรงพยาบาลเดิมบางนางบวช</t>
  </si>
  <si>
    <t>เดิมบางนางบวช</t>
  </si>
  <si>
    <t>001128900</t>
  </si>
  <si>
    <t>11290</t>
  </si>
  <si>
    <t>โรงพยาบาลด่านช้าง</t>
  </si>
  <si>
    <t>ด่านช้าง</t>
  </si>
  <si>
    <t>001129000</t>
  </si>
  <si>
    <t>11291</t>
  </si>
  <si>
    <t>โรงพยาบาลบางปลาม้า</t>
  </si>
  <si>
    <t>บางปลาม้า</t>
  </si>
  <si>
    <t>001129100</t>
  </si>
  <si>
    <t>11292</t>
  </si>
  <si>
    <t>โรงพยาบาลศรีประจันต์</t>
  </si>
  <si>
    <t>ศรีประจันต์</t>
  </si>
  <si>
    <t>001129200</t>
  </si>
  <si>
    <t>11293</t>
  </si>
  <si>
    <t>โรงพยาบาลดอนเจดีย์</t>
  </si>
  <si>
    <t>ดอนเจดีย์</t>
  </si>
  <si>
    <t>001129300</t>
  </si>
  <si>
    <t>11294</t>
  </si>
  <si>
    <t>โรงพยาบาลสามชุก</t>
  </si>
  <si>
    <t>สามชุก</t>
  </si>
  <si>
    <t>001129400</t>
  </si>
  <si>
    <t>11295</t>
  </si>
  <si>
    <t>โรงพยาบาลอู่ทอง</t>
  </si>
  <si>
    <t>อู่ทอง</t>
  </si>
  <si>
    <t>001129500</t>
  </si>
  <si>
    <t>11296</t>
  </si>
  <si>
    <t>โรงพยาบาลหนองหญ้าไซ</t>
  </si>
  <si>
    <t>หนองหญ้าไซ</t>
  </si>
  <si>
    <t>001129600</t>
  </si>
  <si>
    <t>10679</t>
  </si>
  <si>
    <t>โรงพยาบาลนครปฐม</t>
  </si>
  <si>
    <t>001067900</t>
  </si>
  <si>
    <t>11297</t>
  </si>
  <si>
    <t>โรงพยาบาลกำแพงแสน</t>
  </si>
  <si>
    <t>กำแพงแสน</t>
  </si>
  <si>
    <t>001129700</t>
  </si>
  <si>
    <t>11298</t>
  </si>
  <si>
    <t>โรงพยาบาลนครชัยศรี</t>
  </si>
  <si>
    <t>นครชัยศรี</t>
  </si>
  <si>
    <t>001129800</t>
  </si>
  <si>
    <t>11299</t>
  </si>
  <si>
    <t>โรงพยาบาลห้วยพลู</t>
  </si>
  <si>
    <t>ห้วยพลู</t>
  </si>
  <si>
    <t>001129900</t>
  </si>
  <si>
    <t>11300</t>
  </si>
  <si>
    <t>โรงพยาบาลดอนตูม</t>
  </si>
  <si>
    <t>ดอนตูม</t>
  </si>
  <si>
    <t>001130000</t>
  </si>
  <si>
    <t>11301</t>
  </si>
  <si>
    <t>โรงพยาบาลบางเลน</t>
  </si>
  <si>
    <t>บางเลน</t>
  </si>
  <si>
    <t>001130100</t>
  </si>
  <si>
    <t>11302</t>
  </si>
  <si>
    <t>โรงพยาบาลสามพราน</t>
  </si>
  <si>
    <t>สามพราน</t>
  </si>
  <si>
    <t>001130200</t>
  </si>
  <si>
    <t>11303</t>
  </si>
  <si>
    <t>โรงพยาบาลพุทธมณฑล</t>
  </si>
  <si>
    <t>พุทธมณฑล</t>
  </si>
  <si>
    <t>001130300</t>
  </si>
  <si>
    <t>13819</t>
  </si>
  <si>
    <t>โรงพยาบาลหลวงพ่อเปิ่น</t>
  </si>
  <si>
    <t>หลวงพ่อเปิ่น</t>
  </si>
  <si>
    <t>001381900</t>
  </si>
  <si>
    <t>10734</t>
  </si>
  <si>
    <t>โรงพยาบาลสมุทรสาคร</t>
  </si>
  <si>
    <t>สมุทรสาคร,รพศ.</t>
  </si>
  <si>
    <t>001073400</t>
  </si>
  <si>
    <t>11304</t>
  </si>
  <si>
    <t>โรงพยาบาลกระทุ่มแบน</t>
  </si>
  <si>
    <t>กระทุ่มแบน</t>
  </si>
  <si>
    <t>001130400</t>
  </si>
  <si>
    <t>10735</t>
  </si>
  <si>
    <t>โรงพยาบาลสมเด็จพระพุทธเลิศหล้า</t>
  </si>
  <si>
    <t>สมเด็จพระพุทธเลิศหล้า</t>
  </si>
  <si>
    <t>001073500</t>
  </si>
  <si>
    <t>11306</t>
  </si>
  <si>
    <t>โรงพยาบาลนภาลัย</t>
  </si>
  <si>
    <t>นภาลัย</t>
  </si>
  <si>
    <t>001130600</t>
  </si>
  <si>
    <t>11307</t>
  </si>
  <si>
    <t>โรงพยาบาลอัมพวา</t>
  </si>
  <si>
    <t>อัมพวา</t>
  </si>
  <si>
    <t>001130700</t>
  </si>
  <si>
    <t>10736</t>
  </si>
  <si>
    <t>โรงพยาบาลพระจอมเกล้า</t>
  </si>
  <si>
    <t>พระจอมเกล้า</t>
  </si>
  <si>
    <t>001073600</t>
  </si>
  <si>
    <t>11308</t>
  </si>
  <si>
    <t>โรงพยาบาลเขาย้อย</t>
  </si>
  <si>
    <t>เขาย้อย</t>
  </si>
  <si>
    <t>001130800</t>
  </si>
  <si>
    <t>11309</t>
  </si>
  <si>
    <t>โรงพยาบาลหนองหญ้าปล้อง</t>
  </si>
  <si>
    <t>หนองหญ้าปล้อง</t>
  </si>
  <si>
    <t>001130900</t>
  </si>
  <si>
    <t>11310</t>
  </si>
  <si>
    <t>โรงพยาบาลชะอำ</t>
  </si>
  <si>
    <t>ชะอำ</t>
  </si>
  <si>
    <t>001131000</t>
  </si>
  <si>
    <t>11311</t>
  </si>
  <si>
    <t>โรงพยาบาลท่ายาง</t>
  </si>
  <si>
    <t>ท่ายาง</t>
  </si>
  <si>
    <t>001131100</t>
  </si>
  <si>
    <t>11312</t>
  </si>
  <si>
    <t>โรงพยาบาลบ้านลาด</t>
  </si>
  <si>
    <t>บ้านลาด</t>
  </si>
  <si>
    <t>001131200</t>
  </si>
  <si>
    <t>11313</t>
  </si>
  <si>
    <t>โรงพยาบาลบ้านแหลม</t>
  </si>
  <si>
    <t>บ้านแหลม</t>
  </si>
  <si>
    <t>001131300</t>
  </si>
  <si>
    <t>11314</t>
  </si>
  <si>
    <t>โรงพยาบาลแก่งกระจาน</t>
  </si>
  <si>
    <t>แก่งกระจาน</t>
  </si>
  <si>
    <t>001131400</t>
  </si>
  <si>
    <t>10737</t>
  </si>
  <si>
    <t>โรงพยาบาลประจวบคีรีขันธ์</t>
  </si>
  <si>
    <t>001073700</t>
  </si>
  <si>
    <t>11315</t>
  </si>
  <si>
    <t>โรงพยาบาลกุยบุรี</t>
  </si>
  <si>
    <t>กุยบุรี</t>
  </si>
  <si>
    <t>001131500</t>
  </si>
  <si>
    <t>11316</t>
  </si>
  <si>
    <t>โรงพยาบาลทับสะแก</t>
  </si>
  <si>
    <t>ทับสะแก</t>
  </si>
  <si>
    <t>001131600</t>
  </si>
  <si>
    <t>11317</t>
  </si>
  <si>
    <t>โรงพยาบาลบางสะพาน</t>
  </si>
  <si>
    <t>บางสะพาน</t>
  </si>
  <si>
    <t>001131700</t>
  </si>
  <si>
    <t>11318</t>
  </si>
  <si>
    <t>โรงพยาบาลบางสะพานน้อย</t>
  </si>
  <si>
    <t>บางสะพานน้อย</t>
  </si>
  <si>
    <t>001131800</t>
  </si>
  <si>
    <t>11319</t>
  </si>
  <si>
    <t>โรงพยาบาลปราณบุรี</t>
  </si>
  <si>
    <t>ปราณบุรี</t>
  </si>
  <si>
    <t>001131900</t>
  </si>
  <si>
    <t>11320</t>
  </si>
  <si>
    <t>โรงพยาบาลหัวหิน</t>
  </si>
  <si>
    <t>หัวหิน</t>
  </si>
  <si>
    <t>001132000</t>
  </si>
  <si>
    <t>11321</t>
  </si>
  <si>
    <t>โรงพยาบาลสามร้อยยอด</t>
  </si>
  <si>
    <t>สามร้อยยอด</t>
  </si>
  <si>
    <t>001132100</t>
  </si>
  <si>
    <t>10685</t>
  </si>
  <si>
    <t>โรงพยาบาลสมุทรปราการ</t>
  </si>
  <si>
    <t>สมุทรปราการ,รพศ.</t>
  </si>
  <si>
    <t>001068500</t>
  </si>
  <si>
    <t>10752</t>
  </si>
  <si>
    <t>โรงพยาบาลบางบ่อ</t>
  </si>
  <si>
    <t>บางบ่อ</t>
  </si>
  <si>
    <t>001075200</t>
  </si>
  <si>
    <t>10753</t>
  </si>
  <si>
    <t>โรงพยาบาลบางพลี</t>
  </si>
  <si>
    <t>บางพลี</t>
  </si>
  <si>
    <t>001075300</t>
  </si>
  <si>
    <t>10754</t>
  </si>
  <si>
    <t>โรงพยาบาลบางจาก</t>
  </si>
  <si>
    <t>บางจาก</t>
  </si>
  <si>
    <t>001075400</t>
  </si>
  <si>
    <t>10755</t>
  </si>
  <si>
    <t>โรงพยาบาลพระสมุทรเจดีย์</t>
  </si>
  <si>
    <t>พระสมุทรเจดีย์</t>
  </si>
  <si>
    <t>001075500</t>
  </si>
  <si>
    <t>28785</t>
  </si>
  <si>
    <t>โรงพยาบาลบางเสาธง</t>
  </si>
  <si>
    <t>บางเสาธง</t>
  </si>
  <si>
    <t>002878500</t>
  </si>
  <si>
    <t>10662</t>
  </si>
  <si>
    <t>โรงพยาบาลชลบุรี</t>
  </si>
  <si>
    <t>001066200</t>
  </si>
  <si>
    <t>10817</t>
  </si>
  <si>
    <t>โรงพยาบาลบ้านบึง</t>
  </si>
  <si>
    <t>บ้านบึง</t>
  </si>
  <si>
    <t>001081700</t>
  </si>
  <si>
    <t>10818</t>
  </si>
  <si>
    <t>โรงพยาบาลหนองใหญ่</t>
  </si>
  <si>
    <t>หนองใหญ่</t>
  </si>
  <si>
    <t>001081800</t>
  </si>
  <si>
    <t>10819</t>
  </si>
  <si>
    <t>โรงพยาบาลบางละมุง</t>
  </si>
  <si>
    <t>บางละมุง</t>
  </si>
  <si>
    <t>001081900</t>
  </si>
  <si>
    <t>10820</t>
  </si>
  <si>
    <t>โรงพยาบาลวัดญาณสังวราราม</t>
  </si>
  <si>
    <t>วัดญาณสังวราราม</t>
  </si>
  <si>
    <t>001082000</t>
  </si>
  <si>
    <t>10821</t>
  </si>
  <si>
    <t>โรงพยาบาลพานทอง</t>
  </si>
  <si>
    <t>พานทอง</t>
  </si>
  <si>
    <t>001082100</t>
  </si>
  <si>
    <t>10822</t>
  </si>
  <si>
    <t>โรงพยาบาลพนัสนิคม</t>
  </si>
  <si>
    <t>พนัสนิคม</t>
  </si>
  <si>
    <t>001082200</t>
  </si>
  <si>
    <t>10823</t>
  </si>
  <si>
    <t>โรงพยาบาลแหลมฉบัง</t>
  </si>
  <si>
    <t>แหลมฉบัง</t>
  </si>
  <si>
    <t>001082300</t>
  </si>
  <si>
    <t>10824</t>
  </si>
  <si>
    <t>โรงพยาบาลเกาะสีชัง</t>
  </si>
  <si>
    <t>เกาะสีชัง</t>
  </si>
  <si>
    <t>001082400</t>
  </si>
  <si>
    <t>10825</t>
  </si>
  <si>
    <t>โรงพยาบาลสัตหีบกม10</t>
  </si>
  <si>
    <t>สัตหีบกม10</t>
  </si>
  <si>
    <t>001082500</t>
  </si>
  <si>
    <t>10826</t>
  </si>
  <si>
    <t>โรงพยาบาลบ่อทอง</t>
  </si>
  <si>
    <t>บ่อทอง</t>
  </si>
  <si>
    <t>001082600</t>
  </si>
  <si>
    <t>28006</t>
  </si>
  <si>
    <t>โรงพยาบาลเกาะจันทร์</t>
  </si>
  <si>
    <t>เกาะจันทร์</t>
  </si>
  <si>
    <t>002800600</t>
  </si>
  <si>
    <t>10663</t>
  </si>
  <si>
    <t>โรงพยาบาลระยอง</t>
  </si>
  <si>
    <t>001066300</t>
  </si>
  <si>
    <t>10827</t>
  </si>
  <si>
    <t>โรงพยาบาลเฉลิมพระเกียรติสมเด็จพระเทพรัตนราชสุดาฯ สยามบรมราชกุมารี ระยอง</t>
  </si>
  <si>
    <t>เฉลิมพระเกียรติสมเด็จพระเทพรัตนราชสุดาฯ สยามบรมราช,รพท.</t>
  </si>
  <si>
    <t>เฉลิมพระเกียรติสมเด็จพระเทพรัตนราชสุดาฯ สยามบรมราช</t>
  </si>
  <si>
    <t>001082700</t>
  </si>
  <si>
    <t>10828</t>
  </si>
  <si>
    <t>โรงพยาบาลบ้านฉาง</t>
  </si>
  <si>
    <t>บ้านฉาง</t>
  </si>
  <si>
    <t>001082800</t>
  </si>
  <si>
    <t>10829</t>
  </si>
  <si>
    <t>โรงพยาบาลแกลง</t>
  </si>
  <si>
    <t>แกลง</t>
  </si>
  <si>
    <t>001082900</t>
  </si>
  <si>
    <t>10830</t>
  </si>
  <si>
    <t>โรงพยาบาลวังจันทร์</t>
  </si>
  <si>
    <t>วังจันทร์</t>
  </si>
  <si>
    <t>001083000</t>
  </si>
  <si>
    <t>10831</t>
  </si>
  <si>
    <t>โรงพยาบาลบ้านค่าย</t>
  </si>
  <si>
    <t>บ้านค่าย</t>
  </si>
  <si>
    <t>001083100</t>
  </si>
  <si>
    <t>10832</t>
  </si>
  <si>
    <t>โรงพยาบาลปลวกแดง</t>
  </si>
  <si>
    <t>ปลวกแดง</t>
  </si>
  <si>
    <t>001083200</t>
  </si>
  <si>
    <t>22734</t>
  </si>
  <si>
    <t>โรงพยาบาลเขาชะเมา เฉลิมพระเกียรติ 80 พรรษา</t>
  </si>
  <si>
    <t>เขาชะเมา เฉลิมพระเกียรติ 80 พรรษา</t>
  </si>
  <si>
    <t>002273400</t>
  </si>
  <si>
    <t>23962</t>
  </si>
  <si>
    <t>โรงพยาบาลนิคมพัฒนา</t>
  </si>
  <si>
    <t>นิคมพัฒนา</t>
  </si>
  <si>
    <t>002396200</t>
  </si>
  <si>
    <t>10664</t>
  </si>
  <si>
    <t>โรงพยาบาลพระปกเกล้า</t>
  </si>
  <si>
    <t>พระปกเกล้า</t>
  </si>
  <si>
    <t>001066400</t>
  </si>
  <si>
    <t>10834</t>
  </si>
  <si>
    <t>โรงพยาบาลขลุง</t>
  </si>
  <si>
    <t>ขลุง</t>
  </si>
  <si>
    <t>001083400</t>
  </si>
  <si>
    <t>10835</t>
  </si>
  <si>
    <t>โรงพยาบาลท่าใหม่</t>
  </si>
  <si>
    <t>ท่าใหม่</t>
  </si>
  <si>
    <t>001083500</t>
  </si>
  <si>
    <t>10836</t>
  </si>
  <si>
    <t>โรงพยาบาลเขาสุกิม</t>
  </si>
  <si>
    <t>เขาสุกิม</t>
  </si>
  <si>
    <t>001083600</t>
  </si>
  <si>
    <t>10837</t>
  </si>
  <si>
    <t>โรงพยาบาลสองพี่น้อง</t>
  </si>
  <si>
    <t>สองพี่น้อง</t>
  </si>
  <si>
    <t>001083700</t>
  </si>
  <si>
    <t>10838</t>
  </si>
  <si>
    <t>โรงพยาบาลโป่งน้ำร้อน</t>
  </si>
  <si>
    <t>โป่งน้ำร้อน</t>
  </si>
  <si>
    <t>001083800</t>
  </si>
  <si>
    <t>10839</t>
  </si>
  <si>
    <t>โรงพยาบาลมะขาม</t>
  </si>
  <si>
    <t>มะขาม</t>
  </si>
  <si>
    <t>001083900</t>
  </si>
  <si>
    <t>10840</t>
  </si>
  <si>
    <t>โรงพยาบาลแหลมสิงห์</t>
  </si>
  <si>
    <t>แหลมสิงห์</t>
  </si>
  <si>
    <t>001084000</t>
  </si>
  <si>
    <t>10841</t>
  </si>
  <si>
    <t>โรงพยาบาลสอยดาว</t>
  </si>
  <si>
    <t>สอยดาว</t>
  </si>
  <si>
    <t>001084100</t>
  </si>
  <si>
    <t>10842</t>
  </si>
  <si>
    <t>โรงพยาบาลแก่งหางแมว</t>
  </si>
  <si>
    <t>แก่งหางแมว</t>
  </si>
  <si>
    <t>001084200</t>
  </si>
  <si>
    <t>10843</t>
  </si>
  <si>
    <t>โรงพยาบาลนายายอาม</t>
  </si>
  <si>
    <t>นายายอาม</t>
  </si>
  <si>
    <t>001084300</t>
  </si>
  <si>
    <t>10844</t>
  </si>
  <si>
    <t>โรงพยาบาลเขาคิชฌกูฏ</t>
  </si>
  <si>
    <t>เขาคิชฌกูฏ</t>
  </si>
  <si>
    <t>001084400</t>
  </si>
  <si>
    <t>10696</t>
  </si>
  <si>
    <t>โรงพยาบาลตราด</t>
  </si>
  <si>
    <t>001069600</t>
  </si>
  <si>
    <t>10845</t>
  </si>
  <si>
    <t>โรงพยาบาลคลองใหญ่</t>
  </si>
  <si>
    <t>คลองใหญ่</t>
  </si>
  <si>
    <t>001084500</t>
  </si>
  <si>
    <t>10846</t>
  </si>
  <si>
    <t>โรงพยาบาลเขาสมิง</t>
  </si>
  <si>
    <t>เขาสมิง</t>
  </si>
  <si>
    <t>001084600</t>
  </si>
  <si>
    <t>10847</t>
  </si>
  <si>
    <t>โรงพยาบาลบ่อไร่</t>
  </si>
  <si>
    <t>บ่อไร่</t>
  </si>
  <si>
    <t>001084700</t>
  </si>
  <si>
    <t>10848</t>
  </si>
  <si>
    <t>โรงพยาบาลแหลมงอบ</t>
  </si>
  <si>
    <t>แหลมงอบ</t>
  </si>
  <si>
    <t>001084800</t>
  </si>
  <si>
    <t>10849</t>
  </si>
  <si>
    <t>โรงพยาบาลเกาะกูด</t>
  </si>
  <si>
    <t>เกาะกูด</t>
  </si>
  <si>
    <t>001084900</t>
  </si>
  <si>
    <t>13816</t>
  </si>
  <si>
    <t>โรงพยาบาลเกาะช้าง</t>
  </si>
  <si>
    <t>เกาะช้าง</t>
  </si>
  <si>
    <t>001381600</t>
  </si>
  <si>
    <t>10697</t>
  </si>
  <si>
    <t>โรงพยาบาลพุทธโสธร</t>
  </si>
  <si>
    <t>พุทธโสธร,รพศ.</t>
  </si>
  <si>
    <t>พุทธโสธร</t>
  </si>
  <si>
    <t>001069700</t>
  </si>
  <si>
    <t>10833</t>
  </si>
  <si>
    <t>โรงพยาบาลท่าตะเกียบ</t>
  </si>
  <si>
    <t>ท่าตะเกียบ</t>
  </si>
  <si>
    <t>001083300</t>
  </si>
  <si>
    <t>10850</t>
  </si>
  <si>
    <t>โรงพยาบาลบางคล้า</t>
  </si>
  <si>
    <t>บางคล้า</t>
  </si>
  <si>
    <t>001085000</t>
  </si>
  <si>
    <t>10851</t>
  </si>
  <si>
    <t>โรงพยาบาลบางน้ำเปรี้ยว</t>
  </si>
  <si>
    <t>บางน้ำเปรี้ยว</t>
  </si>
  <si>
    <t>001085100</t>
  </si>
  <si>
    <t>10852</t>
  </si>
  <si>
    <t>โรงพยาบาลบางปะกง</t>
  </si>
  <si>
    <t>บางปะกง</t>
  </si>
  <si>
    <t>001085200</t>
  </si>
  <si>
    <t>10853</t>
  </si>
  <si>
    <t>โรงพยาบาลบ้านโพธิ์</t>
  </si>
  <si>
    <t>บ้านโพธิ์</t>
  </si>
  <si>
    <t>001085300</t>
  </si>
  <si>
    <t>10854</t>
  </si>
  <si>
    <t>โรงพยาบาลพนมสารคาม</t>
  </si>
  <si>
    <t>พนมสารคาม</t>
  </si>
  <si>
    <t>001085400</t>
  </si>
  <si>
    <t>10855</t>
  </si>
  <si>
    <t>โรงพยาบาลสนามชัยเขต</t>
  </si>
  <si>
    <t>สนามชัยเขต</t>
  </si>
  <si>
    <t>001085500</t>
  </si>
  <si>
    <t>10856</t>
  </si>
  <si>
    <t>โรงพยาบาลแปลงยาว</t>
  </si>
  <si>
    <t>แปลงยาว</t>
  </si>
  <si>
    <t>001085600</t>
  </si>
  <si>
    <t>13747</t>
  </si>
  <si>
    <t>โรงพยาบาลราชสาส์น</t>
  </si>
  <si>
    <t>ราชสาส์น</t>
  </si>
  <si>
    <t>001374700</t>
  </si>
  <si>
    <t>31327</t>
  </si>
  <si>
    <t>โรงพยาบาลคลองเขื่อน</t>
  </si>
  <si>
    <t>คลองเขื่อน</t>
  </si>
  <si>
    <t>003132700</t>
  </si>
  <si>
    <t>10665</t>
  </si>
  <si>
    <t>โรงพยาบาลเจ้าพระยาอภัยภูเบศร</t>
  </si>
  <si>
    <t>เจ้าพระยาอภัยภูเบศร</t>
  </si>
  <si>
    <t>001066500</t>
  </si>
  <si>
    <t>10857</t>
  </si>
  <si>
    <t>โรงพยาบาลกบินทร์บุรี</t>
  </si>
  <si>
    <t>กบินทร์บุรี</t>
  </si>
  <si>
    <t>001085700</t>
  </si>
  <si>
    <t>10858</t>
  </si>
  <si>
    <t>โรงพยาบาลนาดี</t>
  </si>
  <si>
    <t>นาดี</t>
  </si>
  <si>
    <t>001085800</t>
  </si>
  <si>
    <t>10859</t>
  </si>
  <si>
    <t>โรงพยาบาลบ้านสร้าง</t>
  </si>
  <si>
    <t>บ้านสร้าง</t>
  </si>
  <si>
    <t>001085900</t>
  </si>
  <si>
    <t>10860</t>
  </si>
  <si>
    <t>โรงพยาบาลประจันตคาม</t>
  </si>
  <si>
    <t>ประจันตคาม</t>
  </si>
  <si>
    <t>001086000</t>
  </si>
  <si>
    <t>10861</t>
  </si>
  <si>
    <t>โรงพยาบาลศรีมหาโพธิ</t>
  </si>
  <si>
    <t>ศรีมหาโพธิ</t>
  </si>
  <si>
    <t>001086100</t>
  </si>
  <si>
    <t>10862</t>
  </si>
  <si>
    <t>โรงพยาบาลศรีมโหสถ</t>
  </si>
  <si>
    <t>ศรีมโหสถ</t>
  </si>
  <si>
    <t>001086200</t>
  </si>
  <si>
    <t>10699</t>
  </si>
  <si>
    <t>โรงพยาบาลสมเด็จพระยุพราชสระแก้ว</t>
  </si>
  <si>
    <t>สมเด็จพระยุพราชสระแก้ว</t>
  </si>
  <si>
    <t>001069900</t>
  </si>
  <si>
    <t>10866</t>
  </si>
  <si>
    <t>โรงพยาบาลคลองหาด</t>
  </si>
  <si>
    <t>คลองหาด</t>
  </si>
  <si>
    <t>001086600</t>
  </si>
  <si>
    <t>10867</t>
  </si>
  <si>
    <t>โรงพยาบาลตาพระยา</t>
  </si>
  <si>
    <t>ตาพระยา</t>
  </si>
  <si>
    <t>001086700</t>
  </si>
  <si>
    <t>10868</t>
  </si>
  <si>
    <t>โรงพยาบาลวังน้ำเย็น</t>
  </si>
  <si>
    <t>วังน้ำเย็น</t>
  </si>
  <si>
    <t>001086800</t>
  </si>
  <si>
    <t>10869</t>
  </si>
  <si>
    <t>โรงพยาบาลวัฒนานคร</t>
  </si>
  <si>
    <t>วัฒนานคร</t>
  </si>
  <si>
    <t>001086900</t>
  </si>
  <si>
    <t>10870</t>
  </si>
  <si>
    <t>โรงพยาบาลอรัญประเทศ</t>
  </si>
  <si>
    <t>อรัญประเทศ</t>
  </si>
  <si>
    <t>001087000</t>
  </si>
  <si>
    <t>13817</t>
  </si>
  <si>
    <t>โรงพยาบาลเขาฉกรรจ์</t>
  </si>
  <si>
    <t>เขาฉกรรจ์</t>
  </si>
  <si>
    <t>001381700</t>
  </si>
  <si>
    <t>28849</t>
  </si>
  <si>
    <t>โรงพยาบาลวังสมบูรณ์</t>
  </si>
  <si>
    <t>วังสมบูรณ์</t>
  </si>
  <si>
    <t>002884900</t>
  </si>
  <si>
    <t>28850</t>
  </si>
  <si>
    <t>โรงพยาบาลโคกสูง</t>
  </si>
  <si>
    <t>โคกสูง</t>
  </si>
  <si>
    <t>002885000</t>
  </si>
  <si>
    <t>10670</t>
  </si>
  <si>
    <t>โรงพยาบาลขอนแก่น</t>
  </si>
  <si>
    <t>001067000</t>
  </si>
  <si>
    <t>10995</t>
  </si>
  <si>
    <t>โรงพยาบาลบ้านฝาง</t>
  </si>
  <si>
    <t>บ้านฝาง</t>
  </si>
  <si>
    <t>001099500</t>
  </si>
  <si>
    <t>10996</t>
  </si>
  <si>
    <t>โรงพยาบาลพระยืน</t>
  </si>
  <si>
    <t>พระยืน</t>
  </si>
  <si>
    <t>001099600</t>
  </si>
  <si>
    <t>10997</t>
  </si>
  <si>
    <t>โรงพยาบาลหนองเรือ</t>
  </si>
  <si>
    <t>หนองเรือ</t>
  </si>
  <si>
    <t>001099700</t>
  </si>
  <si>
    <t>10998</t>
  </si>
  <si>
    <t>โรงพยาบาลชุมแพ</t>
  </si>
  <si>
    <t>ชุมแพ</t>
  </si>
  <si>
    <t>001099800</t>
  </si>
  <si>
    <t>10999</t>
  </si>
  <si>
    <t>โรงพยาบาลสีชมพู</t>
  </si>
  <si>
    <t>สีชมพู</t>
  </si>
  <si>
    <t>001099900</t>
  </si>
  <si>
    <t>11000</t>
  </si>
  <si>
    <t>โรงพยาบาลน้ำพอง</t>
  </si>
  <si>
    <t>น้ำพอง</t>
  </si>
  <si>
    <t>001100000</t>
  </si>
  <si>
    <t>11001</t>
  </si>
  <si>
    <t>โรงพยาบาลอุบลรัตน์</t>
  </si>
  <si>
    <t>อุบลรัตน์</t>
  </si>
  <si>
    <t>001100100</t>
  </si>
  <si>
    <t>11002</t>
  </si>
  <si>
    <t>โรงพยาบาลบ้านไผ่</t>
  </si>
  <si>
    <t>บ้านไผ่</t>
  </si>
  <si>
    <t>001100200</t>
  </si>
  <si>
    <t>11003</t>
  </si>
  <si>
    <t>โรงพยาบาลเปือยน้อย</t>
  </si>
  <si>
    <t>เปือยน้อย</t>
  </si>
  <si>
    <t>001100300</t>
  </si>
  <si>
    <t>11004</t>
  </si>
  <si>
    <t>โรงพยาบาลพล</t>
  </si>
  <si>
    <t>พล</t>
  </si>
  <si>
    <t>001100400</t>
  </si>
  <si>
    <t>11005</t>
  </si>
  <si>
    <t>โรงพยาบาลแวงใหญ่</t>
  </si>
  <si>
    <t>แวงใหญ่</t>
  </si>
  <si>
    <t>001100500</t>
  </si>
  <si>
    <t>11006</t>
  </si>
  <si>
    <t>โรงพยาบาลแวงน้อย</t>
  </si>
  <si>
    <t>แวงน้อย</t>
  </si>
  <si>
    <t>001100600</t>
  </si>
  <si>
    <t>11007</t>
  </si>
  <si>
    <t>โรงพยาบาลหนองสองห้อง</t>
  </si>
  <si>
    <t>หนองสองห้อง</t>
  </si>
  <si>
    <t>001100700</t>
  </si>
  <si>
    <t>11008</t>
  </si>
  <si>
    <t>โรงพยาบาลภูเวียง</t>
  </si>
  <si>
    <t>ภูเวียง</t>
  </si>
  <si>
    <t>001100800</t>
  </si>
  <si>
    <t>11009</t>
  </si>
  <si>
    <t>โรงพยาบาลมัญจาคีรี</t>
  </si>
  <si>
    <t>มัญจาคีรี</t>
  </si>
  <si>
    <t>001100900</t>
  </si>
  <si>
    <t>11010</t>
  </si>
  <si>
    <t>โรงพยาบาลชนบท</t>
  </si>
  <si>
    <t>ชนบท</t>
  </si>
  <si>
    <t>001101000</t>
  </si>
  <si>
    <t>11011</t>
  </si>
  <si>
    <t>โรงพยาบาลเขาสวนกวาง</t>
  </si>
  <si>
    <t>เขาสวนกวาง</t>
  </si>
  <si>
    <t>001101100</t>
  </si>
  <si>
    <t>11012</t>
  </si>
  <si>
    <t>โรงพยาบาลภูผาม่าน</t>
  </si>
  <si>
    <t>ภูผาม่าน</t>
  </si>
  <si>
    <t>001101200</t>
  </si>
  <si>
    <t>11445</t>
  </si>
  <si>
    <t>โรงพยาบาลสมเด็จพระยุพราชกระนวน</t>
  </si>
  <si>
    <t>สมเด็จพระยุพราชกระนวน</t>
  </si>
  <si>
    <t>001144500</t>
  </si>
  <si>
    <t>12275</t>
  </si>
  <si>
    <t>โรงพยาบาลสิรินธร(ภาคตะวันออกเฉียงเหนือ)</t>
  </si>
  <si>
    <t>สิรินธร(ภาคตะวันออกเฉียงเหนือ)</t>
  </si>
  <si>
    <t>001227500</t>
  </si>
  <si>
    <t>14132</t>
  </si>
  <si>
    <t>โรงพยาบาลซำสูง</t>
  </si>
  <si>
    <t>ซำสูง</t>
  </si>
  <si>
    <t>001413200</t>
  </si>
  <si>
    <t>77649</t>
  </si>
  <si>
    <t>โรงพยาบาลหนองนาคำ</t>
  </si>
  <si>
    <t>หนองนาคำ</t>
  </si>
  <si>
    <t>007764900</t>
  </si>
  <si>
    <t>77650</t>
  </si>
  <si>
    <t>โรงพยาบาลเวียงเก่า</t>
  </si>
  <si>
    <t>เวียงเก่า</t>
  </si>
  <si>
    <t>007765000</t>
  </si>
  <si>
    <t>77651</t>
  </si>
  <si>
    <t>โรงพยาบาลโคกโพธิ์ไชย</t>
  </si>
  <si>
    <t>โคกโพธิ์ไชย</t>
  </si>
  <si>
    <t>007765100</t>
  </si>
  <si>
    <t>77652</t>
  </si>
  <si>
    <t>โรงพยาบาลโนนศิลา</t>
  </si>
  <si>
    <t>โนนศิลา</t>
  </si>
  <si>
    <t>007765200</t>
  </si>
  <si>
    <t>10707</t>
  </si>
  <si>
    <t>โรงพยาบาลมหาสารคาม</t>
  </si>
  <si>
    <t>001070700</t>
  </si>
  <si>
    <t>11051</t>
  </si>
  <si>
    <t>โรงพยาบาลแกดำ</t>
  </si>
  <si>
    <t>แกดำ</t>
  </si>
  <si>
    <t>001105100</t>
  </si>
  <si>
    <t>11052</t>
  </si>
  <si>
    <t>โรงพยาบาลโกสุมพิสัย</t>
  </si>
  <si>
    <t>โกสุมพิสัย</t>
  </si>
  <si>
    <t>001105200</t>
  </si>
  <si>
    <t>11053</t>
  </si>
  <si>
    <t>โรงพยาบาลกันทรวิชัย</t>
  </si>
  <si>
    <t>กันทรวิชัย</t>
  </si>
  <si>
    <t>001105300</t>
  </si>
  <si>
    <t>11054</t>
  </si>
  <si>
    <t>โรงพยาบาลเชียงยืน</t>
  </si>
  <si>
    <t>เชียงยืน</t>
  </si>
  <si>
    <t>001105400</t>
  </si>
  <si>
    <t>11055</t>
  </si>
  <si>
    <t>โรงพยาบาลบรบือ</t>
  </si>
  <si>
    <t>บรบือ</t>
  </si>
  <si>
    <t>001105500</t>
  </si>
  <si>
    <t>11056</t>
  </si>
  <si>
    <t>โรงพยาบาลนาเชือก</t>
  </si>
  <si>
    <t>นาเชือก</t>
  </si>
  <si>
    <t>001105600</t>
  </si>
  <si>
    <t>11057</t>
  </si>
  <si>
    <t>โรงพยาบาลพยัคฆภูมิพิสัย</t>
  </si>
  <si>
    <t>พยัคฆภูมิพิสัย</t>
  </si>
  <si>
    <t>001105700</t>
  </si>
  <si>
    <t>11058</t>
  </si>
  <si>
    <t>โรงพยาบาลวาปีปทุม</t>
  </si>
  <si>
    <t>วาปีปทุม</t>
  </si>
  <si>
    <t>001105800</t>
  </si>
  <si>
    <t>11059</t>
  </si>
  <si>
    <t>โรงพยาบาลนาดูน</t>
  </si>
  <si>
    <t>นาดูน</t>
  </si>
  <si>
    <t>001105900</t>
  </si>
  <si>
    <t>11060</t>
  </si>
  <si>
    <t>โรงพยาบาลยางสีสุราช</t>
  </si>
  <si>
    <t>ยางสีสุราช</t>
  </si>
  <si>
    <t>001106000</t>
  </si>
  <si>
    <t>24704</t>
  </si>
  <si>
    <t>โรงพยาบาลกุดรัง</t>
  </si>
  <si>
    <t>กุดรัง</t>
  </si>
  <si>
    <t>002470400</t>
  </si>
  <si>
    <t>28843</t>
  </si>
  <si>
    <t>โรงพยาบาลชื่นชม</t>
  </si>
  <si>
    <t>ชื่นชม</t>
  </si>
  <si>
    <t>002884300</t>
  </si>
  <si>
    <t>10708</t>
  </si>
  <si>
    <t>โรงพยาบาลร้อยเอ็ด</t>
  </si>
  <si>
    <t>ร้อยเอ็ด,รพศ.</t>
  </si>
  <si>
    <t>001070800</t>
  </si>
  <si>
    <t>11061</t>
  </si>
  <si>
    <t>โรงพยาบาลเกษตรวิสัย</t>
  </si>
  <si>
    <t>เกษตรวิสัย</t>
  </si>
  <si>
    <t>001106100</t>
  </si>
  <si>
    <t>11062</t>
  </si>
  <si>
    <t>โรงพยาบาลปทุมรัตต์</t>
  </si>
  <si>
    <t>ปทุมรัตต์</t>
  </si>
  <si>
    <t>001106200</t>
  </si>
  <si>
    <t>11063</t>
  </si>
  <si>
    <t>โรงพยาบาลจตุรพักตรพิมาน</t>
  </si>
  <si>
    <t>จตุรพักตรพิมาน</t>
  </si>
  <si>
    <t>001106300</t>
  </si>
  <si>
    <t>11064</t>
  </si>
  <si>
    <t>โรงพยาบาลธวัชบุรี</t>
  </si>
  <si>
    <t>ธวัชบุรี</t>
  </si>
  <si>
    <t>001106400</t>
  </si>
  <si>
    <t>11065</t>
  </si>
  <si>
    <t>โรงพยาบาลพนมไพร</t>
  </si>
  <si>
    <t>พนมไพร</t>
  </si>
  <si>
    <t>001106500</t>
  </si>
  <si>
    <t>11066</t>
  </si>
  <si>
    <t>โรงพยาบาลโพนทอง</t>
  </si>
  <si>
    <t>โพนทอง</t>
  </si>
  <si>
    <t>001106600</t>
  </si>
  <si>
    <t>11067</t>
  </si>
  <si>
    <t>โรงพยาบาลโพธิ์ชัย</t>
  </si>
  <si>
    <t>โพธิ์ชัย</t>
  </si>
  <si>
    <t>001106700</t>
  </si>
  <si>
    <t>11068</t>
  </si>
  <si>
    <t>โรงพยาบาลหนองพอก</t>
  </si>
  <si>
    <t>หนองพอก</t>
  </si>
  <si>
    <t>001106800</t>
  </si>
  <si>
    <t>11069</t>
  </si>
  <si>
    <t>โรงพยาบาลเสลภูมิ</t>
  </si>
  <si>
    <t>เสลภูมิ</t>
  </si>
  <si>
    <t>001106900</t>
  </si>
  <si>
    <t>11070</t>
  </si>
  <si>
    <t>โรงพยาบาลสุวรรณภูมิ</t>
  </si>
  <si>
    <t>สุวรรณภูมิ</t>
  </si>
  <si>
    <t>001107000</t>
  </si>
  <si>
    <t>11071</t>
  </si>
  <si>
    <t>โรงพยาบาลเมืองสรวง</t>
  </si>
  <si>
    <t>เมืองสรวง</t>
  </si>
  <si>
    <t>001107100</t>
  </si>
  <si>
    <t>11072</t>
  </si>
  <si>
    <t>โรงพยาบาลโพนทราย</t>
  </si>
  <si>
    <t>โพนทราย</t>
  </si>
  <si>
    <t>001107200</t>
  </si>
  <si>
    <t>11073</t>
  </si>
  <si>
    <t>โรงพยาบาลอาจสามารถ</t>
  </si>
  <si>
    <t>อาจสามารถ</t>
  </si>
  <si>
    <t>001107300</t>
  </si>
  <si>
    <t>11074</t>
  </si>
  <si>
    <t>โรงพยาบาลเมยวดี</t>
  </si>
  <si>
    <t>เมยวดี</t>
  </si>
  <si>
    <t>001107400</t>
  </si>
  <si>
    <t>11075</t>
  </si>
  <si>
    <t>โรงพยาบาลศรีสมเด็จ</t>
  </si>
  <si>
    <t>ศรีสมเด็จ</t>
  </si>
  <si>
    <t>001107500</t>
  </si>
  <si>
    <t>11076</t>
  </si>
  <si>
    <t>โรงพยาบาลจังหาร</t>
  </si>
  <si>
    <t>จังหาร</t>
  </si>
  <si>
    <t>001107600</t>
  </si>
  <si>
    <t>27988</t>
  </si>
  <si>
    <t>โรงพยาบาลทุ่งเขาหลวง</t>
  </si>
  <si>
    <t>ทุ่งเขาหลวง</t>
  </si>
  <si>
    <t>002798800</t>
  </si>
  <si>
    <t>27989</t>
  </si>
  <si>
    <t>โรงพยาบาลเชียงขวัญ</t>
  </si>
  <si>
    <t>เชียงขวัญ</t>
  </si>
  <si>
    <t>002798900</t>
  </si>
  <si>
    <t>27990</t>
  </si>
  <si>
    <t>โรงพยาบาลหนองฮี</t>
  </si>
  <si>
    <t>หนองฮี</t>
  </si>
  <si>
    <t>002799000</t>
  </si>
  <si>
    <t>10709</t>
  </si>
  <si>
    <t>โรงพยาบาลกาฬสินธุ์</t>
  </si>
  <si>
    <t>001070900</t>
  </si>
  <si>
    <t>11077</t>
  </si>
  <si>
    <t>โรงพยาบาลนามน</t>
  </si>
  <si>
    <t>นามน</t>
  </si>
  <si>
    <t>001107700</t>
  </si>
  <si>
    <t>11078</t>
  </si>
  <si>
    <t>โรงพยาบาลกมลาไสย</t>
  </si>
  <si>
    <t>กมลาไสย</t>
  </si>
  <si>
    <t>001107800</t>
  </si>
  <si>
    <t>11079</t>
  </si>
  <si>
    <t>โรงพยาบาลร่องคำ</t>
  </si>
  <si>
    <t>ร่องคำ</t>
  </si>
  <si>
    <t>001107900</t>
  </si>
  <si>
    <t>11080</t>
  </si>
  <si>
    <t>โรงพยาบาลเขาวง</t>
  </si>
  <si>
    <t>เขาวง</t>
  </si>
  <si>
    <t>001108000</t>
  </si>
  <si>
    <t>11081</t>
  </si>
  <si>
    <t>โรงพยาบาลยางตลาด</t>
  </si>
  <si>
    <t>ยางตลาด</t>
  </si>
  <si>
    <t>001108100</t>
  </si>
  <si>
    <t>11082</t>
  </si>
  <si>
    <t>โรงพยาบาลห้วยเม็ก</t>
  </si>
  <si>
    <t>ห้วยเม็ก</t>
  </si>
  <si>
    <t>001108200</t>
  </si>
  <si>
    <t>11083</t>
  </si>
  <si>
    <t>โรงพยาบาลสหัสขันธ์</t>
  </si>
  <si>
    <t>สหัสขันธ์</t>
  </si>
  <si>
    <t>001108300</t>
  </si>
  <si>
    <t>11084</t>
  </si>
  <si>
    <t>โรงพยาบาลคำม่วง</t>
  </si>
  <si>
    <t>คำม่วง</t>
  </si>
  <si>
    <t>001108400</t>
  </si>
  <si>
    <t>11085</t>
  </si>
  <si>
    <t>โรงพยาบาลท่าคันโท</t>
  </si>
  <si>
    <t>ท่าคันโท</t>
  </si>
  <si>
    <t>001108500</t>
  </si>
  <si>
    <t>11086</t>
  </si>
  <si>
    <t>โรงพยาบาลหนองกุงศรี</t>
  </si>
  <si>
    <t>หนองกุงศรี</t>
  </si>
  <si>
    <t>001108600</t>
  </si>
  <si>
    <t>11087</t>
  </si>
  <si>
    <t>โรงพยาบาลสมเด็จ</t>
  </si>
  <si>
    <t>สมเด็จ</t>
  </si>
  <si>
    <t>001108700</t>
  </si>
  <si>
    <t>11088</t>
  </si>
  <si>
    <t>โรงพยาบาลห้วยผึ้ง</t>
  </si>
  <si>
    <t>ห้วยผึ้ง</t>
  </si>
  <si>
    <t>001108800</t>
  </si>
  <si>
    <t>11449</t>
  </si>
  <si>
    <t>โรงพยาบาลสมเด็จพระยุพราชกุฉินารายณ์</t>
  </si>
  <si>
    <t>สมเด็จพระยุพราชกุฉินารายณ์</t>
  </si>
  <si>
    <t>001144900</t>
  </si>
  <si>
    <t>28017</t>
  </si>
  <si>
    <t>โรงพยาบาลนาคู</t>
  </si>
  <si>
    <t>นาคู</t>
  </si>
  <si>
    <t>002801700</t>
  </si>
  <si>
    <t>28789</t>
  </si>
  <si>
    <t>โรงพยาบาลฆ้องชัย</t>
  </si>
  <si>
    <t>ฆ้องชัย</t>
  </si>
  <si>
    <t>002878900</t>
  </si>
  <si>
    <t>28790</t>
  </si>
  <si>
    <t>โรงพยาบาลดอนจาน</t>
  </si>
  <si>
    <t>ดอนจาน</t>
  </si>
  <si>
    <t>002879000</t>
  </si>
  <si>
    <t>28791</t>
  </si>
  <si>
    <t>โรงพยาบาลสามชัย</t>
  </si>
  <si>
    <t>สามชัย</t>
  </si>
  <si>
    <t>002879100</t>
  </si>
  <si>
    <t>11040</t>
  </si>
  <si>
    <t>โรงพยาบาลบึงกาฬ</t>
  </si>
  <si>
    <t>001104000</t>
  </si>
  <si>
    <t>11041</t>
  </si>
  <si>
    <t>โรงพยาบาลพรเจริญ</t>
  </si>
  <si>
    <t>พรเจริญ</t>
  </si>
  <si>
    <t>001104100</t>
  </si>
  <si>
    <t>11043</t>
  </si>
  <si>
    <t>โรงพยาบาลโซ่พิสัย</t>
  </si>
  <si>
    <t>โซ่พิสัย</t>
  </si>
  <si>
    <t>001104300</t>
  </si>
  <si>
    <t>11046</t>
  </si>
  <si>
    <t>โรงพยาบาลเซกา</t>
  </si>
  <si>
    <t>เซกา</t>
  </si>
  <si>
    <t>001104600</t>
  </si>
  <si>
    <t>11047</t>
  </si>
  <si>
    <t>โรงพยาบาลปากคาด</t>
  </si>
  <si>
    <t>ปากคาด</t>
  </si>
  <si>
    <t>001104700</t>
  </si>
  <si>
    <t>11048</t>
  </si>
  <si>
    <t>โรงพยาบาลบึงโขงหลง</t>
  </si>
  <si>
    <t>บึงโขงหลง</t>
  </si>
  <si>
    <t>001104800</t>
  </si>
  <si>
    <t>11049</t>
  </si>
  <si>
    <t>โรงพยาบาลศรีวิไล</t>
  </si>
  <si>
    <t>ศรีวิไล</t>
  </si>
  <si>
    <t>001104900</t>
  </si>
  <si>
    <t>11050</t>
  </si>
  <si>
    <t>โรงพยาบาลบุ่งคล้า</t>
  </si>
  <si>
    <t>บุ่งคล้า</t>
  </si>
  <si>
    <t>001105000</t>
  </si>
  <si>
    <t>10704</t>
  </si>
  <si>
    <t>โรงพยาบาลหนองบัวลำภู</t>
  </si>
  <si>
    <t>001070400</t>
  </si>
  <si>
    <t>10991</t>
  </si>
  <si>
    <t>โรงพยาบาลนากลาง</t>
  </si>
  <si>
    <t>นากลาง</t>
  </si>
  <si>
    <t>001099100</t>
  </si>
  <si>
    <t>10992</t>
  </si>
  <si>
    <t>โรงพยาบาลโนนสัง</t>
  </si>
  <si>
    <t>โนนสัง</t>
  </si>
  <si>
    <t>001099200</t>
  </si>
  <si>
    <t>10993</t>
  </si>
  <si>
    <t>โรงพยาบาลศรีบุญเรือง</t>
  </si>
  <si>
    <t>ศรีบุญเรือง</t>
  </si>
  <si>
    <t>001099300</t>
  </si>
  <si>
    <t>10994</t>
  </si>
  <si>
    <t>โรงพยาบาลสุวรรณคูหา</t>
  </si>
  <si>
    <t>สุวรรณคูหา</t>
  </si>
  <si>
    <t>001099400</t>
  </si>
  <si>
    <t>23367</t>
  </si>
  <si>
    <t>โรงพยาบาลนาวัง เฉลิมพระเกียรติ 80 พรรษา</t>
  </si>
  <si>
    <t>นาวัง เฉลิมพระเกียรติ 80 พรรษา</t>
  </si>
  <si>
    <t>002336700</t>
  </si>
  <si>
    <t>10671</t>
  </si>
  <si>
    <t>โรงพยาบาลอุดรธานี</t>
  </si>
  <si>
    <t>001067100</t>
  </si>
  <si>
    <t>11013</t>
  </si>
  <si>
    <t>โรงพยาบาลกุดจับ</t>
  </si>
  <si>
    <t>กุดจับ</t>
  </si>
  <si>
    <t>001101300</t>
  </si>
  <si>
    <t>11014</t>
  </si>
  <si>
    <t>โรงพยาบาลหนองวัวซอ</t>
  </si>
  <si>
    <t>หนองวัวซอ</t>
  </si>
  <si>
    <t>001101400</t>
  </si>
  <si>
    <t>11015</t>
  </si>
  <si>
    <t>โรงพยาบาลกุมภวาปี</t>
  </si>
  <si>
    <t>กุมภวาปี</t>
  </si>
  <si>
    <t>001101500</t>
  </si>
  <si>
    <t>11016</t>
  </si>
  <si>
    <t>โรงพยาบาลห้วยเกิ้ง</t>
  </si>
  <si>
    <t>ห้วยเกิ้ง</t>
  </si>
  <si>
    <t>001101600</t>
  </si>
  <si>
    <t>11017</t>
  </si>
  <si>
    <t>โรงพยาบาลโนนสะอาด</t>
  </si>
  <si>
    <t>โนนสะอาด</t>
  </si>
  <si>
    <t>001101700</t>
  </si>
  <si>
    <t>11018</t>
  </si>
  <si>
    <t>โรงพยาบาลหนองหาน</t>
  </si>
  <si>
    <t>หนองหาน</t>
  </si>
  <si>
    <t>001101800</t>
  </si>
  <si>
    <t>11019</t>
  </si>
  <si>
    <t>โรงพยาบาลทุ่งฝน</t>
  </si>
  <si>
    <t>ทุ่งฝน</t>
  </si>
  <si>
    <t>001101900</t>
  </si>
  <si>
    <t>11020</t>
  </si>
  <si>
    <t>โรงพยาบาลไชยวาน</t>
  </si>
  <si>
    <t>ไชยวาน</t>
  </si>
  <si>
    <t>001102000</t>
  </si>
  <si>
    <t>11021</t>
  </si>
  <si>
    <t>โรงพยาบาลศรีธาตุ</t>
  </si>
  <si>
    <t>ศรีธาตุ</t>
  </si>
  <si>
    <t>001102100</t>
  </si>
  <si>
    <t>11022</t>
  </si>
  <si>
    <t>โรงพยาบาลวังสามหมอ</t>
  </si>
  <si>
    <t>วังสามหมอ</t>
  </si>
  <si>
    <t>001102200</t>
  </si>
  <si>
    <t>11023</t>
  </si>
  <si>
    <t>โรงพยาบาลบ้านผือ</t>
  </si>
  <si>
    <t>บ้านผือ</t>
  </si>
  <si>
    <t>001102300</t>
  </si>
  <si>
    <t>11024</t>
  </si>
  <si>
    <t>โรงพยาบาลน้ำโสม</t>
  </si>
  <si>
    <t>น้ำโสม</t>
  </si>
  <si>
    <t>001102400</t>
  </si>
  <si>
    <t>11025</t>
  </si>
  <si>
    <t>โรงพยาบาลเพ็ญ</t>
  </si>
  <si>
    <t>เพ็ญ</t>
  </si>
  <si>
    <t>001102500</t>
  </si>
  <si>
    <t>11026</t>
  </si>
  <si>
    <t>โรงพยาบาลสร้างคอม</t>
  </si>
  <si>
    <t>สร้างคอม</t>
  </si>
  <si>
    <t>001102600</t>
  </si>
  <si>
    <t>11027</t>
  </si>
  <si>
    <t>โรงพยาบาลหนองแสง</t>
  </si>
  <si>
    <t>หนองแสง</t>
  </si>
  <si>
    <t>001102700</t>
  </si>
  <si>
    <t>11028</t>
  </si>
  <si>
    <t>โรงพยาบาลนายูง</t>
  </si>
  <si>
    <t>นายูง</t>
  </si>
  <si>
    <t>001102800</t>
  </si>
  <si>
    <t>11029</t>
  </si>
  <si>
    <t>โรงพยาบาลพิบูลย์รักษ์</t>
  </si>
  <si>
    <t>พิบูลย์รักษ์</t>
  </si>
  <si>
    <t>001102900</t>
  </si>
  <si>
    <t>11446</t>
  </si>
  <si>
    <t>โรงพยาบาลสมเด็จพระยุพราชบ้านดุง</t>
  </si>
  <si>
    <t>สมเด็จพระยุพราชบ้านดุง</t>
  </si>
  <si>
    <t>001144600</t>
  </si>
  <si>
    <t>25058</t>
  </si>
  <si>
    <t>โรงพยาบาลกู่แก้ว</t>
  </si>
  <si>
    <t>กู่แก้ว</t>
  </si>
  <si>
    <t>002505800</t>
  </si>
  <si>
    <t>25059</t>
  </si>
  <si>
    <t>โรงพยาบาลประจักษ์ศิลปาคม</t>
  </si>
  <si>
    <t>ประจักษ์ศิลปาคม</t>
  </si>
  <si>
    <t>002505900</t>
  </si>
  <si>
    <t>10705</t>
  </si>
  <si>
    <t>โรงพยาบาลเลย</t>
  </si>
  <si>
    <t>001070500</t>
  </si>
  <si>
    <t>11030</t>
  </si>
  <si>
    <t>โรงพยาบาลนาด้วง</t>
  </si>
  <si>
    <t>นาด้วง</t>
  </si>
  <si>
    <t>001103000</t>
  </si>
  <si>
    <t>11031</t>
  </si>
  <si>
    <t>โรงพยาบาลเชียงคาน</t>
  </si>
  <si>
    <t>เชียงคาน</t>
  </si>
  <si>
    <t>001103100</t>
  </si>
  <si>
    <t>11032</t>
  </si>
  <si>
    <t>โรงพยาบาลปากชม</t>
  </si>
  <si>
    <t>ปากชม</t>
  </si>
  <si>
    <t>001103200</t>
  </si>
  <si>
    <t>11033</t>
  </si>
  <si>
    <t>โรงพยาบาลนาแห้ว</t>
  </si>
  <si>
    <t>นาแห้ว</t>
  </si>
  <si>
    <t>001103300</t>
  </si>
  <si>
    <t>11034</t>
  </si>
  <si>
    <t>โรงพยาบาลภูเรือ</t>
  </si>
  <si>
    <t>ภูเรือ</t>
  </si>
  <si>
    <t>001103400</t>
  </si>
  <si>
    <t>11035</t>
  </si>
  <si>
    <t>โรงพยาบาลท่าลี่</t>
  </si>
  <si>
    <t>ท่าลี่</t>
  </si>
  <si>
    <t>001103500</t>
  </si>
  <si>
    <t>11036</t>
  </si>
  <si>
    <t>โรงพยาบาลวังสะพุง</t>
  </si>
  <si>
    <t>วังสะพุง</t>
  </si>
  <si>
    <t>001103600</t>
  </si>
  <si>
    <t>11037</t>
  </si>
  <si>
    <t>โรงพยาบาลภูกระดึง</t>
  </si>
  <si>
    <t>ภูกระดึง</t>
  </si>
  <si>
    <t>001103700</t>
  </si>
  <si>
    <t>11038</t>
  </si>
  <si>
    <t>โรงพยาบาลภูหลวง</t>
  </si>
  <si>
    <t>ภูหลวง</t>
  </si>
  <si>
    <t>001103800</t>
  </si>
  <si>
    <t>11039</t>
  </si>
  <si>
    <t>โรงพยาบาลผาขาว</t>
  </si>
  <si>
    <t>ผาขาว</t>
  </si>
  <si>
    <t>001103900</t>
  </si>
  <si>
    <t>11447</t>
  </si>
  <si>
    <t>โรงพยาบาลสมเด็จพระยุพราชด่านซ้าย</t>
  </si>
  <si>
    <t>สมเด็จพระยุพราชด่านซ้าย</t>
  </si>
  <si>
    <t>001144700</t>
  </si>
  <si>
    <t>14133</t>
  </si>
  <si>
    <t>โรงพยาบาลเอราวัณ</t>
  </si>
  <si>
    <t>เอราวัณ</t>
  </si>
  <si>
    <t>001413300</t>
  </si>
  <si>
    <t>28861</t>
  </si>
  <si>
    <t>โรงพยาบาลหนองหิน</t>
  </si>
  <si>
    <t>หนองหิน</t>
  </si>
  <si>
    <t>002886100</t>
  </si>
  <si>
    <t>10706</t>
  </si>
  <si>
    <t>โรงพยาบาลหนองคาย</t>
  </si>
  <si>
    <t>001070600</t>
  </si>
  <si>
    <t>11042</t>
  </si>
  <si>
    <t>โรงพยาบาลโพนพิสัย</t>
  </si>
  <si>
    <t>โพนพิสัย</t>
  </si>
  <si>
    <t>001104200</t>
  </si>
  <si>
    <t>11044</t>
  </si>
  <si>
    <t>โรงพยาบาลศรีเชียงใหม่</t>
  </si>
  <si>
    <t>ศรีเชียงใหม่</t>
  </si>
  <si>
    <t>001104400</t>
  </si>
  <si>
    <t>11045</t>
  </si>
  <si>
    <t>โรงพยาบาลสังคม</t>
  </si>
  <si>
    <t>สังคม</t>
  </si>
  <si>
    <t>001104500</t>
  </si>
  <si>
    <t>11448</t>
  </si>
  <si>
    <t>โรงพยาบาลสมเด็จพระยุพราชท่าบ่อ</t>
  </si>
  <si>
    <t>สมเด็จพระยุพราชท่าบ่อ</t>
  </si>
  <si>
    <t>001144800</t>
  </si>
  <si>
    <t>21356</t>
  </si>
  <si>
    <t>โรงพยาบาลสระใคร</t>
  </si>
  <si>
    <t>สระใคร</t>
  </si>
  <si>
    <t>002135600</t>
  </si>
  <si>
    <t>28778</t>
  </si>
  <si>
    <t>โรงพยาบาลโพธิ์ตาก</t>
  </si>
  <si>
    <t>โพธิ์ตาก</t>
  </si>
  <si>
    <t>002877800</t>
  </si>
  <si>
    <t>28811</t>
  </si>
  <si>
    <t>โรงพยาบาลเฝ้าไร่</t>
  </si>
  <si>
    <t>เฝ้าไร่</t>
  </si>
  <si>
    <t>002881100</t>
  </si>
  <si>
    <t>28815</t>
  </si>
  <si>
    <t>โรงพยาบาลรัตนวาปี</t>
  </si>
  <si>
    <t>รัตนวาปี</t>
  </si>
  <si>
    <t>002881500</t>
  </si>
  <si>
    <t>10710</t>
  </si>
  <si>
    <t>โรงพยาบาลสกลนคร</t>
  </si>
  <si>
    <t>001071000</t>
  </si>
  <si>
    <t>11089</t>
  </si>
  <si>
    <t>โรงพยาบาลกุสุมาลย์</t>
  </si>
  <si>
    <t>กุสุมาลย์</t>
  </si>
  <si>
    <t>001108900</t>
  </si>
  <si>
    <t>11090</t>
  </si>
  <si>
    <t>โรงพยาบาลกุดบาก</t>
  </si>
  <si>
    <t>กุดบาก</t>
  </si>
  <si>
    <t>001109000</t>
  </si>
  <si>
    <t>11091</t>
  </si>
  <si>
    <t>โรงพยาบาลพระอาจารย์ฝั้นอาจาโร</t>
  </si>
  <si>
    <t>พระอาจารย์ฝั้นอาจาโร</t>
  </si>
  <si>
    <t>001109100</t>
  </si>
  <si>
    <t>11092</t>
  </si>
  <si>
    <t>โรงพยาบาลพังโคน</t>
  </si>
  <si>
    <t>พังโคน</t>
  </si>
  <si>
    <t>001109200</t>
  </si>
  <si>
    <t>11093</t>
  </si>
  <si>
    <t>โรงพยาบาลวาริชภูมิ</t>
  </si>
  <si>
    <t>วาริชภูมิ</t>
  </si>
  <si>
    <t>001109300</t>
  </si>
  <si>
    <t>11094</t>
  </si>
  <si>
    <t>โรงพยาบาลนิคมน้ำอูน</t>
  </si>
  <si>
    <t>นิคมน้ำอูน</t>
  </si>
  <si>
    <t>001109400</t>
  </si>
  <si>
    <t>11095</t>
  </si>
  <si>
    <t>โรงพยาบาลวานรนิวาส</t>
  </si>
  <si>
    <t>วานรนิวาส</t>
  </si>
  <si>
    <t>001109500</t>
  </si>
  <si>
    <t>11096</t>
  </si>
  <si>
    <t>โรงพยาบาลคำตากล้า</t>
  </si>
  <si>
    <t>คำตากล้า</t>
  </si>
  <si>
    <t>001109600</t>
  </si>
  <si>
    <t>11097</t>
  </si>
  <si>
    <t>โรงพยาบาลบ้านม่วง</t>
  </si>
  <si>
    <t>บ้านม่วง</t>
  </si>
  <si>
    <t>001109700</t>
  </si>
  <si>
    <t>11098</t>
  </si>
  <si>
    <t>โรงพยาบาลอากาศอำนวย</t>
  </si>
  <si>
    <t>อากาศอำนวย</t>
  </si>
  <si>
    <t>001109800</t>
  </si>
  <si>
    <t>11099</t>
  </si>
  <si>
    <t>โรงพยาบาลส่องดาว</t>
  </si>
  <si>
    <t>ส่องดาว</t>
  </si>
  <si>
    <t>001109900</t>
  </si>
  <si>
    <t>11100</t>
  </si>
  <si>
    <t>โรงพยาบาลเต่างอย</t>
  </si>
  <si>
    <t>เต่างอย</t>
  </si>
  <si>
    <t>001110000</t>
  </si>
  <si>
    <t>11101</t>
  </si>
  <si>
    <t>โรงพยาบาลโคกศรีสุพรรณ</t>
  </si>
  <si>
    <t>โคกศรีสุพรรณ</t>
  </si>
  <si>
    <t>001110100</t>
  </si>
  <si>
    <t>11102</t>
  </si>
  <si>
    <t>โรงพยาบาลเจริญศิลป์</t>
  </si>
  <si>
    <t>เจริญศิลป์</t>
  </si>
  <si>
    <t>001110200</t>
  </si>
  <si>
    <t>11103</t>
  </si>
  <si>
    <t>โรงพยาบาลโพนนาแก้ว</t>
  </si>
  <si>
    <t>โพนนาแก้ว</t>
  </si>
  <si>
    <t>001110300</t>
  </si>
  <si>
    <t>11450</t>
  </si>
  <si>
    <t>โรงพยาบาลสมเด็จพระยุพราชสว่างแดนดิน</t>
  </si>
  <si>
    <t>สมเด็จพระยุพราชสว่างแดนดิน</t>
  </si>
  <si>
    <t>001145000</t>
  </si>
  <si>
    <t>21323</t>
  </si>
  <si>
    <t>โรงพยาบาลพระอาจารย์แบน  ธนากโร</t>
  </si>
  <si>
    <t>พระอาจารย์แบน  ธนากโร</t>
  </si>
  <si>
    <t>002132300</t>
  </si>
  <si>
    <t>10711</t>
  </si>
  <si>
    <t>โรงพยาบาลนครพนม</t>
  </si>
  <si>
    <t>001071100</t>
  </si>
  <si>
    <t>11104</t>
  </si>
  <si>
    <t>โรงพยาบาลปลาปาก</t>
  </si>
  <si>
    <t>ปลาปาก</t>
  </si>
  <si>
    <t>001110400</t>
  </si>
  <si>
    <t>11105</t>
  </si>
  <si>
    <t>โรงพยาบาลท่าอุเทน</t>
  </si>
  <si>
    <t>ท่าอุเทน</t>
  </si>
  <si>
    <t>001110500</t>
  </si>
  <si>
    <t>11106</t>
  </si>
  <si>
    <t>โรงพยาบาลบ้านแพง</t>
  </si>
  <si>
    <t>บ้านแพง</t>
  </si>
  <si>
    <t>001110600</t>
  </si>
  <si>
    <t>11107</t>
  </si>
  <si>
    <t>โรงพยาบาลนาทม</t>
  </si>
  <si>
    <t>นาทม</t>
  </si>
  <si>
    <t>001110700</t>
  </si>
  <si>
    <t>11108</t>
  </si>
  <si>
    <t>โรงพยาบาลเรณูนคร</t>
  </si>
  <si>
    <t>เรณูนคร</t>
  </si>
  <si>
    <t>001110800</t>
  </si>
  <si>
    <t>11109</t>
  </si>
  <si>
    <t>โรงพยาบาลนาแก</t>
  </si>
  <si>
    <t>นาแก</t>
  </si>
  <si>
    <t>001110900</t>
  </si>
  <si>
    <t>11110</t>
  </si>
  <si>
    <t>โรงพยาบาลศรีสงคราม</t>
  </si>
  <si>
    <t>ศรีสงคราม</t>
  </si>
  <si>
    <t>001111000</t>
  </si>
  <si>
    <t>11111</t>
  </si>
  <si>
    <t>โรงพยาบาลนาหว้า</t>
  </si>
  <si>
    <t>นาหว้า</t>
  </si>
  <si>
    <t>001111100</t>
  </si>
  <si>
    <t>11112</t>
  </si>
  <si>
    <t>โรงพยาบาลโพนสวรรค์</t>
  </si>
  <si>
    <t>โพนสวรรค์</t>
  </si>
  <si>
    <t>001111200</t>
  </si>
  <si>
    <t>11451</t>
  </si>
  <si>
    <t>โรงพยาบาลสมเด็จพระยุพราชธาตุพนม</t>
  </si>
  <si>
    <t>สมเด็จพระยุพราชธาตุพนม</t>
  </si>
  <si>
    <t>001145100</t>
  </si>
  <si>
    <t>40840</t>
  </si>
  <si>
    <t>โรงพยาบาลวังยาง</t>
  </si>
  <si>
    <t>วังยาง</t>
  </si>
  <si>
    <t>004084000</t>
  </si>
  <si>
    <t>10666</t>
  </si>
  <si>
    <t>โรงพยาบาลมหาราชนครราชสีมา</t>
  </si>
  <si>
    <t>มหาราชนครราชสีมา</t>
  </si>
  <si>
    <t>001066600</t>
  </si>
  <si>
    <t>10871</t>
  </si>
  <si>
    <t>โรงพยาบาลครบุรี</t>
  </si>
  <si>
    <t>ครบุรี</t>
  </si>
  <si>
    <t>001087100</t>
  </si>
  <si>
    <t>10872</t>
  </si>
  <si>
    <t>โรงพยาบาลเสิงสาง</t>
  </si>
  <si>
    <t>เสิงสาง</t>
  </si>
  <si>
    <t>001087200</t>
  </si>
  <si>
    <t>10873</t>
  </si>
  <si>
    <t>โรงพยาบาลคง</t>
  </si>
  <si>
    <t>คง</t>
  </si>
  <si>
    <t>001087300</t>
  </si>
  <si>
    <t>10874</t>
  </si>
  <si>
    <t>โรงพยาบาลบ้านเหลื่อม</t>
  </si>
  <si>
    <t>บ้านเหลื่อม</t>
  </si>
  <si>
    <t>001087400</t>
  </si>
  <si>
    <t>10875</t>
  </si>
  <si>
    <t>โรงพยาบาลจักราช</t>
  </si>
  <si>
    <t>จักราช</t>
  </si>
  <si>
    <t>001087500</t>
  </si>
  <si>
    <t>10876</t>
  </si>
  <si>
    <t>โรงพยาบาลโชคชัย</t>
  </si>
  <si>
    <t>โชคชัย</t>
  </si>
  <si>
    <t>001087600</t>
  </si>
  <si>
    <t>10877</t>
  </si>
  <si>
    <t>โรงพยาบาลด่านขุนทด</t>
  </si>
  <si>
    <t>ด่านขุนทด</t>
  </si>
  <si>
    <t>001087700</t>
  </si>
  <si>
    <t>10878</t>
  </si>
  <si>
    <t>โรงพยาบาลโนนไทย</t>
  </si>
  <si>
    <t>โนนไทย</t>
  </si>
  <si>
    <t>001087800</t>
  </si>
  <si>
    <t>10879</t>
  </si>
  <si>
    <t>โรงพยาบาลโนนสูง</t>
  </si>
  <si>
    <t>โนนสูง</t>
  </si>
  <si>
    <t>001087900</t>
  </si>
  <si>
    <t>10880</t>
  </si>
  <si>
    <t>โรงพยาบาลขามสะแกแสง</t>
  </si>
  <si>
    <t>ขามสะแกแสง</t>
  </si>
  <si>
    <t>001088000</t>
  </si>
  <si>
    <t>10881</t>
  </si>
  <si>
    <t>โรงพยาบาลบัวใหญ่</t>
  </si>
  <si>
    <t>บัวใหญ่</t>
  </si>
  <si>
    <t>001088100</t>
  </si>
  <si>
    <t>10882</t>
  </si>
  <si>
    <t>โรงพยาบาลประทาย</t>
  </si>
  <si>
    <t>ประทาย</t>
  </si>
  <si>
    <t>001088200</t>
  </si>
  <si>
    <t>10883</t>
  </si>
  <si>
    <t>โรงพยาบาลปักธงชัย</t>
  </si>
  <si>
    <t>ปักธงชัย</t>
  </si>
  <si>
    <t>001088300</t>
  </si>
  <si>
    <t>10884</t>
  </si>
  <si>
    <t>โรงพยาบาลพิมาย</t>
  </si>
  <si>
    <t>พิมาย</t>
  </si>
  <si>
    <t>001088400</t>
  </si>
  <si>
    <t>10885</t>
  </si>
  <si>
    <t>โรงพยาบาลห้วยแถลง</t>
  </si>
  <si>
    <t>ห้วยแถลง</t>
  </si>
  <si>
    <t>001088500</t>
  </si>
  <si>
    <t>10886</t>
  </si>
  <si>
    <t>โรงพยาบาลชุมพวง</t>
  </si>
  <si>
    <t>ชุมพวง</t>
  </si>
  <si>
    <t>001088600</t>
  </si>
  <si>
    <t>10887</t>
  </si>
  <si>
    <t>โรงพยาบาลสูงเนิน</t>
  </si>
  <si>
    <t>สูงเนิน</t>
  </si>
  <si>
    <t>001088700</t>
  </si>
  <si>
    <t>10888</t>
  </si>
  <si>
    <t>โรงพยาบาลขามทะเลสอ</t>
  </si>
  <si>
    <t>ขามทะเลสอ</t>
  </si>
  <si>
    <t>001088800</t>
  </si>
  <si>
    <t>10889</t>
  </si>
  <si>
    <t>โรงพยาบาลสีคิ้ว</t>
  </si>
  <si>
    <t>สีคิ้ว</t>
  </si>
  <si>
    <t>001088900</t>
  </si>
  <si>
    <t>10890</t>
  </si>
  <si>
    <t>โรงพยาบาลปากช่องนานา</t>
  </si>
  <si>
    <t>ปากช่องนานา</t>
  </si>
  <si>
    <t>001089000</t>
  </si>
  <si>
    <t>10891</t>
  </si>
  <si>
    <t>โรงพยาบาลหนองบุญมาก</t>
  </si>
  <si>
    <t>หนองบุญมาก</t>
  </si>
  <si>
    <t>001089100</t>
  </si>
  <si>
    <t>10892</t>
  </si>
  <si>
    <t>โรงพยาบาลแก้งสนามนาง</t>
  </si>
  <si>
    <t>แก้งสนามนาง</t>
  </si>
  <si>
    <t>001089200</t>
  </si>
  <si>
    <t>10893</t>
  </si>
  <si>
    <t>โรงพยาบาลโนนแดง</t>
  </si>
  <si>
    <t>โนนแดง</t>
  </si>
  <si>
    <t>001089300</t>
  </si>
  <si>
    <t>10894</t>
  </si>
  <si>
    <t>โรงพยาบาลวังน้ำเขียว</t>
  </si>
  <si>
    <t>วังน้ำเขียว</t>
  </si>
  <si>
    <t>001089400</t>
  </si>
  <si>
    <t>11602</t>
  </si>
  <si>
    <t>โรงพยาบาลเฉลิมพระเกียรติสมเด็จย่า 100 ปี</t>
  </si>
  <si>
    <t>เฉลิมพระเกียรติสมเด็จย่า 100 ปี</t>
  </si>
  <si>
    <t>001160200</t>
  </si>
  <si>
    <t>11608</t>
  </si>
  <si>
    <t>โรงพยาบาลลำทะเมนชัย</t>
  </si>
  <si>
    <t>ลำทะเมนชัย</t>
  </si>
  <si>
    <t>001160800</t>
  </si>
  <si>
    <t>22456</t>
  </si>
  <si>
    <t>โรงพยาบาลพระทองคำ เฉลิมพระเกียรติ 80 พรรษา</t>
  </si>
  <si>
    <t>พระทองคำ เฉลิมพระเกียรติ 80 พรรษา</t>
  </si>
  <si>
    <t>002245600</t>
  </si>
  <si>
    <t>23839</t>
  </si>
  <si>
    <t>โรงพยาบาลเทพรัตน์นครราชสีมา</t>
  </si>
  <si>
    <t>เทพรัตน์นครราชสีมา</t>
  </si>
  <si>
    <t>002383900</t>
  </si>
  <si>
    <t>24692</t>
  </si>
  <si>
    <t>เฉลิมพระเกียรติ</t>
  </si>
  <si>
    <t>002469200</t>
  </si>
  <si>
    <t>27839</t>
  </si>
  <si>
    <t>โรงพยาบาลบัวลาย</t>
  </si>
  <si>
    <t>บัวลาย</t>
  </si>
  <si>
    <t>002783900</t>
  </si>
  <si>
    <t>27840</t>
  </si>
  <si>
    <t>โรงพยาบาลสีดา</t>
  </si>
  <si>
    <t>สีดา</t>
  </si>
  <si>
    <t>002784000</t>
  </si>
  <si>
    <t>27841</t>
  </si>
  <si>
    <t>โรงพยาบาลเทพารักษ์</t>
  </si>
  <si>
    <t>เทพารักษ์</t>
  </si>
  <si>
    <t>002784100</t>
  </si>
  <si>
    <t>10667</t>
  </si>
  <si>
    <t>โรงพยาบาลบุรีรัมย์</t>
  </si>
  <si>
    <t>001066700</t>
  </si>
  <si>
    <t>10895</t>
  </si>
  <si>
    <t>โรงพยาบาลคูเมือง</t>
  </si>
  <si>
    <t>คูเมือง</t>
  </si>
  <si>
    <t>001089500</t>
  </si>
  <si>
    <t>10896</t>
  </si>
  <si>
    <t>โรงพยาบาลกระสัง</t>
  </si>
  <si>
    <t>กระสัง</t>
  </si>
  <si>
    <t>001089600</t>
  </si>
  <si>
    <t>10897</t>
  </si>
  <si>
    <t>โรงพยาบาลนางรอง</t>
  </si>
  <si>
    <t>นางรอง</t>
  </si>
  <si>
    <t>001089700</t>
  </si>
  <si>
    <t>10898</t>
  </si>
  <si>
    <t>โรงพยาบาลหนองกี่</t>
  </si>
  <si>
    <t>หนองกี่</t>
  </si>
  <si>
    <t>001089800</t>
  </si>
  <si>
    <t>10899</t>
  </si>
  <si>
    <t>โรงพยาบาลละหานทราย</t>
  </si>
  <si>
    <t>ละหานทราย</t>
  </si>
  <si>
    <t>001089900</t>
  </si>
  <si>
    <t>10900</t>
  </si>
  <si>
    <t>โรงพยาบาลประโคนชัย</t>
  </si>
  <si>
    <t>ประโคนชัย</t>
  </si>
  <si>
    <t>001090000</t>
  </si>
  <si>
    <t>10901</t>
  </si>
  <si>
    <t>โรงพยาบาลบ้านกรวด</t>
  </si>
  <si>
    <t>บ้านกรวด</t>
  </si>
  <si>
    <t>001090100</t>
  </si>
  <si>
    <t>10902</t>
  </si>
  <si>
    <t>โรงพยาบาลพุทไธสง</t>
  </si>
  <si>
    <t>พุทไธสง</t>
  </si>
  <si>
    <t>001090200</t>
  </si>
  <si>
    <t>10904</t>
  </si>
  <si>
    <t>โรงพยาบาลลำปลายมาศ</t>
  </si>
  <si>
    <t>ลำปลายมาศ</t>
  </si>
  <si>
    <t>001090400</t>
  </si>
  <si>
    <t>10905</t>
  </si>
  <si>
    <t>โรงพยาบาลสตึก</t>
  </si>
  <si>
    <t>สตึก</t>
  </si>
  <si>
    <t>001090500</t>
  </si>
  <si>
    <t>10906</t>
  </si>
  <si>
    <t>โรงพยาบาลปะคำ</t>
  </si>
  <si>
    <t>ปะคำ</t>
  </si>
  <si>
    <t>001090600</t>
  </si>
  <si>
    <t>10907</t>
  </si>
  <si>
    <t>โรงพยาบาลนาโพธิ์</t>
  </si>
  <si>
    <t>นาโพธิ์</t>
  </si>
  <si>
    <t>001090700</t>
  </si>
  <si>
    <t>10908</t>
  </si>
  <si>
    <t>โรงพยาบาลหนองหงส์</t>
  </si>
  <si>
    <t>หนองหงส์</t>
  </si>
  <si>
    <t>001090800</t>
  </si>
  <si>
    <t>10909</t>
  </si>
  <si>
    <t>โรงพยาบาลพลับพลาชัย</t>
  </si>
  <si>
    <t>พลับพลาชัย</t>
  </si>
  <si>
    <t>001090900</t>
  </si>
  <si>
    <t>10910</t>
  </si>
  <si>
    <t>โรงพยาบาลห้วยราช</t>
  </si>
  <si>
    <t>ห้วยราช</t>
  </si>
  <si>
    <t>001091000</t>
  </si>
  <si>
    <t>10911</t>
  </si>
  <si>
    <t>โรงพยาบาลโนนสุวรรณ</t>
  </si>
  <si>
    <t>โนนสุวรรณ</t>
  </si>
  <si>
    <t>001091100</t>
  </si>
  <si>
    <t>10912</t>
  </si>
  <si>
    <t>โรงพยาบาลชำนิ</t>
  </si>
  <si>
    <t>ชำนิ</t>
  </si>
  <si>
    <t>001091200</t>
  </si>
  <si>
    <t>10913</t>
  </si>
  <si>
    <t>โรงพยาบาลบ้านใหม่ไชยพจน์</t>
  </si>
  <si>
    <t>บ้านใหม่ไชยพจน์</t>
  </si>
  <si>
    <t>001091300</t>
  </si>
  <si>
    <t>10914</t>
  </si>
  <si>
    <t>โรงพยาบาลโนนดินแดง</t>
  </si>
  <si>
    <t>โนนดินแดง</t>
  </si>
  <si>
    <t>001091400</t>
  </si>
  <si>
    <t>11619</t>
  </si>
  <si>
    <t>เฉลิมพระเกียรติ(บุรีรัมย์)</t>
  </si>
  <si>
    <t>001161900</t>
  </si>
  <si>
    <t>23578</t>
  </si>
  <si>
    <t>โรงพยาบาลแคนดง</t>
  </si>
  <si>
    <t>แคนดง</t>
  </si>
  <si>
    <t>002357800</t>
  </si>
  <si>
    <t>28020</t>
  </si>
  <si>
    <t>โรงพยาบาลบ้านด่าน</t>
  </si>
  <si>
    <t>บ้านด่าน</t>
  </si>
  <si>
    <t>002802000</t>
  </si>
  <si>
    <t>10668</t>
  </si>
  <si>
    <t>โรงพยาบาลสุรินทร์</t>
  </si>
  <si>
    <t>001066800</t>
  </si>
  <si>
    <t>10915</t>
  </si>
  <si>
    <t>โรงพยาบาลชุมพลบุรี</t>
  </si>
  <si>
    <t>ชุมพลบุรี</t>
  </si>
  <si>
    <t>001091500</t>
  </si>
  <si>
    <t>10916</t>
  </si>
  <si>
    <t>โรงพยาบาลท่าตูม</t>
  </si>
  <si>
    <t>ท่าตูม</t>
  </si>
  <si>
    <t>001091600</t>
  </si>
  <si>
    <t>10917</t>
  </si>
  <si>
    <t>โรงพยาบาลจอมพระ</t>
  </si>
  <si>
    <t>จอมพระ</t>
  </si>
  <si>
    <t>001091700</t>
  </si>
  <si>
    <t>10918</t>
  </si>
  <si>
    <t>โรงพยาบาลปราสาท</t>
  </si>
  <si>
    <t>ปราสาท</t>
  </si>
  <si>
    <t>001091800</t>
  </si>
  <si>
    <t>10919</t>
  </si>
  <si>
    <t>โรงพยาบาลกาบเชิง</t>
  </si>
  <si>
    <t>กาบเชิง</t>
  </si>
  <si>
    <t>001091900</t>
  </si>
  <si>
    <t>10920</t>
  </si>
  <si>
    <t>โรงพยาบาลรัตนบุรี</t>
  </si>
  <si>
    <t>รัตนบุรี</t>
  </si>
  <si>
    <t>001092000</t>
  </si>
  <si>
    <t>10921</t>
  </si>
  <si>
    <t>โรงพยาบาลสนม</t>
  </si>
  <si>
    <t>สนม</t>
  </si>
  <si>
    <t>001092100</t>
  </si>
  <si>
    <t>10922</t>
  </si>
  <si>
    <t>โรงพยาบาลศีขรภูมิ</t>
  </si>
  <si>
    <t>ศีขรภูมิ</t>
  </si>
  <si>
    <t>001092200</t>
  </si>
  <si>
    <t>10923</t>
  </si>
  <si>
    <t>โรงพยาบาลสังขะ</t>
  </si>
  <si>
    <t>สังขะ</t>
  </si>
  <si>
    <t>001092300</t>
  </si>
  <si>
    <t>10924</t>
  </si>
  <si>
    <t>โรงพยาบาลลำดวน</t>
  </si>
  <si>
    <t>ลำดวน</t>
  </si>
  <si>
    <t>001092400</t>
  </si>
  <si>
    <t>10925</t>
  </si>
  <si>
    <t>โรงพยาบาลสำโรงทาบ</t>
  </si>
  <si>
    <t>สำโรงทาบ</t>
  </si>
  <si>
    <t>001092500</t>
  </si>
  <si>
    <t>10926</t>
  </si>
  <si>
    <t>โรงพยาบาลบัวเชด</t>
  </si>
  <si>
    <t>บัวเชด</t>
  </si>
  <si>
    <t>001092600</t>
  </si>
  <si>
    <t>22302</t>
  </si>
  <si>
    <t>โรงพยาบาลพนมดงรัก เฉลิมพระเกียรติ 80 พรรษา</t>
  </si>
  <si>
    <t>พนมดงรัก เฉลิมพระเกียรติ 80 พรรษา</t>
  </si>
  <si>
    <t>002230200</t>
  </si>
  <si>
    <t>27842</t>
  </si>
  <si>
    <t>โรงพยาบาลเขวาสินรินทร์</t>
  </si>
  <si>
    <t>เขวาสินรินทร์</t>
  </si>
  <si>
    <t>002784200</t>
  </si>
  <si>
    <t>27843</t>
  </si>
  <si>
    <t>โรงพยาบาลศรีณรงค์</t>
  </si>
  <si>
    <t>ศรีณรงค์</t>
  </si>
  <si>
    <t>002784300</t>
  </si>
  <si>
    <t>27844</t>
  </si>
  <si>
    <t>โรงพยาบาลโนนนารายณ์</t>
  </si>
  <si>
    <t>โนนนารายณ์</t>
  </si>
  <si>
    <t>002784400</t>
  </si>
  <si>
    <t>04007</t>
  </si>
  <si>
    <t>โรงพยาบาลซับใหญ่</t>
  </si>
  <si>
    <t>ซับใหญ่</t>
  </si>
  <si>
    <t>000400700</t>
  </si>
  <si>
    <t>10702</t>
  </si>
  <si>
    <t>โรงพยาบาลชัยภูมิ</t>
  </si>
  <si>
    <t>001070200</t>
  </si>
  <si>
    <t>10970</t>
  </si>
  <si>
    <t>โรงพยาบาลบ้านเขว้า</t>
  </si>
  <si>
    <t>บ้านเขว้า</t>
  </si>
  <si>
    <t>001097000</t>
  </si>
  <si>
    <t>10971</t>
  </si>
  <si>
    <t>โรงพยาบาลคอนสวรรค์</t>
  </si>
  <si>
    <t>คอนสวรรค์</t>
  </si>
  <si>
    <t>001097100</t>
  </si>
  <si>
    <t>10972</t>
  </si>
  <si>
    <t>โรงพยาบาลเกษตรสมบูรณ์</t>
  </si>
  <si>
    <t>เกษตรสมบูรณ์</t>
  </si>
  <si>
    <t>001097200</t>
  </si>
  <si>
    <t>10973</t>
  </si>
  <si>
    <t>โรงพยาบาลหนองบัวแดง</t>
  </si>
  <si>
    <t>หนองบัวแดง</t>
  </si>
  <si>
    <t>001097300</t>
  </si>
  <si>
    <t>10974</t>
  </si>
  <si>
    <t>โรงพยาบาลจัตุรัส</t>
  </si>
  <si>
    <t>จัตุรัส</t>
  </si>
  <si>
    <t>001097400</t>
  </si>
  <si>
    <t>10975</t>
  </si>
  <si>
    <t>โรงพยาบาลบำเหน็จณรงค์</t>
  </si>
  <si>
    <t>บำเหน็จณรงค์</t>
  </si>
  <si>
    <t>001097500</t>
  </si>
  <si>
    <t>10976</t>
  </si>
  <si>
    <t>โรงพยาบาลหนองบัวระเหว</t>
  </si>
  <si>
    <t>หนองบัวระเหว</t>
  </si>
  <si>
    <t>001097600</t>
  </si>
  <si>
    <t>10977</t>
  </si>
  <si>
    <t>โรงพยาบาลเทพสถิต</t>
  </si>
  <si>
    <t>เทพสถิต</t>
  </si>
  <si>
    <t>001097700</t>
  </si>
  <si>
    <t>10978</t>
  </si>
  <si>
    <t>โรงพยาบาลภูเขียวเฉลิมพระเกียรติ</t>
  </si>
  <si>
    <t>ภูเขียวเฉลิมพระเกียรติ</t>
  </si>
  <si>
    <t>001097800</t>
  </si>
  <si>
    <t>10979</t>
  </si>
  <si>
    <t>โรงพยาบาลบ้านแท่น</t>
  </si>
  <si>
    <t>บ้านแท่น</t>
  </si>
  <si>
    <t>001097900</t>
  </si>
  <si>
    <t>10980</t>
  </si>
  <si>
    <t>โรงพยาบาลแก้งคร้อ</t>
  </si>
  <si>
    <t>แก้งคร้อ</t>
  </si>
  <si>
    <t>001098000</t>
  </si>
  <si>
    <t>10981</t>
  </si>
  <si>
    <t>โรงพยาบาลคอนสาร</t>
  </si>
  <si>
    <t>คอนสาร</t>
  </si>
  <si>
    <t>001098100</t>
  </si>
  <si>
    <t>10982</t>
  </si>
  <si>
    <t>โรงพยาบาลภักดีชุมพล</t>
  </si>
  <si>
    <t>ภักดีชุมพล</t>
  </si>
  <si>
    <t>001098200</t>
  </si>
  <si>
    <t>10983</t>
  </si>
  <si>
    <t>โรงพยาบาลเนินสง่า</t>
  </si>
  <si>
    <t>เนินสง่า</t>
  </si>
  <si>
    <t>001098300</t>
  </si>
  <si>
    <t>10700</t>
  </si>
  <si>
    <t>โรงพยาบาลศรีสะเกษ</t>
  </si>
  <si>
    <t>ศรีสะเกษ,รพศ.</t>
  </si>
  <si>
    <t>001070000</t>
  </si>
  <si>
    <t>10927</t>
  </si>
  <si>
    <t>โรงพยาบาลยางชุมน้อย</t>
  </si>
  <si>
    <t>ยางชุมน้อย</t>
  </si>
  <si>
    <t>001092700</t>
  </si>
  <si>
    <t>10928</t>
  </si>
  <si>
    <t>โรงพยาบาลกันทรารมย์</t>
  </si>
  <si>
    <t>กันทรารมย์</t>
  </si>
  <si>
    <t>001092800</t>
  </si>
  <si>
    <t>10929</t>
  </si>
  <si>
    <t>โรงพยาบาลกันทรลักษ์</t>
  </si>
  <si>
    <t>กันทรลักษ์</t>
  </si>
  <si>
    <t>001092900</t>
  </si>
  <si>
    <t>10930</t>
  </si>
  <si>
    <t>โรงพยาบาลขุขันธ์</t>
  </si>
  <si>
    <t>ขุขันธ์</t>
  </si>
  <si>
    <t>001093000</t>
  </si>
  <si>
    <t>10931</t>
  </si>
  <si>
    <t>โรงพยาบาลไพรบึง</t>
  </si>
  <si>
    <t>ไพรบึง</t>
  </si>
  <si>
    <t>001093100</t>
  </si>
  <si>
    <t>10932</t>
  </si>
  <si>
    <t>โรงพยาบาลปรางค์กู่</t>
  </si>
  <si>
    <t>ปรางค์กู่</t>
  </si>
  <si>
    <t>001093200</t>
  </si>
  <si>
    <t>10933</t>
  </si>
  <si>
    <t>โรงพยาบาลขุนหาญ</t>
  </si>
  <si>
    <t>ขุนหาญ</t>
  </si>
  <si>
    <t>001093300</t>
  </si>
  <si>
    <t>10934</t>
  </si>
  <si>
    <t>โรงพยาบาลราษีไศล</t>
  </si>
  <si>
    <t>ราษีไศล</t>
  </si>
  <si>
    <t>001093400</t>
  </si>
  <si>
    <t>10935</t>
  </si>
  <si>
    <t>โรงพยาบาลอุทุมพรพิสัย</t>
  </si>
  <si>
    <t>อุทุมพรพิสัย</t>
  </si>
  <si>
    <t>001093500</t>
  </si>
  <si>
    <t>10936</t>
  </si>
  <si>
    <t>โรงพยาบาลบึงบูรพ์</t>
  </si>
  <si>
    <t>บึงบูรพ์</t>
  </si>
  <si>
    <t>001093600</t>
  </si>
  <si>
    <t>10937</t>
  </si>
  <si>
    <t>โรงพยาบาลห้วยทับทัน</t>
  </si>
  <si>
    <t>ห้วยทับทัน</t>
  </si>
  <si>
    <t>001093700</t>
  </si>
  <si>
    <t>10938</t>
  </si>
  <si>
    <t>โรงพยาบาลโนนคูณ</t>
  </si>
  <si>
    <t>โนนคูณ</t>
  </si>
  <si>
    <t>001093800</t>
  </si>
  <si>
    <t>10939</t>
  </si>
  <si>
    <t>โรงพยาบาลศรีรัตนะ</t>
  </si>
  <si>
    <t>ศรีรัตนะ</t>
  </si>
  <si>
    <t>001093900</t>
  </si>
  <si>
    <t>10940</t>
  </si>
  <si>
    <t>โรงพยาบาลวังหิน</t>
  </si>
  <si>
    <t>วังหิน</t>
  </si>
  <si>
    <t>001094000</t>
  </si>
  <si>
    <t>10941</t>
  </si>
  <si>
    <t>โรงพยาบาลน้ำเกลี้ยง</t>
  </si>
  <si>
    <t>น้ำเกลี้ยง</t>
  </si>
  <si>
    <t>001094100</t>
  </si>
  <si>
    <t>10942</t>
  </si>
  <si>
    <t>โรงพยาบาลภูสิงห์</t>
  </si>
  <si>
    <t>ภูสิงห์</t>
  </si>
  <si>
    <t>001094200</t>
  </si>
  <si>
    <t>10943</t>
  </si>
  <si>
    <t>โรงพยาบาลเมืองจันทร์</t>
  </si>
  <si>
    <t>เมืองจันทร์</t>
  </si>
  <si>
    <t>001094300</t>
  </si>
  <si>
    <t>23125</t>
  </si>
  <si>
    <t>โรงพยาบาลเบญจลักษ์เฉลิมพระเกียรติ 80 พรรษา</t>
  </si>
  <si>
    <t>เบญจลักษ์เฉลิมพระเกียรติ 80 พรรษา</t>
  </si>
  <si>
    <t>002312500</t>
  </si>
  <si>
    <t>28014</t>
  </si>
  <si>
    <t>โรงพยาบาลพยุห์</t>
  </si>
  <si>
    <t>พยุห์</t>
  </si>
  <si>
    <t>002801400</t>
  </si>
  <si>
    <t>28015</t>
  </si>
  <si>
    <t>โรงพยาบาลโพธิ์ศรีสุวรรณ</t>
  </si>
  <si>
    <t>โพธิ์ศรีสุวรรณ</t>
  </si>
  <si>
    <t>002801500</t>
  </si>
  <si>
    <t>28016</t>
  </si>
  <si>
    <t>โรงพยาบาลศิลาลาด</t>
  </si>
  <si>
    <t>ศิลาลาด</t>
  </si>
  <si>
    <t>002801600</t>
  </si>
  <si>
    <t>10669</t>
  </si>
  <si>
    <t>โรงพยาบาลสรรพสิทธิประสงค์</t>
  </si>
  <si>
    <t>สรรพสิทธิประสงค์</t>
  </si>
  <si>
    <t>001066900</t>
  </si>
  <si>
    <t>10944</t>
  </si>
  <si>
    <t>โรงพยาบาลศรีเมืองใหม่</t>
  </si>
  <si>
    <t>ศรีเมืองใหม่</t>
  </si>
  <si>
    <t>001094400</t>
  </si>
  <si>
    <t>10945</t>
  </si>
  <si>
    <t>โรงพยาบาลโขงเจียม</t>
  </si>
  <si>
    <t>โขงเจียม</t>
  </si>
  <si>
    <t>001094500</t>
  </si>
  <si>
    <t>10946</t>
  </si>
  <si>
    <t>โรงพยาบาลเขื่องใน</t>
  </si>
  <si>
    <t>เขื่องใน</t>
  </si>
  <si>
    <t>001094600</t>
  </si>
  <si>
    <t>10947</t>
  </si>
  <si>
    <t>โรงพยาบาลเขมราฐ</t>
  </si>
  <si>
    <t>เขมราฐ</t>
  </si>
  <si>
    <t>001094700</t>
  </si>
  <si>
    <t>10948</t>
  </si>
  <si>
    <t>โรงพยาบาลนาจะหลวย</t>
  </si>
  <si>
    <t>นาจะหลวย</t>
  </si>
  <si>
    <t>001094800</t>
  </si>
  <si>
    <t>10949</t>
  </si>
  <si>
    <t>โรงพยาบาลน้ำยืน</t>
  </si>
  <si>
    <t>น้ำยืน</t>
  </si>
  <si>
    <t>001094900</t>
  </si>
  <si>
    <t>10950</t>
  </si>
  <si>
    <t>โรงพยาบาลบุณฑริก</t>
  </si>
  <si>
    <t>บุณฑริก</t>
  </si>
  <si>
    <t>001095000</t>
  </si>
  <si>
    <t>10951</t>
  </si>
  <si>
    <t>โรงพยาบาลตระการพืชผล</t>
  </si>
  <si>
    <t>ตระการพืชผล</t>
  </si>
  <si>
    <t>001095100</t>
  </si>
  <si>
    <t>10952</t>
  </si>
  <si>
    <t>โรงพยาบาลกุดข้าวปุ้น</t>
  </si>
  <si>
    <t>กุดข้าวปุ้น</t>
  </si>
  <si>
    <t>001095200</t>
  </si>
  <si>
    <t>10953</t>
  </si>
  <si>
    <t>โรงพยาบาลม่วงสามสิบ</t>
  </si>
  <si>
    <t>ม่วงสามสิบ</t>
  </si>
  <si>
    <t>001095300</t>
  </si>
  <si>
    <t>10954</t>
  </si>
  <si>
    <t>โรงพยาบาลวารินชำราบ</t>
  </si>
  <si>
    <t>วารินชำราบ</t>
  </si>
  <si>
    <t>001095400</t>
  </si>
  <si>
    <t>10956</t>
  </si>
  <si>
    <t>โรงพยาบาลพิบูลมังสาหาร</t>
  </si>
  <si>
    <t>พิบูลมังสาหาร</t>
  </si>
  <si>
    <t>001095600</t>
  </si>
  <si>
    <t>10957</t>
  </si>
  <si>
    <t>โรงพยาบาลตาลสุม</t>
  </si>
  <si>
    <t>ตาลสุม</t>
  </si>
  <si>
    <t>001095700</t>
  </si>
  <si>
    <t>10958</t>
  </si>
  <si>
    <t>โรงพยาบาลโพธิ์ไทร</t>
  </si>
  <si>
    <t>โพธิ์ไทร</t>
  </si>
  <si>
    <t>001095800</t>
  </si>
  <si>
    <t>10959</t>
  </si>
  <si>
    <t>โรงพยาบาลสำโรง</t>
  </si>
  <si>
    <t>สำโรง</t>
  </si>
  <si>
    <t>001095900</t>
  </si>
  <si>
    <t>10960</t>
  </si>
  <si>
    <t>โรงพยาบาลดอนมดแดง</t>
  </si>
  <si>
    <t>ดอนมดแดง</t>
  </si>
  <si>
    <t>001096000</t>
  </si>
  <si>
    <t>10961</t>
  </si>
  <si>
    <t>โรงพยาบาลสิรินธร</t>
  </si>
  <si>
    <t>สิรินธร</t>
  </si>
  <si>
    <t>001096100</t>
  </si>
  <si>
    <t>10962</t>
  </si>
  <si>
    <t>โรงพยาบาลทุ่งศรีอุดม</t>
  </si>
  <si>
    <t>ทุ่งศรีอุดม</t>
  </si>
  <si>
    <t>001096200</t>
  </si>
  <si>
    <t>11443</t>
  </si>
  <si>
    <t>โรงพยาบาลสมเด็จพระยุพราชเดชอุดม</t>
  </si>
  <si>
    <t>สมเด็จพระยุพราชเดชอุดม</t>
  </si>
  <si>
    <t>001144300</t>
  </si>
  <si>
    <t>21984</t>
  </si>
  <si>
    <t>โรงพยาบาล๕๐ พรรษา มหาวชิราลงกรณ์</t>
  </si>
  <si>
    <t>๕๐ พรรษา มหาวชิราลงกรณ์</t>
  </si>
  <si>
    <t>002198400</t>
  </si>
  <si>
    <t>24032</t>
  </si>
  <si>
    <t>โรงพยาบาลนาตาล</t>
  </si>
  <si>
    <t>นาตาล</t>
  </si>
  <si>
    <t>002403200</t>
  </si>
  <si>
    <t>24821</t>
  </si>
  <si>
    <t>โรงพยาบาลนาเยีย</t>
  </si>
  <si>
    <t>นาเยีย</t>
  </si>
  <si>
    <t>002482100</t>
  </si>
  <si>
    <t>27967</t>
  </si>
  <si>
    <t>โรงพยาบาลสว่างวีระวงศ์</t>
  </si>
  <si>
    <t>สว่างวีระวงศ์</t>
  </si>
  <si>
    <t>002796700</t>
  </si>
  <si>
    <t>27968</t>
  </si>
  <si>
    <t>โรงพยาบาลน้ำขุ่น</t>
  </si>
  <si>
    <t>น้ำขุ่น</t>
  </si>
  <si>
    <t>002796800</t>
  </si>
  <si>
    <t>27976</t>
  </si>
  <si>
    <t>โรงพยาบาลเหล่าเสือโก้ก</t>
  </si>
  <si>
    <t>เหล่าเสือโก้ก</t>
  </si>
  <si>
    <t>002797600</t>
  </si>
  <si>
    <t>10701</t>
  </si>
  <si>
    <t>โรงพยาบาลยโสธร</t>
  </si>
  <si>
    <t>001070100</t>
  </si>
  <si>
    <t>10963</t>
  </si>
  <si>
    <t>โรงพยาบาลทรายมูล</t>
  </si>
  <si>
    <t>ทรายมูล</t>
  </si>
  <si>
    <t>001096300</t>
  </si>
  <si>
    <t>10964</t>
  </si>
  <si>
    <t>โรงพยาบาลกุดชุม</t>
  </si>
  <si>
    <t>กุดชุม</t>
  </si>
  <si>
    <t>001096400</t>
  </si>
  <si>
    <t>10965</t>
  </si>
  <si>
    <t>โรงพยาบาลคำเขื่อนแก้ว</t>
  </si>
  <si>
    <t>คำเขื่อนแก้ว</t>
  </si>
  <si>
    <t>001096500</t>
  </si>
  <si>
    <t>10966</t>
  </si>
  <si>
    <t>โรงพยาบาลป่าติ้ว</t>
  </si>
  <si>
    <t>ป่าติ้ว</t>
  </si>
  <si>
    <t>001096600</t>
  </si>
  <si>
    <t>10967</t>
  </si>
  <si>
    <t>โรงพยาบาลมหาชนะชัย</t>
  </si>
  <si>
    <t>มหาชนะชัย</t>
  </si>
  <si>
    <t>001096700</t>
  </si>
  <si>
    <t>10968</t>
  </si>
  <si>
    <t>โรงพยาบาลค้อวัง</t>
  </si>
  <si>
    <t>ค้อวัง</t>
  </si>
  <si>
    <t>001096800</t>
  </si>
  <si>
    <t>10969</t>
  </si>
  <si>
    <t>โรงพยาบาลไทยเจริญ</t>
  </si>
  <si>
    <t>ไทยเจริญ</t>
  </si>
  <si>
    <t>001096900</t>
  </si>
  <si>
    <t>11444</t>
  </si>
  <si>
    <t>โรงพยาบาลสมเด็จพระยุพราชเลิงนกทา</t>
  </si>
  <si>
    <t>สมเด็จพระยุพราชเลิงนกทา</t>
  </si>
  <si>
    <t>001144400</t>
  </si>
  <si>
    <t>10703</t>
  </si>
  <si>
    <t>โรงพยาบาลอำนาจเจริญ</t>
  </si>
  <si>
    <t>001070300</t>
  </si>
  <si>
    <t>10985</t>
  </si>
  <si>
    <t>โรงพยาบาลชานุมาน</t>
  </si>
  <si>
    <t>ชานุมาน</t>
  </si>
  <si>
    <t>001098500</t>
  </si>
  <si>
    <t>10986</t>
  </si>
  <si>
    <t>โรงพยาบาลปทุมราชวงศา</t>
  </si>
  <si>
    <t>ปทุมราชวงศา</t>
  </si>
  <si>
    <t>001098600</t>
  </si>
  <si>
    <t>10987</t>
  </si>
  <si>
    <t>โรงพยาบาลพนา</t>
  </si>
  <si>
    <t>พนา</t>
  </si>
  <si>
    <t>001098700</t>
  </si>
  <si>
    <t>10988</t>
  </si>
  <si>
    <t>โรงพยาบาลเสนางคนิคม</t>
  </si>
  <si>
    <t>เสนางคนิคม</t>
  </si>
  <si>
    <t>001098800</t>
  </si>
  <si>
    <t>10989</t>
  </si>
  <si>
    <t>โรงพยาบาลหัวตะพาน</t>
  </si>
  <si>
    <t>หัวตะพาน</t>
  </si>
  <si>
    <t>001098900</t>
  </si>
  <si>
    <t>10990</t>
  </si>
  <si>
    <t>โรงพยาบาลลืออำนาจ</t>
  </si>
  <si>
    <t>ลืออำนาจ</t>
  </si>
  <si>
    <t>001099000</t>
  </si>
  <si>
    <t>10712</t>
  </si>
  <si>
    <t>โรงพยาบาลมุกดาหาร</t>
  </si>
  <si>
    <t>001071200</t>
  </si>
  <si>
    <t>11113</t>
  </si>
  <si>
    <t>โรงพยาบาลนิคมคำสร้อย</t>
  </si>
  <si>
    <t>นิคมคำสร้อย</t>
  </si>
  <si>
    <t>001111300</t>
  </si>
  <si>
    <t>11114</t>
  </si>
  <si>
    <t>โรงพยาบาลดอนตาล</t>
  </si>
  <si>
    <t>ดอนตาล</t>
  </si>
  <si>
    <t>001111400</t>
  </si>
  <si>
    <t>11115</t>
  </si>
  <si>
    <t>โรงพยาบาลดงหลวง</t>
  </si>
  <si>
    <t>ดงหลวง</t>
  </si>
  <si>
    <t>001111500</t>
  </si>
  <si>
    <t>11116</t>
  </si>
  <si>
    <t>โรงพยาบาลคำชะอี</t>
  </si>
  <si>
    <t>คำชะอี</t>
  </si>
  <si>
    <t>001111600</t>
  </si>
  <si>
    <t>11117</t>
  </si>
  <si>
    <t>โรงพยาบาลหว้านใหญ่</t>
  </si>
  <si>
    <t>หว้านใหญ่</t>
  </si>
  <si>
    <t>001111700</t>
  </si>
  <si>
    <t>11118</t>
  </si>
  <si>
    <t>โรงพยาบาลหนองสูง</t>
  </si>
  <si>
    <t>หนองสูง</t>
  </si>
  <si>
    <t>001111800</t>
  </si>
  <si>
    <t>10680</t>
  </si>
  <si>
    <t>โรงพยาบาลมหาราชนครศรีธรรมราช</t>
  </si>
  <si>
    <t>มหาราชนครศรีธรรมราช</t>
  </si>
  <si>
    <t>001068000</t>
  </si>
  <si>
    <t>11322</t>
  </si>
  <si>
    <t>โรงพยาบาลพรหมคีรี</t>
  </si>
  <si>
    <t>พรหมคีรี</t>
  </si>
  <si>
    <t>001132200</t>
  </si>
  <si>
    <t>11324</t>
  </si>
  <si>
    <t>โรงพยาบาลลานสะกา</t>
  </si>
  <si>
    <t>ลานสะกา</t>
  </si>
  <si>
    <t>001132400</t>
  </si>
  <si>
    <t>11325</t>
  </si>
  <si>
    <t>โรงพยาบาลสมเด็จพระยุพราชฉวาง</t>
  </si>
  <si>
    <t>สมเด็จพระยุพราชฉวาง</t>
  </si>
  <si>
    <t>001132500</t>
  </si>
  <si>
    <t>11326</t>
  </si>
  <si>
    <t>โรงพยาบาลพิปูน</t>
  </si>
  <si>
    <t>พิปูน</t>
  </si>
  <si>
    <t>001132600</t>
  </si>
  <si>
    <t>11327</t>
  </si>
  <si>
    <t>โรงพยาบาลเชียรใหญ่</t>
  </si>
  <si>
    <t>เชียรใหญ่</t>
  </si>
  <si>
    <t>001132700</t>
  </si>
  <si>
    <t>11328</t>
  </si>
  <si>
    <t>โรงพยาบาลชะอวด</t>
  </si>
  <si>
    <t>ชะอวด</t>
  </si>
  <si>
    <t>001132800</t>
  </si>
  <si>
    <t>11329</t>
  </si>
  <si>
    <t>โรงพยาบาลท่าศาลา</t>
  </si>
  <si>
    <t>ท่าศาลา</t>
  </si>
  <si>
    <t>001132900</t>
  </si>
  <si>
    <t>11330</t>
  </si>
  <si>
    <t>โรงพยาบาลทุ่งสง</t>
  </si>
  <si>
    <t>ทุ่งสง</t>
  </si>
  <si>
    <t>001133000</t>
  </si>
  <si>
    <t>11331</t>
  </si>
  <si>
    <t>โรงพยาบาลนาบอน</t>
  </si>
  <si>
    <t>นาบอน</t>
  </si>
  <si>
    <t>001133100</t>
  </si>
  <si>
    <t>11332</t>
  </si>
  <si>
    <t>โรงพยาบาลทุ่งใหญ่</t>
  </si>
  <si>
    <t>ทุ่งใหญ่</t>
  </si>
  <si>
    <t>001133200</t>
  </si>
  <si>
    <t>11333</t>
  </si>
  <si>
    <t>โรงพยาบาลปากพนัง</t>
  </si>
  <si>
    <t>ปากพนัง</t>
  </si>
  <si>
    <t>001133300</t>
  </si>
  <si>
    <t>11334</t>
  </si>
  <si>
    <t>โรงพยาบาลร่อนพิบูลย์</t>
  </si>
  <si>
    <t>ร่อนพิบูลย์</t>
  </si>
  <si>
    <t>001133400</t>
  </si>
  <si>
    <t>11335</t>
  </si>
  <si>
    <t>โรงพยาบาลสิชล</t>
  </si>
  <si>
    <t>สิชล</t>
  </si>
  <si>
    <t>001133500</t>
  </si>
  <si>
    <t>11336</t>
  </si>
  <si>
    <t>โรงพยาบาลขนอม</t>
  </si>
  <si>
    <t>ขนอม</t>
  </si>
  <si>
    <t>001133600</t>
  </si>
  <si>
    <t>11337</t>
  </si>
  <si>
    <t>โรงพยาบาลหัวไทร</t>
  </si>
  <si>
    <t>หัวไทร</t>
  </si>
  <si>
    <t>001133700</t>
  </si>
  <si>
    <t>11338</t>
  </si>
  <si>
    <t>โรงพยาบาลบางขัน</t>
  </si>
  <si>
    <t>บางขัน</t>
  </si>
  <si>
    <t>001133800</t>
  </si>
  <si>
    <t>11339</t>
  </si>
  <si>
    <t>โรงพยาบาลถ้ำพรรณรา</t>
  </si>
  <si>
    <t>ถ้ำพรรณรา</t>
  </si>
  <si>
    <t>001133900</t>
  </si>
  <si>
    <t>11660</t>
  </si>
  <si>
    <t>โรงพยาบาลจุฬาภรณ์</t>
  </si>
  <si>
    <t>จุฬาภรณ์</t>
  </si>
  <si>
    <t>001166000</t>
  </si>
  <si>
    <t>40491</t>
  </si>
  <si>
    <t>004049100</t>
  </si>
  <si>
    <t>40492</t>
  </si>
  <si>
    <t>โรงพยาบาลพ่อท่านคล้ายวาจาสิทธิ์</t>
  </si>
  <si>
    <t>พ่อท่านคล้ายวาจาสิทธิ์</t>
  </si>
  <si>
    <t>004049200</t>
  </si>
  <si>
    <t>40742</t>
  </si>
  <si>
    <t>โรงพยาบาลนบพิตำ</t>
  </si>
  <si>
    <t>นบพิตำ</t>
  </si>
  <si>
    <t>004074200</t>
  </si>
  <si>
    <t>40743</t>
  </si>
  <si>
    <t>โรงพยาบาลพระพรหม</t>
  </si>
  <si>
    <t>พระพรหม</t>
  </si>
  <si>
    <t>004074300</t>
  </si>
  <si>
    <t>10738</t>
  </si>
  <si>
    <t>โรงพยาบาลกระบี่</t>
  </si>
  <si>
    <t>001073800</t>
  </si>
  <si>
    <t>11340</t>
  </si>
  <si>
    <t>โรงพยาบาลเขาพนม</t>
  </si>
  <si>
    <t>เขาพนม</t>
  </si>
  <si>
    <t>001134000</t>
  </si>
  <si>
    <t>11341</t>
  </si>
  <si>
    <t>โรงพยาบาลเกาะลันตา</t>
  </si>
  <si>
    <t>เกาะลันตา</t>
  </si>
  <si>
    <t>001134100</t>
  </si>
  <si>
    <t>11342</t>
  </si>
  <si>
    <t>โรงพยาบาลคลองท่อม</t>
  </si>
  <si>
    <t>คลองท่อม</t>
  </si>
  <si>
    <t>001134200</t>
  </si>
  <si>
    <t>11343</t>
  </si>
  <si>
    <t>โรงพยาบาลอ่าวลึก</t>
  </si>
  <si>
    <t>อ่าวลึก</t>
  </si>
  <si>
    <t>001134300</t>
  </si>
  <si>
    <t>11344</t>
  </si>
  <si>
    <t>โรงพยาบาลปลายพระยา</t>
  </si>
  <si>
    <t>ปลายพระยา</t>
  </si>
  <si>
    <t>001134400</t>
  </si>
  <si>
    <t>11345</t>
  </si>
  <si>
    <t>โรงพยาบาลลำทับ</t>
  </si>
  <si>
    <t>ลำทับ</t>
  </si>
  <si>
    <t>001134500</t>
  </si>
  <si>
    <t>11346</t>
  </si>
  <si>
    <t>โรงพยาบาลเหนือคลอง</t>
  </si>
  <si>
    <t>เหนือคลอง</t>
  </si>
  <si>
    <t>001134600</t>
  </si>
  <si>
    <t>77753</t>
  </si>
  <si>
    <t>โรงพยาบาลเกาะพีพี</t>
  </si>
  <si>
    <t>เกาะพีพี</t>
  </si>
  <si>
    <t>007775300</t>
  </si>
  <si>
    <t>10739</t>
  </si>
  <si>
    <t>โรงพยาบาลพังงา</t>
  </si>
  <si>
    <t>001073900</t>
  </si>
  <si>
    <t>10740</t>
  </si>
  <si>
    <t>โรงพยาบาลตะกั่วป่า</t>
  </si>
  <si>
    <t>ตะกั่วป่า</t>
  </si>
  <si>
    <t>001074000</t>
  </si>
  <si>
    <t>11347</t>
  </si>
  <si>
    <t>โรงพยาบาลเกาะยาวชัยพัฒน์</t>
  </si>
  <si>
    <t>เกาะยาวชัยพัฒน์</t>
  </si>
  <si>
    <t>001134700</t>
  </si>
  <si>
    <t>11348</t>
  </si>
  <si>
    <t>โรงพยาบาลกะปงชัยพัฒน์</t>
  </si>
  <si>
    <t>กะปงชัยพัฒน์</t>
  </si>
  <si>
    <t>001134800</t>
  </si>
  <si>
    <t>11349</t>
  </si>
  <si>
    <t>โรงพยาบาลตะกั่วทุ่ง</t>
  </si>
  <si>
    <t>ตะกั่วทุ่ง</t>
  </si>
  <si>
    <t>001134900</t>
  </si>
  <si>
    <t>11350</t>
  </si>
  <si>
    <t>001135000</t>
  </si>
  <si>
    <t>11352</t>
  </si>
  <si>
    <t>โรงพยาบาลคุระบุรีชัยพัฒน์</t>
  </si>
  <si>
    <t>คุระบุรีชัยพัฒน์</t>
  </si>
  <si>
    <t>001135200</t>
  </si>
  <si>
    <t>11353</t>
  </si>
  <si>
    <t>โรงพยาบาลทับปุด</t>
  </si>
  <si>
    <t>ทับปุด</t>
  </si>
  <si>
    <t>001135300</t>
  </si>
  <si>
    <t>11354</t>
  </si>
  <si>
    <t>โรงพยาบาลท้ายเหมืองชัยพัฒน์</t>
  </si>
  <si>
    <t>ท้ายเหมืองชัยพัฒน์</t>
  </si>
  <si>
    <t>001135400</t>
  </si>
  <si>
    <t>10741</t>
  </si>
  <si>
    <t>โรงพยาบาลวชิระภูเก็ต</t>
  </si>
  <si>
    <t>วชิระภูเก็ต</t>
  </si>
  <si>
    <t>001074100</t>
  </si>
  <si>
    <t>11355</t>
  </si>
  <si>
    <t>โรงพยาบาลป่าตอง</t>
  </si>
  <si>
    <t>ป่าตอง</t>
  </si>
  <si>
    <t>001135500</t>
  </si>
  <si>
    <t>11356</t>
  </si>
  <si>
    <t>โรงพยาบาลถลาง</t>
  </si>
  <si>
    <t>ถลาง</t>
  </si>
  <si>
    <t>001135600</t>
  </si>
  <si>
    <t>10681</t>
  </si>
  <si>
    <t>โรงพยาบาลสุราษฎร์ธานี</t>
  </si>
  <si>
    <t>001068100</t>
  </si>
  <si>
    <t>10742</t>
  </si>
  <si>
    <t>โรงพยาบาลเกาะสมุย</t>
  </si>
  <si>
    <t>เกาะสมุย</t>
  </si>
  <si>
    <t>001074200</t>
  </si>
  <si>
    <t>11357</t>
  </si>
  <si>
    <t>โรงพยาบาลกาญจนดิษฐ์</t>
  </si>
  <si>
    <t>กาญจนดิษฐ์</t>
  </si>
  <si>
    <t>001135700</t>
  </si>
  <si>
    <t>11358</t>
  </si>
  <si>
    <t>โรงพยาบาลดอนสัก</t>
  </si>
  <si>
    <t>ดอนสัก</t>
  </si>
  <si>
    <t>001135800</t>
  </si>
  <si>
    <t>11359</t>
  </si>
  <si>
    <t>โรงพยาบาลเกาะพงัน</t>
  </si>
  <si>
    <t>เกาะพงัน</t>
  </si>
  <si>
    <t>001135900</t>
  </si>
  <si>
    <t>11360</t>
  </si>
  <si>
    <t>โรงพยาบาลไชยา</t>
  </si>
  <si>
    <t>ไชยา</t>
  </si>
  <si>
    <t>001136000</t>
  </si>
  <si>
    <t>11361</t>
  </si>
  <si>
    <t>โรงพยาบาลท่าชนะ</t>
  </si>
  <si>
    <t>ท่าชนะ</t>
  </si>
  <si>
    <t>001136100</t>
  </si>
  <si>
    <t>11362</t>
  </si>
  <si>
    <t>โรงพยาบาลคีรีรัฐนิคม</t>
  </si>
  <si>
    <t>คีรีรัฐนิคม</t>
  </si>
  <si>
    <t>001136200</t>
  </si>
  <si>
    <t>11363</t>
  </si>
  <si>
    <t>โรงพยาบาลบ้านตาขุน</t>
  </si>
  <si>
    <t>บ้านตาขุน</t>
  </si>
  <si>
    <t>001136300</t>
  </si>
  <si>
    <t>11364</t>
  </si>
  <si>
    <t>โรงพยาบาลพนม</t>
  </si>
  <si>
    <t>พนม</t>
  </si>
  <si>
    <t>001136400</t>
  </si>
  <si>
    <t>11365</t>
  </si>
  <si>
    <t>โรงพยาบาลท่าฉาง</t>
  </si>
  <si>
    <t>ท่าฉาง</t>
  </si>
  <si>
    <t>001136500</t>
  </si>
  <si>
    <t>11366</t>
  </si>
  <si>
    <t>โรงพยาบาลบ้านนาสาร</t>
  </si>
  <si>
    <t>บ้านนาสาร</t>
  </si>
  <si>
    <t>001136600</t>
  </si>
  <si>
    <t>11367</t>
  </si>
  <si>
    <t>โรงพยาบาลบ้านนาเดิม</t>
  </si>
  <si>
    <t>บ้านนาเดิม</t>
  </si>
  <si>
    <t>001136700</t>
  </si>
  <si>
    <t>11368</t>
  </si>
  <si>
    <t>โรงพยาบาลเคียนซา</t>
  </si>
  <si>
    <t>เคียนซา</t>
  </si>
  <si>
    <t>001136800</t>
  </si>
  <si>
    <t>11369</t>
  </si>
  <si>
    <t>โรงพยาบาลพระแสง</t>
  </si>
  <si>
    <t>พระแสง</t>
  </si>
  <si>
    <t>001136900</t>
  </si>
  <si>
    <t>11370</t>
  </si>
  <si>
    <t>โรงพยาบาลพุนพิน</t>
  </si>
  <si>
    <t>พุนพิน</t>
  </si>
  <si>
    <t>001137000</t>
  </si>
  <si>
    <t>11371</t>
  </si>
  <si>
    <t>โรงพยาบาลชัยบุรี</t>
  </si>
  <si>
    <t>ชัยบุรี</t>
  </si>
  <si>
    <t>001137100</t>
  </si>
  <si>
    <t>11459</t>
  </si>
  <si>
    <t>โรงพยาบาลสมเด็จพระยุพราชเวียงสระ</t>
  </si>
  <si>
    <t>สมเด็จพระยุพราชเวียงสระ</t>
  </si>
  <si>
    <t>001145900</t>
  </si>
  <si>
    <t>11654</t>
  </si>
  <si>
    <t>โรงพยาบาลวิภาวดี</t>
  </si>
  <si>
    <t>วิภาวดี</t>
  </si>
  <si>
    <t>001165400</t>
  </si>
  <si>
    <t>14138</t>
  </si>
  <si>
    <t>โรงพยาบาลท่าโรงช้าง</t>
  </si>
  <si>
    <t>ท่าโรงช้าง</t>
  </si>
  <si>
    <t>001413800</t>
  </si>
  <si>
    <t>10743</t>
  </si>
  <si>
    <t>โรงพยาบาลระนอง</t>
  </si>
  <si>
    <t>001074300</t>
  </si>
  <si>
    <t>11323</t>
  </si>
  <si>
    <t>โรงพยาบาลละอุ่น</t>
  </si>
  <si>
    <t>ละอุ่น</t>
  </si>
  <si>
    <t>001132300</t>
  </si>
  <si>
    <t>11372</t>
  </si>
  <si>
    <t>โรงพยาบาลกะเปอร์</t>
  </si>
  <si>
    <t>กะเปอร์</t>
  </si>
  <si>
    <t>001137200</t>
  </si>
  <si>
    <t>11373</t>
  </si>
  <si>
    <t>โรงพยาบาลกระบุรี</t>
  </si>
  <si>
    <t>กระบุรี</t>
  </si>
  <si>
    <t>001137300</t>
  </si>
  <si>
    <t>11374</t>
  </si>
  <si>
    <t>โรงพยาบาลสุขสำราญ</t>
  </si>
  <si>
    <t>สุขสำราญ</t>
  </si>
  <si>
    <t>001137400</t>
  </si>
  <si>
    <t>10744</t>
  </si>
  <si>
    <t>โรงพยาบาลชุมพรเขตรอุดมศักดิ์</t>
  </si>
  <si>
    <t>ชุมพรเขตรอุดมศักดิ์</t>
  </si>
  <si>
    <t>001074400</t>
  </si>
  <si>
    <t>11375</t>
  </si>
  <si>
    <t>โรงพยาบาลปากน้ำชุมพร</t>
  </si>
  <si>
    <t>ปากน้ำชุมพร</t>
  </si>
  <si>
    <t>001137500</t>
  </si>
  <si>
    <t>11376</t>
  </si>
  <si>
    <t>โรงพยาบาลท่าแซะ</t>
  </si>
  <si>
    <t>ท่าแซะ</t>
  </si>
  <si>
    <t>001137600</t>
  </si>
  <si>
    <t>11377</t>
  </si>
  <si>
    <t>โรงพยาบาลปะทิว</t>
  </si>
  <si>
    <t>ปะทิว</t>
  </si>
  <si>
    <t>001137700</t>
  </si>
  <si>
    <t>11378</t>
  </si>
  <si>
    <t>โรงพยาบาลมาบอำมฤต</t>
  </si>
  <si>
    <t>มาบอำมฤต</t>
  </si>
  <si>
    <t>001137800</t>
  </si>
  <si>
    <t>11379</t>
  </si>
  <si>
    <t>โรงพยาบาลหลังสวน</t>
  </si>
  <si>
    <t>หลังสวน</t>
  </si>
  <si>
    <t>001137900</t>
  </si>
  <si>
    <t>11380</t>
  </si>
  <si>
    <t>โรงพยาบาลปากน้ำหลังสวน</t>
  </si>
  <si>
    <t>ปากน้ำหลังสวน</t>
  </si>
  <si>
    <t>001138000</t>
  </si>
  <si>
    <t>11381</t>
  </si>
  <si>
    <t>โรงพยาบาลละแม</t>
  </si>
  <si>
    <t>ละแม</t>
  </si>
  <si>
    <t>001138100</t>
  </si>
  <si>
    <t>11382</t>
  </si>
  <si>
    <t>โรงพยาบาลพะโต๊ะ</t>
  </si>
  <si>
    <t>พะโต๊ะ</t>
  </si>
  <si>
    <t>001138200</t>
  </si>
  <si>
    <t>11383</t>
  </si>
  <si>
    <t>โรงพยาบาลสวี</t>
  </si>
  <si>
    <t>สวี</t>
  </si>
  <si>
    <t>001138300</t>
  </si>
  <si>
    <t>11385</t>
  </si>
  <si>
    <t>โรงพยาบาลทุ่งตะโก</t>
  </si>
  <si>
    <t>ทุ่งตะโก</t>
  </si>
  <si>
    <t>001138500</t>
  </si>
  <si>
    <t>10682</t>
  </si>
  <si>
    <t>โรงพยาบาลหาดใหญ่</t>
  </si>
  <si>
    <t>หาดใหญ่</t>
  </si>
  <si>
    <t>001068200</t>
  </si>
  <si>
    <t>10745</t>
  </si>
  <si>
    <t>โรงพยาบาลสงขลา</t>
  </si>
  <si>
    <t>001074500</t>
  </si>
  <si>
    <t>11386</t>
  </si>
  <si>
    <t>โรงพยาบาลสทิงพระ</t>
  </si>
  <si>
    <t>สทิงพระ</t>
  </si>
  <si>
    <t>001138600</t>
  </si>
  <si>
    <t>11387</t>
  </si>
  <si>
    <t>โรงพยาบาลจะนะ</t>
  </si>
  <si>
    <t>จะนะ</t>
  </si>
  <si>
    <t>001138700</t>
  </si>
  <si>
    <t>11388</t>
  </si>
  <si>
    <t>โรงพยาบาลสมเด็จพระบรมราชินีนาถ ณ  อำเภอนาทวี</t>
  </si>
  <si>
    <t>สมเด็จพระบรมราชินีนาถ ณ  อำเภอนาทวี</t>
  </si>
  <si>
    <t>001138800</t>
  </si>
  <si>
    <t>11390</t>
  </si>
  <si>
    <t>โรงพยาบาลเทพา</t>
  </si>
  <si>
    <t>เทพา</t>
  </si>
  <si>
    <t>001139000</t>
  </si>
  <si>
    <t>11391</t>
  </si>
  <si>
    <t>โรงพยาบาลสะบ้าย้อย</t>
  </si>
  <si>
    <t>สะบ้าย้อย</t>
  </si>
  <si>
    <t>001139100</t>
  </si>
  <si>
    <t>11392</t>
  </si>
  <si>
    <t>โรงพยาบาลระโนด</t>
  </si>
  <si>
    <t>ระโนด</t>
  </si>
  <si>
    <t>001139200</t>
  </si>
  <si>
    <t>11393</t>
  </si>
  <si>
    <t>โรงพยาบาลกระแสสินธุ์</t>
  </si>
  <si>
    <t>กระแสสินธุ์</t>
  </si>
  <si>
    <t>001139300</t>
  </si>
  <si>
    <t>11394</t>
  </si>
  <si>
    <t>โรงพยาบาลรัตภูมิ</t>
  </si>
  <si>
    <t>รัตภูมิ</t>
  </si>
  <si>
    <t>001139400</t>
  </si>
  <si>
    <t>11395</t>
  </si>
  <si>
    <t>โรงพยาบาลสะเดา</t>
  </si>
  <si>
    <t>สะเดา</t>
  </si>
  <si>
    <t>001139500</t>
  </si>
  <si>
    <t>11396</t>
  </si>
  <si>
    <t>โรงพยาบาลนาหม่อม</t>
  </si>
  <si>
    <t>นาหม่อม</t>
  </si>
  <si>
    <t>001139600</t>
  </si>
  <si>
    <t>11397</t>
  </si>
  <si>
    <t>โรงพยาบาลควนเนียง</t>
  </si>
  <si>
    <t>ควนเนียง</t>
  </si>
  <si>
    <t>001139700</t>
  </si>
  <si>
    <t>11398</t>
  </si>
  <si>
    <t>โรงพยาบาลปาดังเบซาร์</t>
  </si>
  <si>
    <t>ปาดังเบซาร์</t>
  </si>
  <si>
    <t>001139800</t>
  </si>
  <si>
    <t>11399</t>
  </si>
  <si>
    <t>โรงพยาบาลบางกล่ำ</t>
  </si>
  <si>
    <t>บางกล่ำ</t>
  </si>
  <si>
    <t>001139900</t>
  </si>
  <si>
    <t>11400</t>
  </si>
  <si>
    <t>โรงพยาบาลสิงหนคร</t>
  </si>
  <si>
    <t>สิงหนคร</t>
  </si>
  <si>
    <t>001140000</t>
  </si>
  <si>
    <t>11401</t>
  </si>
  <si>
    <t>โรงพยาบาลคลองหอยโข่ง</t>
  </si>
  <si>
    <t>คลองหอยโข่ง</t>
  </si>
  <si>
    <t>001140100</t>
  </si>
  <si>
    <t>10746</t>
  </si>
  <si>
    <t>โรงพยาบาลสตูล</t>
  </si>
  <si>
    <t>001074600</t>
  </si>
  <si>
    <t>11402</t>
  </si>
  <si>
    <t>โรงพยาบาลควนโดน</t>
  </si>
  <si>
    <t>ควนโดน</t>
  </si>
  <si>
    <t>001140200</t>
  </si>
  <si>
    <t>11403</t>
  </si>
  <si>
    <t>โรงพยาบาลควนกาหลง</t>
  </si>
  <si>
    <t>ควนกาหลง</t>
  </si>
  <si>
    <t>001140300</t>
  </si>
  <si>
    <t>11404</t>
  </si>
  <si>
    <t>โรงพยาบาลท่าแพ</t>
  </si>
  <si>
    <t>ท่าแพ</t>
  </si>
  <si>
    <t>001140400</t>
  </si>
  <si>
    <t>11405</t>
  </si>
  <si>
    <t>โรงพยาบาลละงู</t>
  </si>
  <si>
    <t>ละงู</t>
  </si>
  <si>
    <t>001140500</t>
  </si>
  <si>
    <t>11406</t>
  </si>
  <si>
    <t>โรงพยาบาลทุ่งหว้า</t>
  </si>
  <si>
    <t>ทุ่งหว้า</t>
  </si>
  <si>
    <t>001140600</t>
  </si>
  <si>
    <t>28786</t>
  </si>
  <si>
    <t>โรงพยาบาลมะนัง</t>
  </si>
  <si>
    <t>มะนัง</t>
  </si>
  <si>
    <t>002878600</t>
  </si>
  <si>
    <t>10683</t>
  </si>
  <si>
    <t>โรงพยาบาลตรัง</t>
  </si>
  <si>
    <t>001068300</t>
  </si>
  <si>
    <t>11407</t>
  </si>
  <si>
    <t>โรงพยาบาลกันตัง</t>
  </si>
  <si>
    <t>กันตัง</t>
  </si>
  <si>
    <t>001140700</t>
  </si>
  <si>
    <t>11408</t>
  </si>
  <si>
    <t>โรงพยาบาลย่านตาขาว</t>
  </si>
  <si>
    <t>ย่านตาขาว</t>
  </si>
  <si>
    <t>001140800</t>
  </si>
  <si>
    <t>11409</t>
  </si>
  <si>
    <t>โรงพยาบาลปะเหลียน</t>
  </si>
  <si>
    <t>ปะเหลียน</t>
  </si>
  <si>
    <t>001140900</t>
  </si>
  <si>
    <t>11410</t>
  </si>
  <si>
    <t>โรงพยาบาลสิเกา</t>
  </si>
  <si>
    <t>สิเกา</t>
  </si>
  <si>
    <t>001141000</t>
  </si>
  <si>
    <t>11411</t>
  </si>
  <si>
    <t>โรงพยาบาลห้วยยอด</t>
  </si>
  <si>
    <t>ห้วยยอด</t>
  </si>
  <si>
    <t>001141100</t>
  </si>
  <si>
    <t>11412</t>
  </si>
  <si>
    <t>โรงพยาบาลวังวิเศษ</t>
  </si>
  <si>
    <t>วังวิเศษ</t>
  </si>
  <si>
    <t>001141200</t>
  </si>
  <si>
    <t>11413</t>
  </si>
  <si>
    <t>โรงพยาบาลนาโยง</t>
  </si>
  <si>
    <t>นาโยง</t>
  </si>
  <si>
    <t>001141300</t>
  </si>
  <si>
    <t>14139</t>
  </si>
  <si>
    <t>โรงพยาบาลรัษฎา</t>
  </si>
  <si>
    <t>รัษฎา</t>
  </si>
  <si>
    <t>001413900</t>
  </si>
  <si>
    <t>28817</t>
  </si>
  <si>
    <t>โรงพยาบาลหาดสำราญเฉลิมพระเกียรติ 80 พรรษา</t>
  </si>
  <si>
    <t>หาดสำราญเฉลิมพระเกียรติ 80 พรรษา</t>
  </si>
  <si>
    <t>002881700</t>
  </si>
  <si>
    <t>10747</t>
  </si>
  <si>
    <t>โรงพยาบาลพัทลุง</t>
  </si>
  <si>
    <t>001074700</t>
  </si>
  <si>
    <t>11414</t>
  </si>
  <si>
    <t>โรงพยาบาลกงหรา</t>
  </si>
  <si>
    <t>กงหรา</t>
  </si>
  <si>
    <t>001141400</t>
  </si>
  <si>
    <t>11415</t>
  </si>
  <si>
    <t>โรงพยาบาลเขาชัยสน</t>
  </si>
  <si>
    <t>เขาชัยสน</t>
  </si>
  <si>
    <t>001141500</t>
  </si>
  <si>
    <t>11416</t>
  </si>
  <si>
    <t>โรงพยาบาลตะโหมด</t>
  </si>
  <si>
    <t>ตะโหมด</t>
  </si>
  <si>
    <t>001141600</t>
  </si>
  <si>
    <t>11417</t>
  </si>
  <si>
    <t>โรงพยาบาลควนขนุน</t>
  </si>
  <si>
    <t>ควนขนุน</t>
  </si>
  <si>
    <t>001141700</t>
  </si>
  <si>
    <t>11418</t>
  </si>
  <si>
    <t>โรงพยาบาลปากพะยูน</t>
  </si>
  <si>
    <t>ปากพะยูน</t>
  </si>
  <si>
    <t>001141800</t>
  </si>
  <si>
    <t>11419</t>
  </si>
  <si>
    <t>โรงพยาบาลศรีบรรพต</t>
  </si>
  <si>
    <t>ศรีบรรพต</t>
  </si>
  <si>
    <t>001141900</t>
  </si>
  <si>
    <t>11420</t>
  </si>
  <si>
    <t>โรงพยาบาลป่าบอน</t>
  </si>
  <si>
    <t>ป่าบอน</t>
  </si>
  <si>
    <t>001142000</t>
  </si>
  <si>
    <t>11421</t>
  </si>
  <si>
    <t>โรงพยาบาลบางแก้ว</t>
  </si>
  <si>
    <t>บางแก้ว</t>
  </si>
  <si>
    <t>001142100</t>
  </si>
  <si>
    <t>11422</t>
  </si>
  <si>
    <t>โรงพยาบาลป่าพะยอม</t>
  </si>
  <si>
    <t>ป่าพะยอม</t>
  </si>
  <si>
    <t>001142200</t>
  </si>
  <si>
    <t>24673</t>
  </si>
  <si>
    <t>โรงพยาบาลศรีนครินทร์(ปัญญานันทภิขุ)</t>
  </si>
  <si>
    <t>ศรีนครินทร์(ปัญญานันทภิขุ)</t>
  </si>
  <si>
    <t>002467300</t>
  </si>
  <si>
    <t>10748</t>
  </si>
  <si>
    <t>โรงพยาบาลปัตตานี</t>
  </si>
  <si>
    <t>001074800</t>
  </si>
  <si>
    <t>11423</t>
  </si>
  <si>
    <t>โรงพยาบาลโคกโพธิ์</t>
  </si>
  <si>
    <t>โคกโพธิ์</t>
  </si>
  <si>
    <t>001142300</t>
  </si>
  <si>
    <t>11424</t>
  </si>
  <si>
    <t>โรงพยาบาลหนองจิก</t>
  </si>
  <si>
    <t>หนองจิก</t>
  </si>
  <si>
    <t>001142400</t>
  </si>
  <si>
    <t>11425</t>
  </si>
  <si>
    <t>โรงพยาบาลปะนาเระ</t>
  </si>
  <si>
    <t>ปะนาเระ</t>
  </si>
  <si>
    <t>001142500</t>
  </si>
  <si>
    <t>11426</t>
  </si>
  <si>
    <t>โรงพยาบาลมายอ</t>
  </si>
  <si>
    <t>มายอ</t>
  </si>
  <si>
    <t>001142600</t>
  </si>
  <si>
    <t>11427</t>
  </si>
  <si>
    <t>โรงพยาบาลทุ่งยางแดง</t>
  </si>
  <si>
    <t>ทุ่งยางแดง</t>
  </si>
  <si>
    <t>001142700</t>
  </si>
  <si>
    <t>11428</t>
  </si>
  <si>
    <t>โรงพยาบาลไม้แก่น</t>
  </si>
  <si>
    <t>ไม้แก่น</t>
  </si>
  <si>
    <t>001142800</t>
  </si>
  <si>
    <t>11429</t>
  </si>
  <si>
    <t>โรงพยาบาลยะหริ่ง</t>
  </si>
  <si>
    <t>ยะหริ่ง</t>
  </si>
  <si>
    <t>001142900</t>
  </si>
  <si>
    <t>11430</t>
  </si>
  <si>
    <t>โรงพยาบาลยะรัง</t>
  </si>
  <si>
    <t>ยะรัง</t>
  </si>
  <si>
    <t>001143000</t>
  </si>
  <si>
    <t>11431</t>
  </si>
  <si>
    <t>โรงพยาบาลแม่ลาน</t>
  </si>
  <si>
    <t>แม่ลาน</t>
  </si>
  <si>
    <t>001143100</t>
  </si>
  <si>
    <t>11460</t>
  </si>
  <si>
    <t>โรงพยาบาลสมเด็จพระยุพราชสายบุรี</t>
  </si>
  <si>
    <t>สมเด็จพระยุพราชสายบุรี</t>
  </si>
  <si>
    <t>001146000</t>
  </si>
  <si>
    <t>11464</t>
  </si>
  <si>
    <t>โรงพยาบาลกะพ้อ</t>
  </si>
  <si>
    <t>กะพ้อ</t>
  </si>
  <si>
    <t>001146400</t>
  </si>
  <si>
    <t>10684</t>
  </si>
  <si>
    <t>โรงพยาบาลยะลา</t>
  </si>
  <si>
    <t>001068400</t>
  </si>
  <si>
    <t>10749</t>
  </si>
  <si>
    <t>โรงพยาบาลเบตง</t>
  </si>
  <si>
    <t>เบตง</t>
  </si>
  <si>
    <t>001074900</t>
  </si>
  <si>
    <t>11432</t>
  </si>
  <si>
    <t>โรงพยาบาลบันนังสตา</t>
  </si>
  <si>
    <t>บันนังสตา</t>
  </si>
  <si>
    <t>001143200</t>
  </si>
  <si>
    <t>11433</t>
  </si>
  <si>
    <t>โรงพยาบาลธารโต</t>
  </si>
  <si>
    <t>ธารโต</t>
  </si>
  <si>
    <t>001143300</t>
  </si>
  <si>
    <t>11434</t>
  </si>
  <si>
    <t>โรงพยาบาลรามัน</t>
  </si>
  <si>
    <t>รามัน</t>
  </si>
  <si>
    <t>001143400</t>
  </si>
  <si>
    <t>11461</t>
  </si>
  <si>
    <t>โรงพยาบาลสมเด็จพระยุพราชยะหา</t>
  </si>
  <si>
    <t>สมเด็จพระยุพราชยะหา</t>
  </si>
  <si>
    <t>001146100</t>
  </si>
  <si>
    <t>13806</t>
  </si>
  <si>
    <t>โรงพยาบาลกาบัง</t>
  </si>
  <si>
    <t>กาบัง</t>
  </si>
  <si>
    <t>001380600</t>
  </si>
  <si>
    <t>24689</t>
  </si>
  <si>
    <t>โรงพยาบาลกรงปินัง</t>
  </si>
  <si>
    <t>กรงปินัง</t>
  </si>
  <si>
    <t>002468900</t>
  </si>
  <si>
    <t>10750</t>
  </si>
  <si>
    <t>โรงพยาบาลนราธิวาสราชนครินทร์</t>
  </si>
  <si>
    <t>นราธิวาสราชนครินทร์</t>
  </si>
  <si>
    <t>001075000</t>
  </si>
  <si>
    <t>10751</t>
  </si>
  <si>
    <t>โรงพยาบาลสุไหงโก-ลก</t>
  </si>
  <si>
    <t>สุไหงโก-ลก</t>
  </si>
  <si>
    <t>001075100</t>
  </si>
  <si>
    <t>11435</t>
  </si>
  <si>
    <t>โรงพยาบาลตากใบ</t>
  </si>
  <si>
    <t>ตากใบ</t>
  </si>
  <si>
    <t>001143500</t>
  </si>
  <si>
    <t>11436</t>
  </si>
  <si>
    <t>โรงพยาบาลบาเจาะ</t>
  </si>
  <si>
    <t>บาเจาะ</t>
  </si>
  <si>
    <t>001143600</t>
  </si>
  <si>
    <t>11437</t>
  </si>
  <si>
    <t>โรงพยาบาลระแงะ</t>
  </si>
  <si>
    <t>ระแงะ</t>
  </si>
  <si>
    <t>001143700</t>
  </si>
  <si>
    <t>11438</t>
  </si>
  <si>
    <t>โรงพยาบาลรือเสาะ</t>
  </si>
  <si>
    <t>รือเสาะ</t>
  </si>
  <si>
    <t>001143800</t>
  </si>
  <si>
    <t>11439</t>
  </si>
  <si>
    <t>โรงพยาบาลศรีสาคร</t>
  </si>
  <si>
    <t>ศรีสาคร</t>
  </si>
  <si>
    <t>001143900</t>
  </si>
  <si>
    <t>11440</t>
  </si>
  <si>
    <t>โรงพยาบาลแว้ง</t>
  </si>
  <si>
    <t>แว้ง</t>
  </si>
  <si>
    <t>001144000</t>
  </si>
  <si>
    <t>11441</t>
  </si>
  <si>
    <t>โรงพยาบาลสุคิริน</t>
  </si>
  <si>
    <t>สุคิริน</t>
  </si>
  <si>
    <t>001144100</t>
  </si>
  <si>
    <t>11442</t>
  </si>
  <si>
    <t>โรงพยาบาลสุไหงปาดี</t>
  </si>
  <si>
    <t>สุไหงปาดี</t>
  </si>
  <si>
    <t>001144200</t>
  </si>
  <si>
    <t>13818</t>
  </si>
  <si>
    <t>โรงพยาบาลจะแนะ</t>
  </si>
  <si>
    <t>จะแนะ</t>
  </si>
  <si>
    <t>001381800</t>
  </si>
  <si>
    <t>15010</t>
  </si>
  <si>
    <t>โรงพยาบาลเจาะไอร้อง</t>
  </si>
  <si>
    <t>เจาะไอร้อง</t>
  </si>
  <si>
    <t>001501000</t>
  </si>
  <si>
    <t>23771</t>
  </si>
  <si>
    <t>โรงพยาบาลยี่งอเฉลิมพระเกียรติ 80 พรรษา</t>
  </si>
  <si>
    <t>ยี่งอเฉลิมพระเกียรติ 80 พรรษา</t>
  </si>
  <si>
    <t>002377100</t>
  </si>
  <si>
    <t>ลำดับ</t>
  </si>
  <si>
    <t>ร</t>
  </si>
  <si>
    <t>กรอกรหัสหน่วยบริการของท่านตรงช่องสีเหลือง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</si>
</sst>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 ;[Red]\-#,##0.00\ "/>
    <numFmt numFmtId="188" formatCode="#,##0_ ;[Red]\-#,##0\ 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20"/>
      <color theme="1"/>
      <name val="TH SarabunPSK"/>
      <family val="2"/>
    </font>
    <font>
      <b/>
      <u/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87" fontId="0" fillId="0" borderId="0" xfId="0" applyNumberFormat="1"/>
    <xf numFmtId="0" fontId="4" fillId="3" borderId="2" xfId="3" applyFont="1" applyFill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5" borderId="2" xfId="3" applyFont="1" applyFill="1" applyBorder="1" applyAlignment="1">
      <alignment horizontal="center"/>
    </xf>
    <xf numFmtId="0" fontId="5" fillId="0" borderId="0" xfId="0" applyFont="1"/>
    <xf numFmtId="0" fontId="4" fillId="0" borderId="3" xfId="3" applyFont="1" applyFill="1" applyBorder="1" applyAlignment="1"/>
    <xf numFmtId="0" fontId="4" fillId="0" borderId="3" xfId="3" applyFont="1" applyFill="1" applyBorder="1" applyAlignment="1">
      <alignment horizontal="right"/>
    </xf>
    <xf numFmtId="188" fontId="4" fillId="0" borderId="3" xfId="3" applyNumberFormat="1" applyFont="1" applyFill="1" applyBorder="1" applyAlignment="1"/>
    <xf numFmtId="22" fontId="4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43" fontId="5" fillId="0" borderId="0" xfId="1" applyFont="1"/>
    <xf numFmtId="0" fontId="6" fillId="2" borderId="0" xfId="0" applyFont="1" applyFill="1"/>
    <xf numFmtId="0" fontId="5" fillId="0" borderId="0" xfId="2" applyFont="1"/>
    <xf numFmtId="0" fontId="5" fillId="0" borderId="0" xfId="2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0" applyFont="1"/>
    <xf numFmtId="187" fontId="5" fillId="0" borderId="0" xfId="0" applyNumberFormat="1" applyFont="1"/>
    <xf numFmtId="187" fontId="6" fillId="0" borderId="0" xfId="0" applyNumberFormat="1" applyFont="1"/>
    <xf numFmtId="40" fontId="5" fillId="0" borderId="0" xfId="2" applyNumberFormat="1" applyFont="1"/>
    <xf numFmtId="0" fontId="6" fillId="0" borderId="0" xfId="0" applyFont="1" applyAlignment="1">
      <alignment horizontal="center"/>
    </xf>
    <xf numFmtId="40" fontId="5" fillId="0" borderId="0" xfId="2" applyNumberFormat="1" applyFont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1" applyFont="1" applyFill="1" applyAlignment="1">
      <alignment horizontal="center"/>
    </xf>
    <xf numFmtId="43" fontId="6" fillId="0" borderId="0" xfId="1" applyFont="1"/>
    <xf numFmtId="187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87" fontId="5" fillId="7" borderId="0" xfId="0" applyNumberFormat="1" applyFont="1" applyFill="1" applyAlignment="1"/>
    <xf numFmtId="187" fontId="6" fillId="7" borderId="0" xfId="0" applyNumberFormat="1" applyFont="1" applyFill="1" applyAlignment="1"/>
    <xf numFmtId="0" fontId="5" fillId="7" borderId="0" xfId="0" applyFont="1" applyFill="1" applyAlignment="1"/>
    <xf numFmtId="49" fontId="7" fillId="8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</cellXfs>
  <cellStyles count="4">
    <cellStyle name="Normal 2" xfId="2" xr:uid="{00000000-0005-0000-0000-000002000000}"/>
    <cellStyle name="จุลภาค" xfId="1" builtinId="3"/>
    <cellStyle name="ปกติ" xfId="0" builtinId="0"/>
    <cellStyle name="ปกติ_Sheet1" xfId="3" xr:uid="{00000000-0005-0000-0000-000003000000}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36"/>
  <sheetViews>
    <sheetView tabSelected="1" zoomScale="80" zoomScaleNormal="80" workbookViewId="0">
      <selection activeCell="D14" sqref="D13:F14"/>
    </sheetView>
  </sheetViews>
  <sheetFormatPr defaultColWidth="8.75" defaultRowHeight="24" x14ac:dyDescent="0.55000000000000004"/>
  <cols>
    <col min="1" max="1" width="6.125" style="11" customWidth="1"/>
    <col min="2" max="2" width="8.625" style="11" customWidth="1"/>
    <col min="3" max="3" width="39.625" style="6" bestFit="1" customWidth="1"/>
    <col min="4" max="4" width="19.25" style="11" customWidth="1"/>
    <col min="5" max="5" width="15.5" style="11" bestFit="1" customWidth="1"/>
    <col min="6" max="6" width="18.5" style="11" customWidth="1"/>
    <col min="7" max="7" width="15.75" style="12" bestFit="1" customWidth="1"/>
    <col min="8" max="8" width="14.875" style="6" bestFit="1" customWidth="1"/>
    <col min="9" max="16384" width="8.75" style="6"/>
  </cols>
  <sheetData>
    <row r="1" spans="1:8" s="32" customFormat="1" ht="36" customHeight="1" x14ac:dyDescent="0.2">
      <c r="A1" s="29"/>
      <c r="B1" s="29"/>
      <c r="C1" s="29" t="str">
        <f>VLOOKUP($D1,ID!$A$2:$P$897,2,0)</f>
        <v>โรงพยาบาลโคกสูง</v>
      </c>
      <c r="D1" s="36" t="s">
        <v>2738</v>
      </c>
      <c r="E1" s="29">
        <f>VLOOKUP($D1,ID!$A$2:$P$897,13,0)</f>
        <v>3</v>
      </c>
      <c r="F1" s="30" t="str">
        <f>VLOOKUP($D1,ID!$A$2:$P$897,14,0)</f>
        <v>รพช.F3 15,000-25,000</v>
      </c>
      <c r="G1" s="31"/>
    </row>
    <row r="2" spans="1:8" x14ac:dyDescent="0.55000000000000004">
      <c r="D2" s="37" t="s">
        <v>4644</v>
      </c>
    </row>
    <row r="3" spans="1:8" x14ac:dyDescent="0.55000000000000004">
      <c r="A3" s="25" t="s">
        <v>4642</v>
      </c>
      <c r="B3" s="25" t="s">
        <v>1022</v>
      </c>
      <c r="C3" s="25" t="s">
        <v>1023</v>
      </c>
      <c r="D3" s="25" t="s">
        <v>1024</v>
      </c>
      <c r="E3" s="25" t="s">
        <v>1025</v>
      </c>
      <c r="F3" s="25" t="s">
        <v>1027</v>
      </c>
      <c r="G3" s="26" t="s">
        <v>1026</v>
      </c>
    </row>
    <row r="4" spans="1:8" x14ac:dyDescent="0.55000000000000004">
      <c r="A4" s="11">
        <v>1</v>
      </c>
      <c r="B4" s="11" t="s">
        <v>972</v>
      </c>
      <c r="C4" s="6" t="s">
        <v>973</v>
      </c>
      <c r="D4" s="33">
        <f>IFERROR(HLOOKUP($D$1,'2561'!$D$4:$AHP$36,3,0),"")</f>
        <v>30453949.750000007</v>
      </c>
      <c r="E4" s="33">
        <f>IFERROR(HLOOKUP($F$1,Mean!$E$4:$V$36,2,0),"")</f>
        <v>28905755.076842107</v>
      </c>
      <c r="F4" s="33">
        <f t="shared" ref="F4:F30" si="0">SUM(E4+G4)</f>
        <v>37211840.218544446</v>
      </c>
      <c r="G4" s="33">
        <f>IFERROR(HLOOKUP($F$1,SD!$E$4:$V$36,2,0),"")</f>
        <v>8306085.1417023372</v>
      </c>
      <c r="H4" s="12"/>
    </row>
    <row r="5" spans="1:8" x14ac:dyDescent="0.55000000000000004">
      <c r="A5" s="11">
        <v>2</v>
      </c>
      <c r="B5" s="11" t="s">
        <v>974</v>
      </c>
      <c r="C5" s="6" t="s">
        <v>975</v>
      </c>
      <c r="D5" s="33">
        <f>IFERROR(HLOOKUP($D$1,'2561'!$D$4:$AHP$36,4,0),"")</f>
        <v>41250</v>
      </c>
      <c r="E5" s="33">
        <f>IFERROR(HLOOKUP($F$1,Mean!$E$4:$V$36,3,0),"")</f>
        <v>61890.789473684214</v>
      </c>
      <c r="F5" s="33">
        <f t="shared" si="0"/>
        <v>152829.32370130409</v>
      </c>
      <c r="G5" s="33">
        <f>IFERROR(HLOOKUP($F$1,SD!$E$4:$V$36,3,0),"")</f>
        <v>90938.534227619893</v>
      </c>
      <c r="H5" s="12"/>
    </row>
    <row r="6" spans="1:8" x14ac:dyDescent="0.55000000000000004">
      <c r="A6" s="11">
        <v>3</v>
      </c>
      <c r="B6" s="11" t="s">
        <v>976</v>
      </c>
      <c r="C6" s="6" t="s">
        <v>977</v>
      </c>
      <c r="D6" s="33">
        <f>IFERROR(HLOOKUP($D$1,'2561'!$D$4:$AHP$36,5,0),"")</f>
        <v>0</v>
      </c>
      <c r="E6" s="33">
        <f>IFERROR(HLOOKUP($F$1,Mean!$E$4:$V$36,4,0),"")</f>
        <v>5639</v>
      </c>
      <c r="F6" s="33">
        <f t="shared" si="0"/>
        <v>20015.558239398288</v>
      </c>
      <c r="G6" s="33">
        <f>IFERROR(HLOOKUP($F$1,SD!$E$4:$V$36,4,0),"")</f>
        <v>14376.558239398288</v>
      </c>
      <c r="H6" s="12"/>
    </row>
    <row r="7" spans="1:8" x14ac:dyDescent="0.55000000000000004">
      <c r="A7" s="11">
        <v>4</v>
      </c>
      <c r="B7" s="11" t="s">
        <v>1028</v>
      </c>
      <c r="C7" s="6" t="s">
        <v>979</v>
      </c>
      <c r="D7" s="33">
        <f>IFERROR(HLOOKUP($D$1,'2561'!$D$4:$AHP$36,6,0),"")</f>
        <v>167318.29</v>
      </c>
      <c r="E7" s="33">
        <f>IFERROR(HLOOKUP($F$1,Mean!$E$4:$V$36,5,0),"")</f>
        <v>338942.58815789467</v>
      </c>
      <c r="F7" s="33">
        <f t="shared" si="0"/>
        <v>542611.03745477158</v>
      </c>
      <c r="G7" s="33">
        <f>IFERROR(HLOOKUP($F$1,SD!$E$4:$V$36,5,0),"")</f>
        <v>203668.44929687685</v>
      </c>
      <c r="H7" s="12"/>
    </row>
    <row r="8" spans="1:8" x14ac:dyDescent="0.55000000000000004">
      <c r="A8" s="11">
        <v>5</v>
      </c>
      <c r="B8" s="11" t="s">
        <v>980</v>
      </c>
      <c r="C8" s="6" t="s">
        <v>981</v>
      </c>
      <c r="D8" s="33">
        <f>IFERROR(HLOOKUP($D$1,'2561'!$D$4:$AHP$36,7,0),"")</f>
        <v>1354882.91</v>
      </c>
      <c r="E8" s="33">
        <f>IFERROR(HLOOKUP($F$1,Mean!$E$4:$V$36,6,0),"")</f>
        <v>1829674.5369999998</v>
      </c>
      <c r="F8" s="33">
        <f t="shared" si="0"/>
        <v>2795552.6035745847</v>
      </c>
      <c r="G8" s="33">
        <f>IFERROR(HLOOKUP($F$1,SD!$E$4:$V$36,6,0),"")</f>
        <v>965878.06657458504</v>
      </c>
      <c r="H8" s="12"/>
    </row>
    <row r="9" spans="1:8" x14ac:dyDescent="0.55000000000000004">
      <c r="A9" s="11">
        <v>6</v>
      </c>
      <c r="B9" s="11" t="s">
        <v>982</v>
      </c>
      <c r="C9" s="6" t="s">
        <v>983</v>
      </c>
      <c r="D9" s="33">
        <f>IFERROR(HLOOKUP($D$1,'2561'!$D$4:$AHP$36,8,0),"")</f>
        <v>490109.20999999996</v>
      </c>
      <c r="E9" s="33">
        <f>IFERROR(HLOOKUP($F$1,Mean!$E$4:$V$36,7,0),"")</f>
        <v>540922.0692105263</v>
      </c>
      <c r="F9" s="33">
        <f t="shared" si="0"/>
        <v>822309.64950520347</v>
      </c>
      <c r="G9" s="33">
        <f>IFERROR(HLOOKUP($F$1,SD!$E$4:$V$36,7,0),"")</f>
        <v>281387.58029467717</v>
      </c>
      <c r="H9" s="12"/>
    </row>
    <row r="10" spans="1:8" x14ac:dyDescent="0.55000000000000004">
      <c r="A10" s="11">
        <v>7</v>
      </c>
      <c r="B10" s="11" t="s">
        <v>984</v>
      </c>
      <c r="C10" s="6" t="s">
        <v>985</v>
      </c>
      <c r="D10" s="33">
        <f>IFERROR(HLOOKUP($D$1,'2561'!$D$4:$AHP$36,9,0),"")</f>
        <v>0</v>
      </c>
      <c r="E10" s="33">
        <f>IFERROR(HLOOKUP($F$1,Mean!$E$4:$V$36,8,0),"")</f>
        <v>708756.25131578941</v>
      </c>
      <c r="F10" s="33">
        <f t="shared" si="0"/>
        <v>3406549.1121620284</v>
      </c>
      <c r="G10" s="33">
        <f>IFERROR(HLOOKUP($F$1,SD!$E$4:$V$36,8,0),"")</f>
        <v>2697792.8608462391</v>
      </c>
      <c r="H10" s="12"/>
    </row>
    <row r="11" spans="1:8" x14ac:dyDescent="0.55000000000000004">
      <c r="A11" s="11">
        <v>8</v>
      </c>
      <c r="B11" s="11" t="s">
        <v>986</v>
      </c>
      <c r="C11" s="6" t="s">
        <v>987</v>
      </c>
      <c r="D11" s="33">
        <f>IFERROR(HLOOKUP($D$1,'2561'!$D$4:$AHP$36,10,0),"")</f>
        <v>1713896.7199999997</v>
      </c>
      <c r="E11" s="33">
        <f>IFERROR(HLOOKUP($F$1,Mean!$E$4:$V$36,9,0),"")</f>
        <v>1659258.5848421052</v>
      </c>
      <c r="F11" s="33">
        <f t="shared" si="0"/>
        <v>2562109.9767065076</v>
      </c>
      <c r="G11" s="33">
        <f>IFERROR(HLOOKUP($F$1,SD!$E$4:$V$36,9,0),"")</f>
        <v>902851.39186440257</v>
      </c>
      <c r="H11" s="12"/>
    </row>
    <row r="12" spans="1:8" x14ac:dyDescent="0.55000000000000004">
      <c r="A12" s="11">
        <v>9</v>
      </c>
      <c r="B12" s="11" t="s">
        <v>988</v>
      </c>
      <c r="C12" s="6" t="s">
        <v>989</v>
      </c>
      <c r="D12" s="33">
        <f>IFERROR(HLOOKUP($D$1,'2561'!$D$4:$AHP$36,11,0),"")</f>
        <v>7815150.7699999996</v>
      </c>
      <c r="E12" s="33">
        <f>IFERROR(HLOOKUP($F$1,Mean!$E$4:$V$36,10,0),"")</f>
        <v>10131248.192105267</v>
      </c>
      <c r="F12" s="33">
        <f t="shared" si="0"/>
        <v>16856108.581755199</v>
      </c>
      <c r="G12" s="33">
        <f>IFERROR(HLOOKUP($F$1,SD!$E$4:$V$36,10,0),"")</f>
        <v>6724860.3896499313</v>
      </c>
      <c r="H12" s="12"/>
    </row>
    <row r="13" spans="1:8" x14ac:dyDescent="0.55000000000000004">
      <c r="A13" s="11">
        <v>10</v>
      </c>
      <c r="B13" s="11" t="s">
        <v>990</v>
      </c>
      <c r="C13" s="6" t="s">
        <v>991</v>
      </c>
      <c r="D13" s="33">
        <f>IFERROR(HLOOKUP($D$1,'2561'!$D$4:$AHP$36,12,0),"")</f>
        <v>11210317.17</v>
      </c>
      <c r="E13" s="33">
        <f>IFERROR(HLOOKUP($F$1,Mean!$E$4:$V$36,11,0),"")</f>
        <v>4991434.9268421056</v>
      </c>
      <c r="F13" s="33">
        <f t="shared" si="0"/>
        <v>8505235.4956566766</v>
      </c>
      <c r="G13" s="33">
        <f>IFERROR(HLOOKUP($F$1,SD!$E$4:$V$36,11,0),"")</f>
        <v>3513800.5688145701</v>
      </c>
      <c r="H13" s="12"/>
    </row>
    <row r="14" spans="1:8" x14ac:dyDescent="0.55000000000000004">
      <c r="A14" s="11">
        <v>11</v>
      </c>
      <c r="B14" s="11" t="s">
        <v>1029</v>
      </c>
      <c r="C14" s="6" t="s">
        <v>1030</v>
      </c>
      <c r="D14" s="33"/>
      <c r="E14" s="33"/>
      <c r="F14" s="33"/>
      <c r="G14" s="33"/>
      <c r="H14" s="12"/>
    </row>
    <row r="15" spans="1:8" x14ac:dyDescent="0.55000000000000004">
      <c r="A15" s="11">
        <v>12</v>
      </c>
      <c r="B15" s="11" t="s">
        <v>992</v>
      </c>
      <c r="C15" s="6" t="s">
        <v>993</v>
      </c>
      <c r="D15" s="33">
        <f>IFERROR(HLOOKUP($D$1,'2561'!$D$4:$AHP$36,13,0),"")</f>
        <v>3081926.94</v>
      </c>
      <c r="E15" s="33">
        <f>IFERROR(HLOOKUP($F$1,Mean!$E$4:$V$36,12,0),"")</f>
        <v>5138133.2257894734</v>
      </c>
      <c r="F15" s="33">
        <f>SUM(E15+G15)</f>
        <v>13175380.395852007</v>
      </c>
      <c r="G15" s="33">
        <f>IFERROR(HLOOKUP($F$1,SD!$E$4:$V$36,12,0),"")</f>
        <v>8037247.1700625326</v>
      </c>
      <c r="H15" s="12"/>
    </row>
    <row r="16" spans="1:8" s="19" customFormat="1" x14ac:dyDescent="0.55000000000000004">
      <c r="A16" s="23"/>
      <c r="B16" s="23"/>
      <c r="C16" s="19" t="s">
        <v>1069</v>
      </c>
      <c r="D16" s="34">
        <f>SUM(D4:D15)</f>
        <v>56328801.760000005</v>
      </c>
      <c r="E16" s="34">
        <f>SUM(E4:E15)</f>
        <v>54311655.241578951</v>
      </c>
      <c r="F16" s="34">
        <f t="shared" ref="F16:G16" si="1">SUM(F4:F15)</f>
        <v>86050541.95315212</v>
      </c>
      <c r="G16" s="34">
        <f t="shared" si="1"/>
        <v>31738886.711573169</v>
      </c>
      <c r="H16" s="27"/>
    </row>
    <row r="17" spans="1:7" x14ac:dyDescent="0.55000000000000004">
      <c r="A17" s="11">
        <v>14</v>
      </c>
      <c r="B17" s="11" t="s">
        <v>994</v>
      </c>
      <c r="C17" s="6" t="s">
        <v>995</v>
      </c>
      <c r="D17" s="33">
        <f>IFERROR(HLOOKUP($D$1,'2561'!$D$4:$AHP$36,15,0),"")</f>
        <v>3023794.37</v>
      </c>
      <c r="E17" s="33">
        <f>IFERROR(HLOOKUP($F$1,Mean!$E$4:$V$36,14,0),"")</f>
        <v>4409598.7580789477</v>
      </c>
      <c r="F17" s="33">
        <f t="shared" si="0"/>
        <v>5684162.8502172502</v>
      </c>
      <c r="G17" s="33">
        <f>IFERROR(HLOOKUP($F$1,SD!$E$4:$V$36,14,0),"")</f>
        <v>1274564.0921383023</v>
      </c>
    </row>
    <row r="18" spans="1:7" x14ac:dyDescent="0.55000000000000004">
      <c r="A18" s="11">
        <v>15</v>
      </c>
      <c r="B18" s="11" t="s">
        <v>996</v>
      </c>
      <c r="C18" s="6" t="s">
        <v>997</v>
      </c>
      <c r="D18" s="33">
        <f>IFERROR(HLOOKUP($D$1,'2561'!$D$4:$AHP$36,16,0),"")</f>
        <v>556578.47</v>
      </c>
      <c r="E18" s="33">
        <f>IFERROR(HLOOKUP($F$1,Mean!$E$4:$V$36,15,0),"")</f>
        <v>1286229.7450526312</v>
      </c>
      <c r="F18" s="33">
        <f t="shared" si="0"/>
        <v>1895669.3546699085</v>
      </c>
      <c r="G18" s="33">
        <f>IFERROR(HLOOKUP($F$1,SD!$E$4:$V$36,15,0),"")</f>
        <v>609439.60961727716</v>
      </c>
    </row>
    <row r="19" spans="1:7" x14ac:dyDescent="0.55000000000000004">
      <c r="A19" s="11">
        <v>16</v>
      </c>
      <c r="B19" s="11" t="s">
        <v>998</v>
      </c>
      <c r="C19" s="6" t="s">
        <v>999</v>
      </c>
      <c r="D19" s="33">
        <f>IFERROR(HLOOKUP($D$1,'2561'!$D$4:$AHP$36,17,0),"")</f>
        <v>172710.15</v>
      </c>
      <c r="E19" s="33">
        <f>IFERROR(HLOOKUP($F$1,Mean!$E$4:$V$36,16,0),"")</f>
        <v>300253.91868421063</v>
      </c>
      <c r="F19" s="33">
        <f t="shared" si="0"/>
        <v>447368.42080519593</v>
      </c>
      <c r="G19" s="33">
        <f>IFERROR(HLOOKUP($F$1,SD!$E$4:$V$36,16,0),"")</f>
        <v>147114.50212098533</v>
      </c>
    </row>
    <row r="20" spans="1:7" x14ac:dyDescent="0.55000000000000004">
      <c r="A20" s="11">
        <v>17</v>
      </c>
      <c r="B20" s="11" t="s">
        <v>1000</v>
      </c>
      <c r="C20" s="6" t="s">
        <v>1001</v>
      </c>
      <c r="D20" s="33">
        <f>IFERROR(HLOOKUP($D$1,'2561'!$D$4:$AHP$36,18,0),"")</f>
        <v>2256180.75</v>
      </c>
      <c r="E20" s="33">
        <f>IFERROR(HLOOKUP($F$1,Mean!$E$4:$V$36,17,0),"")</f>
        <v>1881846.7765789474</v>
      </c>
      <c r="F20" s="33">
        <f t="shared" si="0"/>
        <v>2626683.7311889138</v>
      </c>
      <c r="G20" s="33">
        <f>IFERROR(HLOOKUP($F$1,SD!$E$4:$V$36,17,0),"")</f>
        <v>744836.95460996614</v>
      </c>
    </row>
    <row r="21" spans="1:7" x14ac:dyDescent="0.55000000000000004">
      <c r="A21" s="11">
        <v>18</v>
      </c>
      <c r="B21" s="11" t="s">
        <v>1002</v>
      </c>
      <c r="C21" s="6" t="s">
        <v>1003</v>
      </c>
      <c r="D21" s="33">
        <f>IFERROR(HLOOKUP($D$1,'2561'!$D$4:$AHP$36,19,0),"")</f>
        <v>7815150.7699999996</v>
      </c>
      <c r="E21" s="33">
        <f>IFERROR(HLOOKUP($F$1,Mean!$E$4:$V$36,18,0),"")</f>
        <v>10130232.480000002</v>
      </c>
      <c r="F21" s="33">
        <f t="shared" si="0"/>
        <v>16828258.037554391</v>
      </c>
      <c r="G21" s="33">
        <f>IFERROR(HLOOKUP($F$1,SD!$E$4:$V$36,18,0),"")</f>
        <v>6698025.5575543884</v>
      </c>
    </row>
    <row r="22" spans="1:7" x14ac:dyDescent="0.55000000000000004">
      <c r="A22" s="11">
        <v>19</v>
      </c>
      <c r="B22" s="11" t="s">
        <v>1004</v>
      </c>
      <c r="C22" s="6" t="s">
        <v>1031</v>
      </c>
      <c r="D22" s="33">
        <f>IFERROR(HLOOKUP($D$1,'2561'!$D$4:$AHP$36,20,0),"")</f>
        <v>5469260</v>
      </c>
      <c r="E22" s="33">
        <f>IFERROR(HLOOKUP($F$1,Mean!$E$4:$V$36,19,0),"")</f>
        <v>5280589.8721052632</v>
      </c>
      <c r="F22" s="33">
        <f t="shared" si="0"/>
        <v>6912327.310797167</v>
      </c>
      <c r="G22" s="33">
        <f>IFERROR(HLOOKUP($F$1,SD!$E$4:$V$36,19,0),"")</f>
        <v>1631737.4386919036</v>
      </c>
    </row>
    <row r="23" spans="1:7" x14ac:dyDescent="0.55000000000000004">
      <c r="A23" s="11">
        <v>20</v>
      </c>
      <c r="B23" s="11" t="s">
        <v>1006</v>
      </c>
      <c r="C23" s="6" t="s">
        <v>1007</v>
      </c>
      <c r="D23" s="33">
        <f>IFERROR(HLOOKUP($D$1,'2561'!$D$4:$AHP$36,21,0),"")</f>
        <v>7202170</v>
      </c>
      <c r="E23" s="33">
        <f>IFERROR(HLOOKUP($F$1,Mean!$E$4:$V$36,20,0),"")</f>
        <v>8703971.9813157879</v>
      </c>
      <c r="F23" s="33">
        <f t="shared" si="0"/>
        <v>11393581.810051633</v>
      </c>
      <c r="G23" s="33">
        <f>IFERROR(HLOOKUP($F$1,SD!$E$4:$V$36,20,0),"")</f>
        <v>2689609.8287358447</v>
      </c>
    </row>
    <row r="24" spans="1:7" x14ac:dyDescent="0.55000000000000004">
      <c r="A24" s="11">
        <v>21</v>
      </c>
      <c r="B24" s="11" t="s">
        <v>1008</v>
      </c>
      <c r="C24" s="6" t="s">
        <v>1009</v>
      </c>
      <c r="D24" s="33">
        <f>IFERROR(HLOOKUP($D$1,'2561'!$D$4:$AHP$36,22,0),"")</f>
        <v>957674.02</v>
      </c>
      <c r="E24" s="33">
        <f>IFERROR(HLOOKUP($F$1,Mean!$E$4:$V$36,21,0),"")</f>
        <v>1016707.3399999999</v>
      </c>
      <c r="F24" s="33">
        <f t="shared" si="0"/>
        <v>1508703.1814878397</v>
      </c>
      <c r="G24" s="33">
        <f>IFERROR(HLOOKUP($F$1,SD!$E$4:$V$36,21,0),"")</f>
        <v>491995.8414878397</v>
      </c>
    </row>
    <row r="25" spans="1:7" x14ac:dyDescent="0.55000000000000004">
      <c r="A25" s="11">
        <v>22</v>
      </c>
      <c r="B25" s="11" t="s">
        <v>1010</v>
      </c>
      <c r="C25" s="6" t="s">
        <v>1011</v>
      </c>
      <c r="D25" s="33">
        <f>IFERROR(HLOOKUP($D$1,'2561'!$D$4:$AHP$36,23,0),"")</f>
        <v>1334596.08</v>
      </c>
      <c r="E25" s="33">
        <f>IFERROR(HLOOKUP($F$1,Mean!$E$4:$V$36,22,0),"")</f>
        <v>2841255.876578948</v>
      </c>
      <c r="F25" s="33">
        <f t="shared" si="0"/>
        <v>4855947.0255437661</v>
      </c>
      <c r="G25" s="33">
        <f>IFERROR(HLOOKUP($F$1,SD!$E$4:$V$36,22,0),"")</f>
        <v>2014691.1489648186</v>
      </c>
    </row>
    <row r="26" spans="1:7" x14ac:dyDescent="0.55000000000000004">
      <c r="A26" s="11">
        <v>23</v>
      </c>
      <c r="B26" s="11" t="s">
        <v>1012</v>
      </c>
      <c r="C26" s="6" t="s">
        <v>1013</v>
      </c>
      <c r="D26" s="33">
        <f>IFERROR(HLOOKUP($D$1,'2561'!$D$4:$AHP$36,24,0),"")</f>
        <v>709687.48</v>
      </c>
      <c r="E26" s="33">
        <f>IFERROR(HLOOKUP($F$1,Mean!$E$4:$V$36,23,0),"")</f>
        <v>1042729.6321052628</v>
      </c>
      <c r="F26" s="33">
        <f t="shared" si="0"/>
        <v>1425645.9224181497</v>
      </c>
      <c r="G26" s="33">
        <f>IFERROR(HLOOKUP($F$1,SD!$E$4:$V$36,23,0),"")</f>
        <v>382916.2903128867</v>
      </c>
    </row>
    <row r="27" spans="1:7" x14ac:dyDescent="0.55000000000000004">
      <c r="A27" s="11">
        <v>24</v>
      </c>
      <c r="B27" s="11" t="s">
        <v>1014</v>
      </c>
      <c r="C27" s="6" t="s">
        <v>1015</v>
      </c>
      <c r="D27" s="33">
        <f>IFERROR(HLOOKUP($D$1,'2561'!$D$4:$AHP$36,25,0),"")</f>
        <v>1330832.23</v>
      </c>
      <c r="E27" s="33">
        <f>IFERROR(HLOOKUP($F$1,Mean!$E$4:$V$36,24,0),"")</f>
        <v>1803338.4063157893</v>
      </c>
      <c r="F27" s="33">
        <f t="shared" si="0"/>
        <v>2508941.7631906909</v>
      </c>
      <c r="G27" s="33">
        <f>IFERROR(HLOOKUP($F$1,SD!$E$4:$V$36,24,0),"")</f>
        <v>705603.35687490157</v>
      </c>
    </row>
    <row r="28" spans="1:7" x14ac:dyDescent="0.55000000000000004">
      <c r="A28" s="11">
        <v>25</v>
      </c>
      <c r="B28" s="11" t="s">
        <v>1016</v>
      </c>
      <c r="C28" s="6" t="s">
        <v>1017</v>
      </c>
      <c r="D28" s="33">
        <f>IFERROR(HLOOKUP($D$1,'2561'!$D$4:$AHP$36,26,0),"")</f>
        <v>2419530.0598999998</v>
      </c>
      <c r="E28" s="33">
        <f>IFERROR(HLOOKUP($F$1,Mean!$E$4:$V$36,25,0),"")</f>
        <v>4440047.4860499995</v>
      </c>
      <c r="F28" s="33">
        <f t="shared" si="0"/>
        <v>6340741.5250589997</v>
      </c>
      <c r="G28" s="33">
        <f>IFERROR(HLOOKUP($F$1,SD!$E$4:$V$36,25,0),"")</f>
        <v>1900694.0390089997</v>
      </c>
    </row>
    <row r="29" spans="1:7" x14ac:dyDescent="0.55000000000000004">
      <c r="A29" s="11">
        <v>26</v>
      </c>
      <c r="B29" s="11" t="s">
        <v>1018</v>
      </c>
      <c r="C29" s="6" t="s">
        <v>1019</v>
      </c>
      <c r="D29" s="33">
        <f>IFERROR(HLOOKUP($D$1,'2561'!$D$4:$AHP$36,27,0),"")</f>
        <v>320017.19999999995</v>
      </c>
      <c r="E29" s="33">
        <f>IFERROR(HLOOKUP($F$1,Mean!$E$4:$V$36,26,0),"")</f>
        <v>116456.30973684211</v>
      </c>
      <c r="F29" s="33">
        <f t="shared" si="0"/>
        <v>312268.53488825203</v>
      </c>
      <c r="G29" s="33">
        <f>IFERROR(HLOOKUP($F$1,SD!$E$4:$V$36,26,0),"")</f>
        <v>195812.22515140995</v>
      </c>
    </row>
    <row r="30" spans="1:7" x14ac:dyDescent="0.55000000000000004">
      <c r="A30" s="11">
        <v>27</v>
      </c>
      <c r="B30" s="11" t="s">
        <v>1020</v>
      </c>
      <c r="C30" s="6" t="s">
        <v>1021</v>
      </c>
      <c r="D30" s="33">
        <f>IFERROR(HLOOKUP($D$1,'2561'!$D$4:$AHP$36,28,0),"")</f>
        <v>5210670</v>
      </c>
      <c r="E30" s="33">
        <f>IFERROR(HLOOKUP($F$1,Mean!$E$4:$V$36,27,0),"")</f>
        <v>5609590.7652631579</v>
      </c>
      <c r="F30" s="33">
        <f t="shared" si="0"/>
        <v>8481194.2703130264</v>
      </c>
      <c r="G30" s="33">
        <f>IFERROR(HLOOKUP($F$1,SD!$E$4:$V$36,27,0),"")</f>
        <v>2871603.5050498685</v>
      </c>
    </row>
    <row r="31" spans="1:7" x14ac:dyDescent="0.55000000000000004">
      <c r="A31" s="11">
        <v>28</v>
      </c>
      <c r="B31" s="11" t="s">
        <v>1032</v>
      </c>
      <c r="C31" s="6" t="s">
        <v>1033</v>
      </c>
      <c r="D31" s="35"/>
      <c r="E31" s="35"/>
      <c r="F31" s="35"/>
      <c r="G31" s="35"/>
    </row>
    <row r="32" spans="1:7" s="19" customFormat="1" x14ac:dyDescent="0.55000000000000004">
      <c r="A32" s="23"/>
      <c r="B32" s="23"/>
      <c r="C32" s="19" t="s">
        <v>1072</v>
      </c>
      <c r="D32" s="34">
        <f>IFERROR(HLOOKUP($D$1,'2561'!$D$4:$AHP$36,29,0),"")</f>
        <v>38778851.579900004</v>
      </c>
      <c r="E32" s="34">
        <f>SUM(E17:E31)</f>
        <v>48862849.347865783</v>
      </c>
      <c r="F32" s="34">
        <f>SUM(F17:F31)</f>
        <v>71221493.738185197</v>
      </c>
      <c r="G32" s="34">
        <f>SUM(G17:G31)</f>
        <v>22358644.390319392</v>
      </c>
    </row>
    <row r="33" spans="3:7" x14ac:dyDescent="0.55000000000000004">
      <c r="D33" s="28"/>
      <c r="E33" s="28"/>
      <c r="F33" s="28"/>
      <c r="G33" s="28"/>
    </row>
    <row r="34" spans="3:7" x14ac:dyDescent="0.55000000000000004">
      <c r="D34" s="28"/>
      <c r="E34" s="28"/>
      <c r="F34" s="28"/>
      <c r="G34" s="28"/>
    </row>
    <row r="36" spans="3:7" x14ac:dyDescent="0.55000000000000004">
      <c r="C36" s="6" t="s">
        <v>4643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P36"/>
  <sheetViews>
    <sheetView zoomScale="70" zoomScaleNormal="70" workbookViewId="0">
      <pane xSplit="4" ySplit="6" topLeftCell="E22" activePane="bottomRight" state="frozen"/>
      <selection pane="topRight" activeCell="F1" sqref="F1"/>
      <selection pane="bottomLeft" activeCell="A7" sqref="A7"/>
      <selection pane="bottomRight" activeCell="D32" sqref="D32"/>
    </sheetView>
  </sheetViews>
  <sheetFormatPr defaultColWidth="8.875" defaultRowHeight="24" x14ac:dyDescent="0.55000000000000004"/>
  <cols>
    <col min="1" max="1" width="11.625" style="14" customWidth="1"/>
    <col min="2" max="2" width="8" style="24" bestFit="1" customWidth="1"/>
    <col min="3" max="3" width="34.625" style="22" customWidth="1"/>
    <col min="4" max="4" width="19.375" style="22" customWidth="1"/>
    <col min="5" max="5" width="15.5" style="22" bestFit="1" customWidth="1"/>
    <col min="6" max="11" width="15.75" style="22" bestFit="1" customWidth="1"/>
    <col min="12" max="13" width="14.625" style="22" bestFit="1" customWidth="1"/>
    <col min="14" max="14" width="15.75" style="22" bestFit="1" customWidth="1"/>
    <col min="15" max="16" width="14.625" style="22" bestFit="1" customWidth="1"/>
    <col min="17" max="18" width="15.75" style="22" bestFit="1" customWidth="1"/>
    <col min="19" max="19" width="14.625" style="22" bestFit="1" customWidth="1"/>
    <col min="20" max="20" width="17.5" style="22" bestFit="1" customWidth="1"/>
    <col min="21" max="25" width="15.75" style="22" bestFit="1" customWidth="1"/>
    <col min="26" max="26" width="15.5" style="22" bestFit="1" customWidth="1"/>
    <col min="27" max="34" width="15.75" style="22" bestFit="1" customWidth="1"/>
    <col min="35" max="35" width="14.625" style="22" bestFit="1" customWidth="1"/>
    <col min="36" max="37" width="15.75" style="22" bestFit="1" customWidth="1"/>
    <col min="38" max="38" width="14.625" style="22" bestFit="1" customWidth="1"/>
    <col min="39" max="39" width="15.75" style="22" bestFit="1" customWidth="1"/>
    <col min="40" max="43" width="14.625" style="22" bestFit="1" customWidth="1"/>
    <col min="44" max="44" width="17.5" style="22" bestFit="1" customWidth="1"/>
    <col min="45" max="45" width="14.625" style="22" bestFit="1" customWidth="1"/>
    <col min="46" max="46" width="15.625" style="22" bestFit="1" customWidth="1"/>
    <col min="47" max="47" width="14.625" style="22" bestFit="1" customWidth="1"/>
    <col min="48" max="49" width="15.75" style="22" bestFit="1" customWidth="1"/>
    <col min="50" max="55" width="14.625" style="22" bestFit="1" customWidth="1"/>
    <col min="56" max="56" width="15.75" style="22" bestFit="1" customWidth="1"/>
    <col min="57" max="58" width="14.625" style="22" bestFit="1" customWidth="1"/>
    <col min="59" max="59" width="17.5" style="22" bestFit="1" customWidth="1"/>
    <col min="60" max="61" width="15.75" style="22" bestFit="1" customWidth="1"/>
    <col min="62" max="62" width="14.625" style="22" bestFit="1" customWidth="1"/>
    <col min="63" max="65" width="15.75" style="22" bestFit="1" customWidth="1"/>
    <col min="66" max="66" width="14.625" style="22" bestFit="1" customWidth="1"/>
    <col min="67" max="67" width="14.125" style="22" bestFit="1" customWidth="1"/>
    <col min="68" max="68" width="17.5" style="22" bestFit="1" customWidth="1"/>
    <col min="69" max="73" width="15.75" style="22" bestFit="1" customWidth="1"/>
    <col min="74" max="74" width="14.625" style="22" bestFit="1" customWidth="1"/>
    <col min="75" max="76" width="15.75" style="22" bestFit="1" customWidth="1"/>
    <col min="77" max="77" width="14.625" style="22" bestFit="1" customWidth="1"/>
    <col min="78" max="79" width="15.75" style="22" bestFit="1" customWidth="1"/>
    <col min="80" max="82" width="14.625" style="22" bestFit="1" customWidth="1"/>
    <col min="83" max="83" width="17.5" style="22" bestFit="1" customWidth="1"/>
    <col min="84" max="85" width="15.75" style="22" bestFit="1" customWidth="1"/>
    <col min="86" max="86" width="14.625" style="22" bestFit="1" customWidth="1"/>
    <col min="87" max="90" width="15.75" style="22" bestFit="1" customWidth="1"/>
    <col min="91" max="91" width="14.625" style="22" bestFit="1" customWidth="1"/>
    <col min="92" max="92" width="15.75" style="22" bestFit="1" customWidth="1"/>
    <col min="93" max="93" width="14.625" style="22" bestFit="1" customWidth="1"/>
    <col min="94" max="94" width="15.75" style="22" bestFit="1" customWidth="1"/>
    <col min="95" max="95" width="14.625" style="22" bestFit="1" customWidth="1"/>
    <col min="96" max="96" width="17.5" style="22" bestFit="1" customWidth="1"/>
    <col min="97" max="97" width="14.625" style="22" bestFit="1" customWidth="1"/>
    <col min="98" max="99" width="15.75" style="22" bestFit="1" customWidth="1"/>
    <col min="100" max="100" width="14.625" style="22" bestFit="1" customWidth="1"/>
    <col min="101" max="101" width="15.75" style="22" bestFit="1" customWidth="1"/>
    <col min="102" max="102" width="14.625" style="22" bestFit="1" customWidth="1"/>
    <col min="103" max="103" width="16.75" style="22" customWidth="1"/>
    <col min="104" max="104" width="15.75" style="22" bestFit="1" customWidth="1"/>
    <col min="105" max="105" width="17.5" style="22" bestFit="1" customWidth="1"/>
    <col min="106" max="111" width="15.75" style="22" bestFit="1" customWidth="1"/>
    <col min="112" max="112" width="14.625" style="22" bestFit="1" customWidth="1"/>
    <col min="113" max="113" width="17.5" style="22" bestFit="1" customWidth="1"/>
    <col min="114" max="121" width="15.75" style="22" bestFit="1" customWidth="1"/>
    <col min="122" max="122" width="17.5" style="22" bestFit="1" customWidth="1"/>
    <col min="123" max="128" width="15.75" style="22" bestFit="1" customWidth="1"/>
    <col min="129" max="131" width="14.625" style="22" bestFit="1" customWidth="1"/>
    <col min="132" max="139" width="15.75" style="22" bestFit="1" customWidth="1"/>
    <col min="140" max="140" width="15.5" style="22" bestFit="1" customWidth="1"/>
    <col min="141" max="141" width="15.75" style="22" bestFit="1" customWidth="1"/>
    <col min="142" max="142" width="17.5" style="22" bestFit="1" customWidth="1"/>
    <col min="143" max="143" width="15.75" style="22" bestFit="1" customWidth="1"/>
    <col min="144" max="144" width="15.875" style="22" bestFit="1" customWidth="1"/>
    <col min="145" max="145" width="15.75" style="22" bestFit="1" customWidth="1"/>
    <col min="146" max="147" width="14.625" style="22" bestFit="1" customWidth="1"/>
    <col min="148" max="150" width="15.75" style="22" bestFit="1" customWidth="1"/>
    <col min="151" max="151" width="17.5" style="22" bestFit="1" customWidth="1"/>
    <col min="152" max="152" width="14.625" style="22" bestFit="1" customWidth="1"/>
    <col min="153" max="157" width="15.75" style="22" bestFit="1" customWidth="1"/>
    <col min="158" max="162" width="14.625" style="22" bestFit="1" customWidth="1"/>
    <col min="163" max="163" width="15.75" style="22" bestFit="1" customWidth="1"/>
    <col min="164" max="164" width="14.625" style="22" bestFit="1" customWidth="1"/>
    <col min="165" max="165" width="15.75" style="22" bestFit="1" customWidth="1"/>
    <col min="166" max="166" width="14.625" style="22" bestFit="1" customWidth="1"/>
    <col min="167" max="168" width="15.75" style="22" bestFit="1" customWidth="1"/>
    <col min="169" max="170" width="14.625" style="22" bestFit="1" customWidth="1"/>
    <col min="171" max="171" width="17.5" style="22" bestFit="1" customWidth="1"/>
    <col min="172" max="172" width="14.625" style="22" bestFit="1" customWidth="1"/>
    <col min="173" max="175" width="15.75" style="22" bestFit="1" customWidth="1"/>
    <col min="176" max="176" width="14.625" style="22" bestFit="1" customWidth="1"/>
    <col min="177" max="182" width="15.75" style="22" bestFit="1" customWidth="1"/>
    <col min="183" max="184" width="14.625" style="22" bestFit="1" customWidth="1"/>
    <col min="185" max="185" width="17.5" style="22" bestFit="1" customWidth="1"/>
    <col min="186" max="186" width="14.625" style="22" bestFit="1" customWidth="1"/>
    <col min="187" max="187" width="15.625" style="22" bestFit="1" customWidth="1"/>
    <col min="188" max="190" width="15.75" style="22" bestFit="1" customWidth="1"/>
    <col min="191" max="191" width="15.5" style="22" bestFit="1" customWidth="1"/>
    <col min="192" max="192" width="15.75" style="22" bestFit="1" customWidth="1"/>
    <col min="193" max="196" width="14.625" style="22" bestFit="1" customWidth="1"/>
    <col min="197" max="200" width="15.75" style="22" bestFit="1" customWidth="1"/>
    <col min="201" max="201" width="14.625" style="22" bestFit="1" customWidth="1"/>
    <col min="202" max="203" width="15.75" style="22" bestFit="1" customWidth="1"/>
    <col min="204" max="204" width="14.625" style="22" bestFit="1" customWidth="1"/>
    <col min="205" max="205" width="15.75" style="22" bestFit="1" customWidth="1"/>
    <col min="206" max="206" width="14.625" style="22" bestFit="1" customWidth="1"/>
    <col min="207" max="208" width="15.75" style="22" bestFit="1" customWidth="1"/>
    <col min="209" max="209" width="17.5" style="22" bestFit="1" customWidth="1"/>
    <col min="210" max="214" width="15.75" style="22" bestFit="1" customWidth="1"/>
    <col min="215" max="215" width="14.625" style="22" bestFit="1" customWidth="1"/>
    <col min="216" max="216" width="17.5" style="22" bestFit="1" customWidth="1"/>
    <col min="217" max="223" width="15.75" style="22" bestFit="1" customWidth="1"/>
    <col min="224" max="224" width="17.5" style="22" bestFit="1" customWidth="1"/>
    <col min="225" max="227" width="15.75" style="22" bestFit="1" customWidth="1"/>
    <col min="228" max="229" width="14.625" style="22" bestFit="1" customWidth="1"/>
    <col min="230" max="230" width="15.75" style="22" bestFit="1" customWidth="1"/>
    <col min="231" max="231" width="15.5" style="22" bestFit="1" customWidth="1"/>
    <col min="232" max="234" width="14.625" style="22" bestFit="1" customWidth="1"/>
    <col min="235" max="235" width="15.75" style="22" bestFit="1" customWidth="1"/>
    <col min="236" max="236" width="14.625" style="22" bestFit="1" customWidth="1"/>
    <col min="237" max="237" width="15.75" style="22" bestFit="1" customWidth="1"/>
    <col min="238" max="239" width="14.625" style="22" bestFit="1" customWidth="1"/>
    <col min="240" max="240" width="17.5" style="22" bestFit="1" customWidth="1"/>
    <col min="241" max="241" width="15.75" style="22" bestFit="1" customWidth="1"/>
    <col min="242" max="242" width="15.875" style="22" bestFit="1" customWidth="1"/>
    <col min="243" max="244" width="15.75" style="22" bestFit="1" customWidth="1"/>
    <col min="245" max="246" width="14.625" style="22" bestFit="1" customWidth="1"/>
    <col min="247" max="247" width="15.5" style="22" bestFit="1" customWidth="1"/>
    <col min="248" max="248" width="14.625" style="22" bestFit="1" customWidth="1"/>
    <col min="249" max="249" width="15.5" style="22" bestFit="1" customWidth="1"/>
    <col min="250" max="250" width="14.625" style="22" bestFit="1" customWidth="1"/>
    <col min="251" max="251" width="17.5" style="22" bestFit="1" customWidth="1"/>
    <col min="252" max="252" width="16.5" style="22" bestFit="1" customWidth="1"/>
    <col min="253" max="254" width="15.75" style="22" bestFit="1" customWidth="1"/>
    <col min="255" max="256" width="14.625" style="22" bestFit="1" customWidth="1"/>
    <col min="257" max="257" width="15.5" style="22" bestFit="1" customWidth="1"/>
    <col min="258" max="259" width="14.625" style="22" bestFit="1" customWidth="1"/>
    <col min="260" max="261" width="15.75" style="22" bestFit="1" customWidth="1"/>
    <col min="262" max="262" width="15.5" style="22" bestFit="1" customWidth="1"/>
    <col min="263" max="264" width="15.75" style="22" bestFit="1" customWidth="1"/>
    <col min="265" max="265" width="14.625" style="22" bestFit="1" customWidth="1"/>
    <col min="266" max="266" width="15.5" style="22" bestFit="1" customWidth="1"/>
    <col min="267" max="268" width="14.625" style="22" bestFit="1" customWidth="1"/>
    <col min="269" max="269" width="16.5" style="22" bestFit="1" customWidth="1"/>
    <col min="270" max="270" width="14.625" style="22" bestFit="1" customWidth="1"/>
    <col min="271" max="271" width="15.5" style="22" bestFit="1" customWidth="1"/>
    <col min="272" max="272" width="15.75" style="22" bestFit="1" customWidth="1"/>
    <col min="273" max="273" width="14.625" style="22" bestFit="1" customWidth="1"/>
    <col min="274" max="274" width="15.75" style="22" bestFit="1" customWidth="1"/>
    <col min="275" max="275" width="14.625" style="22" bestFit="1" customWidth="1"/>
    <col min="276" max="276" width="17.5" style="22" bestFit="1" customWidth="1"/>
    <col min="277" max="278" width="15.75" style="22" bestFit="1" customWidth="1"/>
    <col min="279" max="279" width="14.625" style="22" bestFit="1" customWidth="1"/>
    <col min="280" max="280" width="15.75" style="22" bestFit="1" customWidth="1"/>
    <col min="281" max="281" width="14.625" style="22" bestFit="1" customWidth="1"/>
    <col min="282" max="285" width="15.75" style="22" bestFit="1" customWidth="1"/>
    <col min="286" max="290" width="14.625" style="22" bestFit="1" customWidth="1"/>
    <col min="291" max="291" width="17.5" style="22" bestFit="1" customWidth="1"/>
    <col min="292" max="292" width="14.625" style="22" bestFit="1" customWidth="1"/>
    <col min="293" max="298" width="15.75" style="22" bestFit="1" customWidth="1"/>
    <col min="299" max="299" width="14.625" style="22" bestFit="1" customWidth="1"/>
    <col min="300" max="303" width="15.75" style="22" bestFit="1" customWidth="1"/>
    <col min="304" max="304" width="14.625" style="22" bestFit="1" customWidth="1"/>
    <col min="305" max="305" width="15.75" style="22" bestFit="1" customWidth="1"/>
    <col min="306" max="306" width="17.5" style="22" bestFit="1" customWidth="1"/>
    <col min="307" max="307" width="15.75" style="22" bestFit="1" customWidth="1"/>
    <col min="308" max="308" width="17.5" style="22" bestFit="1" customWidth="1"/>
    <col min="309" max="314" width="15.75" style="22" bestFit="1" customWidth="1"/>
    <col min="315" max="315" width="14.625" style="22" bestFit="1" customWidth="1"/>
    <col min="316" max="316" width="17.5" style="22" bestFit="1" customWidth="1"/>
    <col min="317" max="317" width="15.75" style="22" bestFit="1" customWidth="1"/>
    <col min="318" max="318" width="16" style="22" bestFit="1" customWidth="1"/>
    <col min="319" max="321" width="15.75" style="22" bestFit="1" customWidth="1"/>
    <col min="322" max="322" width="14.625" style="22" bestFit="1" customWidth="1"/>
    <col min="323" max="323" width="15.75" style="22" bestFit="1" customWidth="1"/>
    <col min="324" max="324" width="14.625" style="22" bestFit="1" customWidth="1"/>
    <col min="325" max="325" width="15.75" style="22" bestFit="1" customWidth="1"/>
    <col min="326" max="326" width="14.625" style="22" bestFit="1" customWidth="1"/>
    <col min="327" max="329" width="15.75" style="22" bestFit="1" customWidth="1"/>
    <col min="330" max="330" width="17.5" style="22" bestFit="1" customWidth="1"/>
    <col min="331" max="331" width="15.75" style="22" bestFit="1" customWidth="1"/>
    <col min="332" max="332" width="17.5" style="22" bestFit="1" customWidth="1"/>
    <col min="333" max="340" width="15.75" style="22" bestFit="1" customWidth="1"/>
    <col min="341" max="341" width="14.625" style="22" bestFit="1" customWidth="1"/>
    <col min="342" max="342" width="17.5" style="22" bestFit="1" customWidth="1"/>
    <col min="343" max="343" width="15.75" style="22" bestFit="1" customWidth="1"/>
    <col min="344" max="344" width="15.625" style="22" bestFit="1" customWidth="1"/>
    <col min="345" max="345" width="15.5" style="22" bestFit="1" customWidth="1"/>
    <col min="346" max="346" width="14.625" style="22" bestFit="1" customWidth="1"/>
    <col min="347" max="347" width="15.75" style="22" bestFit="1" customWidth="1"/>
    <col min="348" max="348" width="15.5" style="22" bestFit="1" customWidth="1"/>
    <col min="349" max="350" width="15.75" style="22" bestFit="1" customWidth="1"/>
    <col min="351" max="353" width="14.625" style="22" bestFit="1" customWidth="1"/>
    <col min="354" max="354" width="17.5" style="22" bestFit="1" customWidth="1"/>
    <col min="355" max="355" width="15.75" style="22" bestFit="1" customWidth="1"/>
    <col min="356" max="356" width="16" style="22" bestFit="1" customWidth="1"/>
    <col min="357" max="362" width="15.75" style="22" bestFit="1" customWidth="1"/>
    <col min="363" max="364" width="14.625" style="22" bestFit="1" customWidth="1"/>
    <col min="365" max="365" width="17.5" style="22" bestFit="1" customWidth="1"/>
    <col min="366" max="368" width="15.75" style="22" bestFit="1" customWidth="1"/>
    <col min="369" max="369" width="14.625" style="22" bestFit="1" customWidth="1"/>
    <col min="370" max="372" width="15.75" style="22" bestFit="1" customWidth="1"/>
    <col min="373" max="373" width="14.625" style="22" bestFit="1" customWidth="1"/>
    <col min="374" max="375" width="15.75" style="22" bestFit="1" customWidth="1"/>
    <col min="376" max="376" width="14.625" style="22" bestFit="1" customWidth="1"/>
    <col min="377" max="377" width="15.75" style="22" bestFit="1" customWidth="1"/>
    <col min="378" max="383" width="14.625" style="22" bestFit="1" customWidth="1"/>
    <col min="384" max="384" width="17.5" style="22" bestFit="1" customWidth="1"/>
    <col min="385" max="386" width="15.75" style="22" bestFit="1" customWidth="1"/>
    <col min="387" max="387" width="14.625" style="22" bestFit="1" customWidth="1"/>
    <col min="388" max="389" width="15.75" style="22" bestFit="1" customWidth="1"/>
    <col min="390" max="390" width="14.625" style="22" bestFit="1" customWidth="1"/>
    <col min="391" max="391" width="17.5" style="22" bestFit="1" customWidth="1"/>
    <col min="392" max="392" width="16.5" style="22" bestFit="1" customWidth="1"/>
    <col min="393" max="393" width="15.875" style="22" bestFit="1" customWidth="1"/>
    <col min="394" max="394" width="16.5" style="22" bestFit="1" customWidth="1"/>
    <col min="395" max="397" width="15.75" style="22" bestFit="1" customWidth="1"/>
    <col min="398" max="398" width="14.625" style="22" bestFit="1" customWidth="1"/>
    <col min="399" max="399" width="15.75" style="22" bestFit="1" customWidth="1"/>
    <col min="400" max="400" width="17.5" style="22" bestFit="1" customWidth="1"/>
    <col min="401" max="404" width="15.75" style="22" bestFit="1" customWidth="1"/>
    <col min="405" max="405" width="14.625" style="22" bestFit="1" customWidth="1"/>
    <col min="406" max="406" width="15.75" style="22" bestFit="1" customWidth="1"/>
    <col min="407" max="407" width="14.625" style="22" bestFit="1" customWidth="1"/>
    <col min="408" max="412" width="15.75" style="22" bestFit="1" customWidth="1"/>
    <col min="413" max="414" width="14.625" style="22" bestFit="1" customWidth="1"/>
    <col min="415" max="415" width="17.5" style="22" bestFit="1" customWidth="1"/>
    <col min="416" max="416" width="14.625" style="22" bestFit="1" customWidth="1"/>
    <col min="417" max="417" width="15.75" style="22" bestFit="1" customWidth="1"/>
    <col min="418" max="418" width="14.625" style="22" bestFit="1" customWidth="1"/>
    <col min="419" max="420" width="15.75" style="22" bestFit="1" customWidth="1"/>
    <col min="421" max="421" width="15.5" style="22" bestFit="1" customWidth="1"/>
    <col min="422" max="422" width="14.625" style="22" bestFit="1" customWidth="1"/>
    <col min="423" max="423" width="15.75" style="22" bestFit="1" customWidth="1"/>
    <col min="424" max="424" width="15.5" style="22" bestFit="1" customWidth="1"/>
    <col min="425" max="426" width="15.75" style="22" bestFit="1" customWidth="1"/>
    <col min="427" max="427" width="14.625" style="22" bestFit="1" customWidth="1"/>
    <col min="428" max="428" width="15.75" style="22" bestFit="1" customWidth="1"/>
    <col min="429" max="432" width="14.625" style="22" bestFit="1" customWidth="1"/>
    <col min="433" max="433" width="17.5" style="22" bestFit="1" customWidth="1"/>
    <col min="434" max="436" width="15.75" style="22" bestFit="1" customWidth="1"/>
    <col min="437" max="437" width="16.5" style="22" bestFit="1" customWidth="1"/>
    <col min="438" max="441" width="15.75" style="22" bestFit="1" customWidth="1"/>
    <col min="442" max="442" width="14.625" style="22" bestFit="1" customWidth="1"/>
    <col min="443" max="443" width="15.75" style="22" bestFit="1" customWidth="1"/>
    <col min="444" max="444" width="15.5" style="22" bestFit="1" customWidth="1"/>
    <col min="445" max="448" width="15.75" style="22" bestFit="1" customWidth="1"/>
    <col min="449" max="450" width="15.5" style="22" bestFit="1" customWidth="1"/>
    <col min="451" max="451" width="14.625" style="22" bestFit="1" customWidth="1"/>
    <col min="452" max="453" width="15.75" style="22" bestFit="1" customWidth="1"/>
    <col min="454" max="454" width="15.5" style="22" bestFit="1" customWidth="1"/>
    <col min="455" max="458" width="14.625" style="22" bestFit="1" customWidth="1"/>
    <col min="459" max="459" width="17.5" style="22" bestFit="1" customWidth="1"/>
    <col min="460" max="460" width="14.625" style="22" bestFit="1" customWidth="1"/>
    <col min="461" max="464" width="15.75" style="22" bestFit="1" customWidth="1"/>
    <col min="465" max="465" width="14.625" style="22" bestFit="1" customWidth="1"/>
    <col min="466" max="467" width="15.75" style="22" bestFit="1" customWidth="1"/>
    <col min="468" max="471" width="14.625" style="22" bestFit="1" customWidth="1"/>
    <col min="472" max="472" width="17.5" style="22" bestFit="1" customWidth="1"/>
    <col min="473" max="482" width="15.75" style="22" bestFit="1" customWidth="1"/>
    <col min="483" max="484" width="14.625" style="22" bestFit="1" customWidth="1"/>
    <col min="485" max="485" width="15.75" style="22" bestFit="1" customWidth="1"/>
    <col min="486" max="486" width="14.625" style="22" bestFit="1" customWidth="1"/>
    <col min="487" max="487" width="15.5" style="22" bestFit="1" customWidth="1"/>
    <col min="488" max="488" width="15.75" style="22" bestFit="1" customWidth="1"/>
    <col min="489" max="491" width="14.625" style="22" bestFit="1" customWidth="1"/>
    <col min="492" max="492" width="15.75" style="22" bestFit="1" customWidth="1"/>
    <col min="493" max="496" width="14.625" style="22" bestFit="1" customWidth="1"/>
    <col min="497" max="499" width="15.75" style="22" bestFit="1" customWidth="1"/>
    <col min="500" max="501" width="14.625" style="22" bestFit="1" customWidth="1"/>
    <col min="502" max="502" width="15.75" style="22" bestFit="1" customWidth="1"/>
    <col min="503" max="503" width="14.625" style="22" bestFit="1" customWidth="1"/>
    <col min="504" max="509" width="15.75" style="22" bestFit="1" customWidth="1"/>
    <col min="510" max="511" width="14.625" style="22" bestFit="1" customWidth="1"/>
    <col min="512" max="512" width="17.5" style="22" bestFit="1" customWidth="1"/>
    <col min="513" max="513" width="14.625" style="22" bestFit="1" customWidth="1"/>
    <col min="514" max="514" width="16" style="22" bestFit="1" customWidth="1"/>
    <col min="515" max="515" width="15.75" style="22" bestFit="1" customWidth="1"/>
    <col min="516" max="518" width="14.625" style="22" bestFit="1" customWidth="1"/>
    <col min="519" max="519" width="15.75" style="22" bestFit="1" customWidth="1"/>
    <col min="520" max="520" width="14.625" style="22" bestFit="1" customWidth="1"/>
    <col min="521" max="521" width="15.5" style="22" bestFit="1" customWidth="1"/>
    <col min="522" max="523" width="15.75" style="22" bestFit="1" customWidth="1"/>
    <col min="524" max="525" width="14.625" style="22" bestFit="1" customWidth="1"/>
    <col min="526" max="526" width="17.5" style="22" bestFit="1" customWidth="1"/>
    <col min="527" max="527" width="15.75" style="22" bestFit="1" customWidth="1"/>
    <col min="528" max="528" width="15.5" style="22" bestFit="1" customWidth="1"/>
    <col min="529" max="531" width="15.75" style="22" bestFit="1" customWidth="1"/>
    <col min="532" max="532" width="14.625" style="22" bestFit="1" customWidth="1"/>
    <col min="533" max="533" width="15.75" style="22" bestFit="1" customWidth="1"/>
    <col min="534" max="534" width="14.625" style="22" bestFit="1" customWidth="1"/>
    <col min="535" max="536" width="15.75" style="22" bestFit="1" customWidth="1"/>
    <col min="537" max="541" width="14.625" style="22" bestFit="1" customWidth="1"/>
    <col min="542" max="542" width="15.75" style="22" bestFit="1" customWidth="1"/>
    <col min="543" max="543" width="14.625" style="22" bestFit="1" customWidth="1"/>
    <col min="544" max="544" width="17.5" style="22" bestFit="1" customWidth="1"/>
    <col min="545" max="545" width="15.75" style="22" bestFit="1" customWidth="1"/>
    <col min="546" max="547" width="15.5" style="22" bestFit="1" customWidth="1"/>
    <col min="548" max="548" width="16.5" style="22" bestFit="1" customWidth="1"/>
    <col min="549" max="552" width="14.625" style="22" bestFit="1" customWidth="1"/>
    <col min="553" max="553" width="16.5" style="22" bestFit="1" customWidth="1"/>
    <col min="554" max="557" width="15.75" style="22" bestFit="1" customWidth="1"/>
    <col min="558" max="558" width="14.625" style="22" bestFit="1" customWidth="1"/>
    <col min="559" max="559" width="17.5" style="22" bestFit="1" customWidth="1"/>
    <col min="560" max="560" width="15.75" style="22" bestFit="1" customWidth="1"/>
    <col min="561" max="561" width="15.875" style="22" bestFit="1" customWidth="1"/>
    <col min="562" max="562" width="15.75" style="22" bestFit="1" customWidth="1"/>
    <col min="563" max="564" width="14.625" style="22" bestFit="1" customWidth="1"/>
    <col min="565" max="565" width="15.75" style="22" bestFit="1" customWidth="1"/>
    <col min="566" max="568" width="14.625" style="22" bestFit="1" customWidth="1"/>
    <col min="569" max="572" width="15.75" style="22" bestFit="1" customWidth="1"/>
    <col min="573" max="576" width="14.625" style="22" bestFit="1" customWidth="1"/>
    <col min="577" max="577" width="15.75" style="22" bestFit="1" customWidth="1"/>
    <col min="578" max="580" width="14.625" style="22" bestFit="1" customWidth="1"/>
    <col min="581" max="581" width="17.5" style="22" bestFit="1" customWidth="1"/>
    <col min="582" max="582" width="15.75" style="22" bestFit="1" customWidth="1"/>
    <col min="583" max="583" width="16" style="22" bestFit="1" customWidth="1"/>
    <col min="584" max="593" width="15.75" style="22" bestFit="1" customWidth="1"/>
    <col min="594" max="595" width="14.625" style="22" bestFit="1" customWidth="1"/>
    <col min="596" max="596" width="17.5" style="22" bestFit="1" customWidth="1"/>
    <col min="597" max="599" width="15.75" style="22" bestFit="1" customWidth="1"/>
    <col min="600" max="600" width="14.625" style="22" bestFit="1" customWidth="1"/>
    <col min="601" max="617" width="15.75" style="22" bestFit="1" customWidth="1"/>
    <col min="618" max="623" width="14.625" style="22" bestFit="1" customWidth="1"/>
    <col min="624" max="624" width="15.75" style="22" bestFit="1" customWidth="1"/>
    <col min="625" max="628" width="14.625" style="22" bestFit="1" customWidth="1"/>
    <col min="629" max="629" width="17.5" style="22" bestFit="1" customWidth="1"/>
    <col min="630" max="640" width="15.75" style="22" bestFit="1" customWidth="1"/>
    <col min="641" max="641" width="14.625" style="22" bestFit="1" customWidth="1"/>
    <col min="642" max="642" width="15.75" style="22" bestFit="1" customWidth="1"/>
    <col min="643" max="651" width="14.625" style="22" bestFit="1" customWidth="1"/>
    <col min="652" max="652" width="17.5" style="22" bestFit="1" customWidth="1"/>
    <col min="653" max="658" width="15.75" style="22" bestFit="1" customWidth="1"/>
    <col min="659" max="659" width="14.625" style="22" bestFit="1" customWidth="1"/>
    <col min="660" max="663" width="15.75" style="22" bestFit="1" customWidth="1"/>
    <col min="664" max="668" width="14.625" style="22" bestFit="1" customWidth="1"/>
    <col min="669" max="671" width="15.75" style="22" bestFit="1" customWidth="1"/>
    <col min="672" max="672" width="15.5" style="22" bestFit="1" customWidth="1"/>
    <col min="673" max="673" width="15.75" style="22" bestFit="1" customWidth="1"/>
    <col min="674" max="675" width="14.625" style="22" bestFit="1" customWidth="1"/>
    <col min="676" max="676" width="15.75" style="22" bestFit="1" customWidth="1"/>
    <col min="677" max="677" width="14.625" style="22" bestFit="1" customWidth="1"/>
    <col min="678" max="679" width="15.75" style="22" bestFit="1" customWidth="1"/>
    <col min="680" max="683" width="14.625" style="22" bestFit="1" customWidth="1"/>
    <col min="684" max="684" width="15.75" style="22" bestFit="1" customWidth="1"/>
    <col min="685" max="685" width="17.5" style="22" bestFit="1" customWidth="1"/>
    <col min="686" max="686" width="14.625" style="22" bestFit="1" customWidth="1"/>
    <col min="687" max="689" width="15.75" style="22" bestFit="1" customWidth="1"/>
    <col min="690" max="690" width="14.625" style="22" bestFit="1" customWidth="1"/>
    <col min="691" max="694" width="15.75" style="22" bestFit="1" customWidth="1"/>
    <col min="695" max="697" width="14.625" style="22" bestFit="1" customWidth="1"/>
    <col min="698" max="698" width="15.75" style="22" bestFit="1" customWidth="1"/>
    <col min="699" max="700" width="14.625" style="22" bestFit="1" customWidth="1"/>
    <col min="701" max="701" width="15.75" style="22" bestFit="1" customWidth="1"/>
    <col min="702" max="706" width="14.625" style="22" bestFit="1" customWidth="1"/>
    <col min="707" max="709" width="15.75" style="22" bestFit="1" customWidth="1"/>
    <col min="710" max="710" width="14.625" style="22" bestFit="1" customWidth="1"/>
    <col min="711" max="712" width="15.75" style="22" bestFit="1" customWidth="1"/>
    <col min="713" max="713" width="14.625" style="22" bestFit="1" customWidth="1"/>
    <col min="714" max="714" width="17.5" style="22" bestFit="1" customWidth="1"/>
    <col min="715" max="722" width="15.75" style="22" bestFit="1" customWidth="1"/>
    <col min="723" max="723" width="14.625" style="22" bestFit="1" customWidth="1"/>
    <col min="724" max="724" width="15.75" style="22" bestFit="1" customWidth="1"/>
    <col min="725" max="725" width="16.5" style="22" bestFit="1" customWidth="1"/>
    <col min="726" max="726" width="15.75" style="22" bestFit="1" customWidth="1"/>
    <col min="727" max="727" width="14.75" style="22" bestFit="1" customWidth="1"/>
    <col min="728" max="728" width="14.625" style="22" bestFit="1" customWidth="1"/>
    <col min="729" max="729" width="15.75" style="22" bestFit="1" customWidth="1"/>
    <col min="730" max="730" width="14.625" style="22" bestFit="1" customWidth="1"/>
    <col min="731" max="731" width="15.75" style="22" bestFit="1" customWidth="1"/>
    <col min="732" max="732" width="14.625" style="22" bestFit="1" customWidth="1"/>
    <col min="733" max="733" width="15.75" style="22" bestFit="1" customWidth="1"/>
    <col min="734" max="734" width="16.5" style="22" bestFit="1" customWidth="1"/>
    <col min="735" max="739" width="14.625" style="22" bestFit="1" customWidth="1"/>
    <col min="740" max="741" width="15.75" style="22" bestFit="1" customWidth="1"/>
    <col min="742" max="742" width="14.625" style="22" bestFit="1" customWidth="1"/>
    <col min="743" max="745" width="15.75" style="22" bestFit="1" customWidth="1"/>
    <col min="746" max="746" width="14.625" style="22" bestFit="1" customWidth="1"/>
    <col min="747" max="747" width="15.75" style="22" bestFit="1" customWidth="1"/>
    <col min="748" max="748" width="14.625" style="22" bestFit="1" customWidth="1"/>
    <col min="749" max="749" width="17.5" style="22" bestFit="1" customWidth="1"/>
    <col min="750" max="750" width="14.625" style="22" bestFit="1" customWidth="1"/>
    <col min="751" max="751" width="15.875" style="22" bestFit="1" customWidth="1"/>
    <col min="752" max="753" width="14.625" style="22" bestFit="1" customWidth="1"/>
    <col min="754" max="754" width="15.75" style="22" bestFit="1" customWidth="1"/>
    <col min="755" max="757" width="14.625" style="22" bestFit="1" customWidth="1"/>
    <col min="758" max="758" width="15.75" style="22" bestFit="1" customWidth="1"/>
    <col min="759" max="759" width="14.625" style="22" bestFit="1" customWidth="1"/>
    <col min="760" max="760" width="17.5" style="22" bestFit="1" customWidth="1"/>
    <col min="761" max="761" width="14.625" style="22" bestFit="1" customWidth="1"/>
    <col min="762" max="763" width="15.75" style="22" bestFit="1" customWidth="1"/>
    <col min="764" max="764" width="14.625" style="22" bestFit="1" customWidth="1"/>
    <col min="765" max="768" width="15.75" style="22" bestFit="1" customWidth="1"/>
    <col min="769" max="769" width="15.5" style="22" bestFit="1" customWidth="1"/>
    <col min="770" max="773" width="15.75" style="22" bestFit="1" customWidth="1"/>
    <col min="774" max="774" width="14.625" style="22" bestFit="1" customWidth="1"/>
    <col min="775" max="775" width="15.75" style="22" bestFit="1" customWidth="1"/>
    <col min="776" max="776" width="14.625" style="22" bestFit="1" customWidth="1"/>
    <col min="777" max="777" width="15.5" style="22" bestFit="1" customWidth="1"/>
    <col min="778" max="782" width="14.625" style="22" bestFit="1" customWidth="1"/>
    <col min="783" max="784" width="15.75" style="22" bestFit="1" customWidth="1"/>
    <col min="785" max="786" width="14.625" style="22" bestFit="1" customWidth="1"/>
    <col min="787" max="788" width="15.5" style="22" bestFit="1" customWidth="1"/>
    <col min="789" max="790" width="14.625" style="22" bestFit="1" customWidth="1"/>
    <col min="791" max="791" width="15.5" style="22" bestFit="1" customWidth="1"/>
    <col min="792" max="792" width="17.5" style="22" bestFit="1" customWidth="1"/>
    <col min="793" max="795" width="15.75" style="22" bestFit="1" customWidth="1"/>
    <col min="796" max="797" width="14.625" style="22" bestFit="1" customWidth="1"/>
    <col min="798" max="798" width="15.75" style="22" bestFit="1" customWidth="1"/>
    <col min="799" max="799" width="14.625" style="22" bestFit="1" customWidth="1"/>
    <col min="800" max="800" width="17.5" style="22" bestFit="1" customWidth="1"/>
    <col min="801" max="802" width="15.75" style="22" bestFit="1" customWidth="1"/>
    <col min="803" max="804" width="14.625" style="22" bestFit="1" customWidth="1"/>
    <col min="805" max="807" width="15.75" style="22" bestFit="1" customWidth="1"/>
    <col min="808" max="808" width="15.5" style="22" bestFit="1" customWidth="1"/>
    <col min="809" max="809" width="14.625" style="22" bestFit="1" customWidth="1"/>
    <col min="810" max="811" width="15.75" style="22" bestFit="1" customWidth="1"/>
    <col min="812" max="812" width="14.625" style="22" bestFit="1" customWidth="1"/>
    <col min="813" max="815" width="15.75" style="22" bestFit="1" customWidth="1"/>
    <col min="816" max="816" width="14.625" style="22" bestFit="1" customWidth="1"/>
    <col min="817" max="817" width="15.75" style="22" bestFit="1" customWidth="1"/>
    <col min="818" max="818" width="14.625" style="22" bestFit="1" customWidth="1"/>
    <col min="819" max="819" width="15.75" style="22" bestFit="1" customWidth="1"/>
    <col min="820" max="820" width="17.5" style="22" bestFit="1" customWidth="1"/>
    <col min="821" max="827" width="15.75" style="22" bestFit="1" customWidth="1"/>
    <col min="828" max="829" width="14.625" style="22" bestFit="1" customWidth="1"/>
    <col min="830" max="842" width="15.75" style="22" bestFit="1" customWidth="1"/>
    <col min="843" max="843" width="17.5" style="22" bestFit="1" customWidth="1"/>
    <col min="844" max="848" width="15.75" style="22" bestFit="1" customWidth="1"/>
    <col min="849" max="849" width="14.625" style="22" bestFit="1" customWidth="1"/>
    <col min="850" max="851" width="15.75" style="22" bestFit="1" customWidth="1"/>
    <col min="852" max="852" width="14.625" style="22" bestFit="1" customWidth="1"/>
    <col min="853" max="853" width="15.75" style="22" bestFit="1" customWidth="1"/>
    <col min="854" max="854" width="14.625" style="22" bestFit="1" customWidth="1"/>
    <col min="855" max="855" width="17.5" style="22" bestFit="1" customWidth="1"/>
    <col min="856" max="856" width="14.625" style="22" bestFit="1" customWidth="1"/>
    <col min="857" max="857" width="15.75" style="22" bestFit="1" customWidth="1"/>
    <col min="858" max="858" width="14.625" style="22" bestFit="1" customWidth="1"/>
    <col min="859" max="860" width="15.75" style="22" bestFit="1" customWidth="1"/>
    <col min="861" max="861" width="14.625" style="22" bestFit="1" customWidth="1"/>
    <col min="862" max="862" width="15.5" style="22" bestFit="1" customWidth="1"/>
    <col min="863" max="863" width="14.625" style="22" bestFit="1" customWidth="1"/>
    <col min="864" max="864" width="15.75" style="22" bestFit="1" customWidth="1"/>
    <col min="865" max="865" width="14.625" style="22" bestFit="1" customWidth="1"/>
    <col min="866" max="866" width="17.5" style="22" bestFit="1" customWidth="1"/>
    <col min="867" max="868" width="15.75" style="22" bestFit="1" customWidth="1"/>
    <col min="869" max="869" width="14.625" style="22" bestFit="1" customWidth="1"/>
    <col min="870" max="871" width="15.75" style="22" bestFit="1" customWidth="1"/>
    <col min="872" max="873" width="14.625" style="22" bestFit="1" customWidth="1"/>
    <col min="874" max="875" width="17.5" style="22" bestFit="1" customWidth="1"/>
    <col min="876" max="881" width="15.75" style="22" bestFit="1" customWidth="1"/>
    <col min="882" max="882" width="14.625" style="22" bestFit="1" customWidth="1"/>
    <col min="883" max="884" width="15.75" style="22" bestFit="1" customWidth="1"/>
    <col min="885" max="885" width="15.5" style="22" bestFit="1" customWidth="1"/>
    <col min="886" max="888" width="14.625" style="22" bestFit="1" customWidth="1"/>
    <col min="889" max="889" width="15.75" style="22" bestFit="1" customWidth="1"/>
    <col min="890" max="890" width="15.5" style="22" bestFit="1" customWidth="1"/>
    <col min="891" max="891" width="18" style="22" bestFit="1" customWidth="1"/>
    <col min="892" max="892" width="14.625" style="22" bestFit="1" customWidth="1"/>
    <col min="893" max="893" width="15.75" style="22" bestFit="1" customWidth="1"/>
    <col min="894" max="894" width="14.625" style="22" bestFit="1" customWidth="1"/>
    <col min="895" max="895" width="15.75" style="22" bestFit="1" customWidth="1"/>
    <col min="896" max="896" width="14.625" style="22" bestFit="1" customWidth="1"/>
    <col min="897" max="897" width="15.5" style="22" bestFit="1" customWidth="1"/>
    <col min="898" max="898" width="17" style="22" customWidth="1"/>
    <col min="899" max="899" width="16.5" style="14" customWidth="1"/>
    <col min="900" max="900" width="20.375" style="14" customWidth="1"/>
    <col min="901" max="16384" width="8.875" style="14"/>
  </cols>
  <sheetData>
    <row r="1" spans="1:900" x14ac:dyDescent="0.55000000000000004">
      <c r="A1" s="13"/>
      <c r="B1" s="16"/>
      <c r="C1" s="13"/>
      <c r="D1" s="13" t="s">
        <v>1035</v>
      </c>
      <c r="E1" s="13" t="s">
        <v>1036</v>
      </c>
      <c r="F1" s="13" t="s">
        <v>1037</v>
      </c>
      <c r="G1" s="13" t="s">
        <v>1034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</row>
    <row r="2" spans="1:900" x14ac:dyDescent="0.55000000000000004">
      <c r="A2" s="13"/>
      <c r="B2" s="16"/>
      <c r="C2" s="13"/>
      <c r="D2" s="13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>
        <v>2</v>
      </c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>
        <v>3</v>
      </c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>
        <v>4</v>
      </c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>
        <v>5</v>
      </c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>
        <v>6</v>
      </c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>
        <v>7</v>
      </c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>
        <v>8</v>
      </c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>
        <v>9</v>
      </c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>
        <v>10</v>
      </c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>
        <v>11</v>
      </c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>
        <v>12</v>
      </c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 t="s">
        <v>1041</v>
      </c>
    </row>
    <row r="3" spans="1:900" s="15" customFormat="1" x14ac:dyDescent="0.55000000000000004">
      <c r="A3" s="13"/>
      <c r="B3" s="16"/>
      <c r="C3" s="13"/>
      <c r="D3" s="13" t="s">
        <v>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 t="s">
        <v>2</v>
      </c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 t="s">
        <v>3</v>
      </c>
      <c r="BJ3" s="13"/>
      <c r="BK3" s="13"/>
      <c r="BL3" s="13"/>
      <c r="BM3" s="13"/>
      <c r="BN3" s="13"/>
      <c r="BO3" s="13"/>
      <c r="BP3" s="13"/>
      <c r="BQ3" s="13"/>
      <c r="BR3" s="13" t="s">
        <v>4</v>
      </c>
      <c r="BS3" s="13"/>
      <c r="BT3" s="13"/>
      <c r="BU3" s="13"/>
      <c r="BV3" s="13"/>
      <c r="BW3" s="13"/>
      <c r="BX3" s="13"/>
      <c r="BY3" s="13"/>
      <c r="BZ3" s="13" t="s">
        <v>5</v>
      </c>
      <c r="CA3" s="13"/>
      <c r="CB3" s="13"/>
      <c r="CC3" s="13"/>
      <c r="CD3" s="13"/>
      <c r="CE3" s="13"/>
      <c r="CF3" s="13"/>
      <c r="CG3" s="13" t="s">
        <v>6</v>
      </c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 t="s">
        <v>7</v>
      </c>
      <c r="CU3" s="13"/>
      <c r="CV3" s="13"/>
      <c r="CW3" s="13"/>
      <c r="CX3" s="13"/>
      <c r="CY3" s="13"/>
      <c r="CZ3" s="13"/>
      <c r="DA3" s="13"/>
      <c r="DB3" s="13" t="s">
        <v>8</v>
      </c>
      <c r="DC3" s="13"/>
      <c r="DD3" s="13"/>
      <c r="DE3" s="13"/>
      <c r="DF3" s="13"/>
      <c r="DG3" s="13"/>
      <c r="DH3" s="13"/>
      <c r="DI3" s="13"/>
      <c r="DJ3" s="13"/>
      <c r="DK3" s="13" t="s">
        <v>9</v>
      </c>
      <c r="DL3" s="13"/>
      <c r="DM3" s="13"/>
      <c r="DN3" s="13"/>
      <c r="DO3" s="13"/>
      <c r="DP3" s="13"/>
      <c r="DQ3" s="13"/>
      <c r="DR3" s="13"/>
      <c r="DS3" s="13"/>
      <c r="DT3" s="13" t="s">
        <v>10</v>
      </c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 t="s">
        <v>11</v>
      </c>
      <c r="EF3" s="13"/>
      <c r="EG3" s="13"/>
      <c r="EH3" s="13"/>
      <c r="EI3" s="13"/>
      <c r="EJ3" s="13"/>
      <c r="EK3" s="13"/>
      <c r="EL3" s="13"/>
      <c r="EM3" s="13"/>
      <c r="EN3" s="13" t="s">
        <v>12</v>
      </c>
      <c r="EO3" s="13"/>
      <c r="EP3" s="13"/>
      <c r="EQ3" s="13"/>
      <c r="ER3" s="13"/>
      <c r="ES3" s="13"/>
      <c r="ET3" s="13"/>
      <c r="EU3" s="13"/>
      <c r="EV3" s="13"/>
      <c r="EW3" s="13" t="s">
        <v>13</v>
      </c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 t="s">
        <v>14</v>
      </c>
      <c r="FJ3" s="13"/>
      <c r="FK3" s="13"/>
      <c r="FL3" s="13"/>
      <c r="FM3" s="13"/>
      <c r="FN3" s="13"/>
      <c r="FO3" s="13"/>
      <c r="FP3" s="13"/>
      <c r="FQ3" s="13" t="s">
        <v>15</v>
      </c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 t="s">
        <v>16</v>
      </c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 t="s">
        <v>17</v>
      </c>
      <c r="GR3" s="13"/>
      <c r="GS3" s="13"/>
      <c r="GT3" s="13"/>
      <c r="GU3" s="13"/>
      <c r="GV3" s="13"/>
      <c r="GW3" s="13"/>
      <c r="GX3" s="13"/>
      <c r="GY3" s="13" t="s">
        <v>18</v>
      </c>
      <c r="GZ3" s="13"/>
      <c r="HA3" s="13"/>
      <c r="HB3" s="13"/>
      <c r="HC3" s="13" t="s">
        <v>19</v>
      </c>
      <c r="HD3" s="13"/>
      <c r="HE3" s="13"/>
      <c r="HF3" s="13"/>
      <c r="HG3" s="13"/>
      <c r="HH3" s="13"/>
      <c r="HI3" s="13"/>
      <c r="HJ3" s="13" t="s">
        <v>20</v>
      </c>
      <c r="HK3" s="13"/>
      <c r="HL3" s="13"/>
      <c r="HM3" s="13"/>
      <c r="HN3" s="13"/>
      <c r="HO3" s="13"/>
      <c r="HP3" s="13"/>
      <c r="HQ3" s="13"/>
      <c r="HR3" s="13" t="s">
        <v>21</v>
      </c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 t="s">
        <v>22</v>
      </c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 t="s">
        <v>23</v>
      </c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 t="s">
        <v>24</v>
      </c>
      <c r="JF3" s="13"/>
      <c r="JG3" s="13"/>
      <c r="JH3" s="13"/>
      <c r="JI3" s="13"/>
      <c r="JJ3" s="13"/>
      <c r="JK3" s="13" t="s">
        <v>25</v>
      </c>
      <c r="JL3" s="13"/>
      <c r="JM3" s="13"/>
      <c r="JN3" s="13"/>
      <c r="JO3" s="13"/>
      <c r="JP3" s="13"/>
      <c r="JQ3" s="13"/>
      <c r="JR3" s="13" t="s">
        <v>26</v>
      </c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 t="s">
        <v>27</v>
      </c>
      <c r="KH3" s="13"/>
      <c r="KI3" s="13"/>
      <c r="KJ3" s="13"/>
      <c r="KK3" s="13"/>
      <c r="KL3" s="13"/>
      <c r="KM3" s="13"/>
      <c r="KN3" s="13"/>
      <c r="KO3" s="13"/>
      <c r="KP3" s="13" t="s">
        <v>28</v>
      </c>
      <c r="KQ3" s="13"/>
      <c r="KR3" s="13"/>
      <c r="KS3" s="13"/>
      <c r="KT3" s="13"/>
      <c r="KU3" s="13"/>
      <c r="KV3" s="13"/>
      <c r="KW3" s="13"/>
      <c r="KX3" s="13" t="s">
        <v>29</v>
      </c>
      <c r="KY3" s="13"/>
      <c r="KZ3" s="13"/>
      <c r="LA3" s="13"/>
      <c r="LB3" s="13"/>
      <c r="LC3" s="13"/>
      <c r="LD3" s="13"/>
      <c r="LE3" s="13"/>
      <c r="LF3" s="13" t="s">
        <v>30</v>
      </c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 t="s">
        <v>31</v>
      </c>
      <c r="LR3" s="13"/>
      <c r="LS3" s="13"/>
      <c r="LT3" s="13" t="s">
        <v>32</v>
      </c>
      <c r="LU3" s="13"/>
      <c r="LV3" s="13" t="s">
        <v>33</v>
      </c>
      <c r="LW3" s="13"/>
      <c r="LX3" s="13"/>
      <c r="LY3" s="13"/>
      <c r="LZ3" s="13"/>
      <c r="MA3" s="13"/>
      <c r="MB3" s="13"/>
      <c r="MC3" s="13"/>
      <c r="MD3" s="13"/>
      <c r="ME3" s="13"/>
      <c r="MF3" s="13" t="s">
        <v>34</v>
      </c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 t="s">
        <v>35</v>
      </c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 t="s">
        <v>36</v>
      </c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 t="s">
        <v>37</v>
      </c>
      <c r="NP3" s="13"/>
      <c r="NQ3" s="13"/>
      <c r="NR3" s="13"/>
      <c r="NS3" s="13"/>
      <c r="NT3" s="13"/>
      <c r="NU3" s="13"/>
      <c r="NV3" s="13" t="s">
        <v>38</v>
      </c>
      <c r="NW3" s="13"/>
      <c r="NX3" s="13"/>
      <c r="NY3" s="13"/>
      <c r="NZ3" s="13"/>
      <c r="OA3" s="13"/>
      <c r="OB3" s="13"/>
      <c r="OC3" s="13" t="s">
        <v>39</v>
      </c>
      <c r="OD3" s="13"/>
      <c r="OE3" s="13"/>
      <c r="OF3" s="13"/>
      <c r="OG3" s="13"/>
      <c r="OH3" s="13"/>
      <c r="OI3" s="13"/>
      <c r="OJ3" s="13"/>
      <c r="OK3" s="13"/>
      <c r="OL3" s="13" t="s">
        <v>40</v>
      </c>
      <c r="OM3" s="13"/>
      <c r="ON3" s="13"/>
      <c r="OO3" s="13"/>
      <c r="OP3" s="13"/>
      <c r="OQ3" s="13"/>
      <c r="OR3" s="13" t="s">
        <v>41</v>
      </c>
      <c r="OS3" s="13"/>
      <c r="OT3" s="13"/>
      <c r="OU3" s="13"/>
      <c r="OV3" s="13"/>
      <c r="OW3" s="13"/>
      <c r="OX3" s="13"/>
      <c r="OY3" s="13"/>
      <c r="OZ3" s="13"/>
      <c r="PA3" s="13" t="s">
        <v>42</v>
      </c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 t="s">
        <v>43</v>
      </c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 t="s">
        <v>44</v>
      </c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 t="s">
        <v>45</v>
      </c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 t="s">
        <v>46</v>
      </c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 t="s">
        <v>47</v>
      </c>
      <c r="SM3" s="13"/>
      <c r="SN3" s="13"/>
      <c r="SO3" s="13"/>
      <c r="SP3" s="13"/>
      <c r="SQ3" s="13"/>
      <c r="SR3" s="13"/>
      <c r="SS3" s="13"/>
      <c r="ST3" s="13" t="s">
        <v>48</v>
      </c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 t="s">
        <v>49</v>
      </c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 t="s">
        <v>50</v>
      </c>
      <c r="UA3" s="13"/>
      <c r="UB3" s="13"/>
      <c r="UC3" s="13"/>
      <c r="UD3" s="13"/>
      <c r="UE3" s="13"/>
      <c r="UF3" s="13"/>
      <c r="UG3" s="13"/>
      <c r="UH3" s="13"/>
      <c r="UI3" s="13" t="s">
        <v>51</v>
      </c>
      <c r="UJ3" s="13"/>
      <c r="UK3" s="13"/>
      <c r="UL3" s="13"/>
      <c r="UM3" s="13"/>
      <c r="UN3" s="13"/>
      <c r="UO3" s="13" t="s">
        <v>52</v>
      </c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 t="s">
        <v>53</v>
      </c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 t="s">
        <v>54</v>
      </c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 t="s">
        <v>55</v>
      </c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 t="s">
        <v>56</v>
      </c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 t="s">
        <v>57</v>
      </c>
      <c r="YV3" s="13"/>
      <c r="YW3" s="13"/>
      <c r="YX3" s="13"/>
      <c r="YY3" s="13"/>
      <c r="YZ3" s="13"/>
      <c r="ZA3" s="13"/>
      <c r="ZB3" s="13" t="s">
        <v>58</v>
      </c>
      <c r="ZC3" s="13"/>
      <c r="ZD3" s="13"/>
      <c r="ZE3" s="13"/>
      <c r="ZF3" s="13"/>
      <c r="ZG3" s="13"/>
      <c r="ZH3" s="13"/>
      <c r="ZI3" s="13"/>
      <c r="ZJ3" s="13"/>
      <c r="ZK3" s="13" t="s">
        <v>59</v>
      </c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 t="s">
        <v>60</v>
      </c>
      <c r="AAH3" s="13"/>
      <c r="AAI3" s="13"/>
      <c r="AAJ3" s="13"/>
      <c r="AAK3" s="13"/>
      <c r="AAL3" s="13"/>
      <c r="AAM3" s="13"/>
      <c r="AAN3" s="13" t="s">
        <v>61</v>
      </c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 t="s">
        <v>62</v>
      </c>
      <c r="ABO3" s="13"/>
      <c r="ABP3" s="13"/>
      <c r="ABQ3" s="13"/>
      <c r="ABR3" s="13"/>
      <c r="ABS3" s="13"/>
      <c r="ABT3" s="13"/>
      <c r="ABU3" s="13"/>
      <c r="ABV3" s="13"/>
      <c r="ABW3" s="13" t="s">
        <v>63</v>
      </c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 t="s">
        <v>64</v>
      </c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 t="s">
        <v>65</v>
      </c>
      <c r="ADF3" s="13"/>
      <c r="ADG3" s="13"/>
      <c r="ADH3" s="13"/>
      <c r="ADI3" s="13"/>
      <c r="ADJ3" s="13"/>
      <c r="ADK3" s="13"/>
      <c r="ADL3" s="13"/>
      <c r="ADM3" s="13"/>
      <c r="ADN3" s="13" t="s">
        <v>66</v>
      </c>
      <c r="ADO3" s="13"/>
      <c r="ADP3" s="13"/>
      <c r="ADQ3" s="13" t="s">
        <v>67</v>
      </c>
      <c r="ADR3" s="13"/>
      <c r="ADS3" s="13"/>
      <c r="ADT3" s="13"/>
      <c r="ADU3" s="13"/>
      <c r="ADV3" s="13" t="s">
        <v>68</v>
      </c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 t="s">
        <v>69</v>
      </c>
      <c r="AEQ3" s="13"/>
      <c r="AER3" s="13"/>
      <c r="AES3" s="13"/>
      <c r="AET3" s="13"/>
      <c r="AEU3" s="13"/>
      <c r="AEV3" s="13"/>
      <c r="AEW3" s="13"/>
      <c r="AEX3" s="13"/>
      <c r="AEY3" s="13"/>
      <c r="AEZ3" s="13" t="s">
        <v>70</v>
      </c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 t="s">
        <v>71</v>
      </c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 t="s">
        <v>72</v>
      </c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 t="s">
        <v>73</v>
      </c>
      <c r="AGK3" s="13"/>
      <c r="AGL3" s="13"/>
      <c r="AGM3" s="13"/>
      <c r="AGN3" s="13"/>
      <c r="AGO3" s="13"/>
      <c r="AGP3" s="13"/>
      <c r="AGQ3" s="13"/>
      <c r="AGR3" s="13" t="s">
        <v>74</v>
      </c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 t="s">
        <v>75</v>
      </c>
      <c r="AHJ3" s="13"/>
      <c r="AHK3" s="13"/>
      <c r="AHL3" s="13"/>
      <c r="AHM3" s="13"/>
      <c r="AHN3" s="13"/>
      <c r="AHO3" s="13"/>
      <c r="AHP3" s="13"/>
    </row>
    <row r="4" spans="1:900" s="15" customFormat="1" x14ac:dyDescent="0.55000000000000004">
      <c r="A4" s="16"/>
      <c r="B4" s="16"/>
      <c r="C4" s="16"/>
      <c r="D4" s="16" t="s">
        <v>1413</v>
      </c>
      <c r="E4" s="16" t="s">
        <v>1417</v>
      </c>
      <c r="F4" s="16" t="s">
        <v>1421</v>
      </c>
      <c r="G4" s="16" t="s">
        <v>1425</v>
      </c>
      <c r="H4" s="16" t="s">
        <v>1429</v>
      </c>
      <c r="I4" s="16" t="s">
        <v>1433</v>
      </c>
      <c r="J4" s="16" t="s">
        <v>1437</v>
      </c>
      <c r="K4" s="16" t="s">
        <v>1441</v>
      </c>
      <c r="L4" s="16" t="s">
        <v>1445</v>
      </c>
      <c r="M4" s="16" t="s">
        <v>1449</v>
      </c>
      <c r="N4" s="16" t="s">
        <v>1453</v>
      </c>
      <c r="O4" s="16" t="s">
        <v>1457</v>
      </c>
      <c r="P4" s="16" t="s">
        <v>1461</v>
      </c>
      <c r="Q4" s="16" t="s">
        <v>1465</v>
      </c>
      <c r="R4" s="16" t="s">
        <v>1469</v>
      </c>
      <c r="S4" s="16" t="s">
        <v>1473</v>
      </c>
      <c r="T4" s="16" t="s">
        <v>1477</v>
      </c>
      <c r="U4" s="16" t="s">
        <v>1481</v>
      </c>
      <c r="V4" s="16" t="s">
        <v>1096</v>
      </c>
      <c r="W4" s="16" t="s">
        <v>1104</v>
      </c>
      <c r="X4" s="16" t="s">
        <v>1112</v>
      </c>
      <c r="Y4" s="16" t="s">
        <v>1119</v>
      </c>
      <c r="Z4" s="16" t="s">
        <v>1124</v>
      </c>
      <c r="AA4" s="16" t="s">
        <v>1128</v>
      </c>
      <c r="AB4" s="16" t="s">
        <v>1132</v>
      </c>
      <c r="AC4" s="16" t="s">
        <v>1136</v>
      </c>
      <c r="AD4" s="16" t="s">
        <v>1140</v>
      </c>
      <c r="AE4" s="16" t="s">
        <v>1144</v>
      </c>
      <c r="AF4" s="16" t="s">
        <v>1148</v>
      </c>
      <c r="AG4" s="16" t="s">
        <v>1153</v>
      </c>
      <c r="AH4" s="16" t="s">
        <v>1157</v>
      </c>
      <c r="AI4" s="16" t="s">
        <v>1161</v>
      </c>
      <c r="AJ4" s="16" t="s">
        <v>1165</v>
      </c>
      <c r="AK4" s="16" t="s">
        <v>1169</v>
      </c>
      <c r="AL4" s="16" t="s">
        <v>1173</v>
      </c>
      <c r="AM4" s="16" t="s">
        <v>1177</v>
      </c>
      <c r="AN4" s="16" t="s">
        <v>1181</v>
      </c>
      <c r="AO4" s="16" t="s">
        <v>1185</v>
      </c>
      <c r="AP4" s="16" t="s">
        <v>1189</v>
      </c>
      <c r="AQ4" s="16" t="s">
        <v>1193</v>
      </c>
      <c r="AR4" s="16" t="s">
        <v>1197</v>
      </c>
      <c r="AS4" s="16" t="s">
        <v>1201</v>
      </c>
      <c r="AT4" s="16" t="s">
        <v>1319</v>
      </c>
      <c r="AU4" s="16" t="s">
        <v>1322</v>
      </c>
      <c r="AV4" s="16" t="s">
        <v>1326</v>
      </c>
      <c r="AW4" s="16" t="s">
        <v>1330</v>
      </c>
      <c r="AX4" s="16" t="s">
        <v>1334</v>
      </c>
      <c r="AY4" s="16" t="s">
        <v>1338</v>
      </c>
      <c r="AZ4" s="16" t="s">
        <v>1342</v>
      </c>
      <c r="BA4" s="16" t="s">
        <v>1346</v>
      </c>
      <c r="BB4" s="16" t="s">
        <v>1350</v>
      </c>
      <c r="BC4" s="16" t="s">
        <v>1354</v>
      </c>
      <c r="BD4" s="16" t="s">
        <v>1358</v>
      </c>
      <c r="BE4" s="16" t="s">
        <v>1362</v>
      </c>
      <c r="BF4" s="16" t="s">
        <v>1366</v>
      </c>
      <c r="BG4" s="16" t="s">
        <v>1370</v>
      </c>
      <c r="BH4" s="16" t="s">
        <v>1374</v>
      </c>
      <c r="BI4" s="16" t="s">
        <v>1378</v>
      </c>
      <c r="BJ4" s="16" t="s">
        <v>1381</v>
      </c>
      <c r="BK4" s="16" t="s">
        <v>1385</v>
      </c>
      <c r="BL4" s="16" t="s">
        <v>1389</v>
      </c>
      <c r="BM4" s="16" t="s">
        <v>1393</v>
      </c>
      <c r="BN4" s="16" t="s">
        <v>1397</v>
      </c>
      <c r="BO4" s="16" t="s">
        <v>1401</v>
      </c>
      <c r="BP4" s="16" t="s">
        <v>1405</v>
      </c>
      <c r="BQ4" s="16" t="s">
        <v>1409</v>
      </c>
      <c r="BR4" s="16" t="s">
        <v>1288</v>
      </c>
      <c r="BS4" s="16" t="s">
        <v>1291</v>
      </c>
      <c r="BT4" s="16" t="s">
        <v>1295</v>
      </c>
      <c r="BU4" s="16" t="s">
        <v>1299</v>
      </c>
      <c r="BV4" s="16" t="s">
        <v>1303</v>
      </c>
      <c r="BW4" s="16" t="s">
        <v>1307</v>
      </c>
      <c r="BX4" s="16" t="s">
        <v>1311</v>
      </c>
      <c r="BY4" s="16" t="s">
        <v>1315</v>
      </c>
      <c r="BZ4" s="16" t="s">
        <v>1485</v>
      </c>
      <c r="CA4" s="16" t="s">
        <v>1489</v>
      </c>
      <c r="CB4" s="16" t="s">
        <v>1493</v>
      </c>
      <c r="CC4" s="16" t="s">
        <v>1497</v>
      </c>
      <c r="CD4" s="16" t="s">
        <v>1501</v>
      </c>
      <c r="CE4" s="16" t="s">
        <v>1505</v>
      </c>
      <c r="CF4" s="16" t="s">
        <v>1509</v>
      </c>
      <c r="CG4" s="16" t="s">
        <v>1237</v>
      </c>
      <c r="CH4" s="16" t="s">
        <v>1240</v>
      </c>
      <c r="CI4" s="16" t="s">
        <v>1244</v>
      </c>
      <c r="CJ4" s="16" t="s">
        <v>1248</v>
      </c>
      <c r="CK4" s="16" t="s">
        <v>1252</v>
      </c>
      <c r="CL4" s="16" t="s">
        <v>1256</v>
      </c>
      <c r="CM4" s="16" t="s">
        <v>1260</v>
      </c>
      <c r="CN4" s="16" t="s">
        <v>1264</v>
      </c>
      <c r="CO4" s="16" t="s">
        <v>1268</v>
      </c>
      <c r="CP4" s="16" t="s">
        <v>1272</v>
      </c>
      <c r="CQ4" s="16" t="s">
        <v>1276</v>
      </c>
      <c r="CR4" s="16" t="s">
        <v>1280</v>
      </c>
      <c r="CS4" s="16" t="s">
        <v>1284</v>
      </c>
      <c r="CT4" s="16" t="s">
        <v>1206</v>
      </c>
      <c r="CU4" s="16" t="s">
        <v>1209</v>
      </c>
      <c r="CV4" s="16" t="s">
        <v>1213</v>
      </c>
      <c r="CW4" s="16" t="s">
        <v>1217</v>
      </c>
      <c r="CX4" s="16" t="s">
        <v>1221</v>
      </c>
      <c r="CY4" s="16" t="s">
        <v>1225</v>
      </c>
      <c r="CZ4" s="16" t="s">
        <v>1229</v>
      </c>
      <c r="DA4" s="16" t="s">
        <v>1233</v>
      </c>
      <c r="DB4" s="16" t="s">
        <v>1548</v>
      </c>
      <c r="DC4" s="16" t="s">
        <v>1552</v>
      </c>
      <c r="DD4" s="16" t="s">
        <v>1556</v>
      </c>
      <c r="DE4" s="16" t="s">
        <v>1560</v>
      </c>
      <c r="DF4" s="16" t="s">
        <v>1564</v>
      </c>
      <c r="DG4" s="16" t="s">
        <v>1568</v>
      </c>
      <c r="DH4" s="16" t="s">
        <v>1572</v>
      </c>
      <c r="DI4" s="16" t="s">
        <v>1576</v>
      </c>
      <c r="DJ4" s="16" t="s">
        <v>1580</v>
      </c>
      <c r="DK4" s="16" t="s">
        <v>1619</v>
      </c>
      <c r="DL4" s="16" t="s">
        <v>1623</v>
      </c>
      <c r="DM4" s="16" t="s">
        <v>1627</v>
      </c>
      <c r="DN4" s="16" t="s">
        <v>1631</v>
      </c>
      <c r="DO4" s="16" t="s">
        <v>1635</v>
      </c>
      <c r="DP4" s="16" t="s">
        <v>1639</v>
      </c>
      <c r="DQ4" s="16" t="s">
        <v>1643</v>
      </c>
      <c r="DR4" s="16" t="s">
        <v>1647</v>
      </c>
      <c r="DS4" s="16" t="s">
        <v>1651</v>
      </c>
      <c r="DT4" s="16" t="s">
        <v>1655</v>
      </c>
      <c r="DU4" s="16" t="s">
        <v>1658</v>
      </c>
      <c r="DV4" s="16" t="s">
        <v>1662</v>
      </c>
      <c r="DW4" s="16" t="s">
        <v>1666</v>
      </c>
      <c r="DX4" s="16" t="s">
        <v>1670</v>
      </c>
      <c r="DY4" s="16" t="s">
        <v>1674</v>
      </c>
      <c r="DZ4" s="16" t="s">
        <v>1678</v>
      </c>
      <c r="EA4" s="16" t="s">
        <v>1682</v>
      </c>
      <c r="EB4" s="16" t="s">
        <v>1686</v>
      </c>
      <c r="EC4" s="16" t="s">
        <v>1690</v>
      </c>
      <c r="ED4" s="16" t="s">
        <v>1694</v>
      </c>
      <c r="EE4" s="16" t="s">
        <v>1584</v>
      </c>
      <c r="EF4" s="16" t="s">
        <v>1587</v>
      </c>
      <c r="EG4" s="16" t="s">
        <v>1591</v>
      </c>
      <c r="EH4" s="16" t="s">
        <v>1595</v>
      </c>
      <c r="EI4" s="16" t="s">
        <v>1599</v>
      </c>
      <c r="EJ4" s="16" t="s">
        <v>1603</v>
      </c>
      <c r="EK4" s="16" t="s">
        <v>1607</v>
      </c>
      <c r="EL4" s="16" t="s">
        <v>1611</v>
      </c>
      <c r="EM4" s="16" t="s">
        <v>1615</v>
      </c>
      <c r="EN4" s="16" t="s">
        <v>1513</v>
      </c>
      <c r="EO4" s="16" t="s">
        <v>1516</v>
      </c>
      <c r="EP4" s="16" t="s">
        <v>1520</v>
      </c>
      <c r="EQ4" s="16" t="s">
        <v>1524</v>
      </c>
      <c r="ER4" s="16" t="s">
        <v>1528</v>
      </c>
      <c r="ES4" s="16" t="s">
        <v>1532</v>
      </c>
      <c r="ET4" s="16" t="s">
        <v>1536</v>
      </c>
      <c r="EU4" s="16" t="s">
        <v>1540</v>
      </c>
      <c r="EV4" s="16" t="s">
        <v>1544</v>
      </c>
      <c r="EW4" s="16" t="s">
        <v>1817</v>
      </c>
      <c r="EX4" s="16" t="s">
        <v>1820</v>
      </c>
      <c r="EY4" s="16" t="s">
        <v>1824</v>
      </c>
      <c r="EZ4" s="16" t="s">
        <v>1828</v>
      </c>
      <c r="FA4" s="16" t="s">
        <v>1832</v>
      </c>
      <c r="FB4" s="16" t="s">
        <v>1836</v>
      </c>
      <c r="FC4" s="16" t="s">
        <v>1840</v>
      </c>
      <c r="FD4" s="16" t="s">
        <v>1844</v>
      </c>
      <c r="FE4" s="16" t="s">
        <v>1848</v>
      </c>
      <c r="FF4" s="16" t="s">
        <v>1852</v>
      </c>
      <c r="FG4" s="16" t="s">
        <v>1856</v>
      </c>
      <c r="FH4" s="16" t="s">
        <v>1860</v>
      </c>
      <c r="FI4" s="16" t="s">
        <v>1698</v>
      </c>
      <c r="FJ4" s="16" t="s">
        <v>1702</v>
      </c>
      <c r="FK4" s="16" t="s">
        <v>1706</v>
      </c>
      <c r="FL4" s="16" t="s">
        <v>1710</v>
      </c>
      <c r="FM4" s="16" t="s">
        <v>1714</v>
      </c>
      <c r="FN4" s="16" t="s">
        <v>1718</v>
      </c>
      <c r="FO4" s="16" t="s">
        <v>1722</v>
      </c>
      <c r="FP4" s="16" t="s">
        <v>1726</v>
      </c>
      <c r="FQ4" s="16" t="s">
        <v>1730</v>
      </c>
      <c r="FR4" s="16" t="s">
        <v>1734</v>
      </c>
      <c r="FS4" s="16" t="s">
        <v>1738</v>
      </c>
      <c r="FT4" s="16" t="s">
        <v>1742</v>
      </c>
      <c r="FU4" s="16" t="s">
        <v>1746</v>
      </c>
      <c r="FV4" s="16" t="s">
        <v>1750</v>
      </c>
      <c r="FW4" s="16" t="s">
        <v>1754</v>
      </c>
      <c r="FX4" s="16" t="s">
        <v>1758</v>
      </c>
      <c r="FY4" s="16" t="s">
        <v>1762</v>
      </c>
      <c r="FZ4" s="16" t="s">
        <v>1766</v>
      </c>
      <c r="GA4" s="16" t="s">
        <v>1770</v>
      </c>
      <c r="GB4" s="16" t="s">
        <v>1774</v>
      </c>
      <c r="GC4" s="16" t="s">
        <v>1778</v>
      </c>
      <c r="GD4" s="16" t="s">
        <v>1782</v>
      </c>
      <c r="GE4" s="16" t="s">
        <v>1864</v>
      </c>
      <c r="GF4" s="16" t="s">
        <v>1867</v>
      </c>
      <c r="GG4" s="16" t="s">
        <v>1871</v>
      </c>
      <c r="GH4" s="16" t="s">
        <v>1875</v>
      </c>
      <c r="GI4" s="16" t="s">
        <v>1879</v>
      </c>
      <c r="GJ4" s="16" t="s">
        <v>1883</v>
      </c>
      <c r="GK4" s="16" t="s">
        <v>1887</v>
      </c>
      <c r="GL4" s="16" t="s">
        <v>1891</v>
      </c>
      <c r="GM4" s="16" t="s">
        <v>1895</v>
      </c>
      <c r="GN4" s="16" t="s">
        <v>1899</v>
      </c>
      <c r="GO4" s="16" t="s">
        <v>1903</v>
      </c>
      <c r="GP4" s="16" t="s">
        <v>1907</v>
      </c>
      <c r="GQ4" s="16" t="s">
        <v>1786</v>
      </c>
      <c r="GR4" s="16" t="s">
        <v>1789</v>
      </c>
      <c r="GS4" s="16" t="s">
        <v>1793</v>
      </c>
      <c r="GT4" s="16" t="s">
        <v>1797</v>
      </c>
      <c r="GU4" s="16" t="s">
        <v>1801</v>
      </c>
      <c r="GV4" s="16" t="s">
        <v>1805</v>
      </c>
      <c r="GW4" s="16" t="s">
        <v>1809</v>
      </c>
      <c r="GX4" s="16" t="s">
        <v>1813</v>
      </c>
      <c r="GY4" s="16" t="s">
        <v>2175</v>
      </c>
      <c r="GZ4" s="16" t="s">
        <v>2178</v>
      </c>
      <c r="HA4" s="16" t="s">
        <v>2182</v>
      </c>
      <c r="HB4" s="16" t="s">
        <v>2186</v>
      </c>
      <c r="HC4" s="16" t="s">
        <v>1911</v>
      </c>
      <c r="HD4" s="16" t="s">
        <v>1916</v>
      </c>
      <c r="HE4" s="16" t="s">
        <v>1920</v>
      </c>
      <c r="HF4" s="16" t="s">
        <v>1924</v>
      </c>
      <c r="HG4" s="16" t="s">
        <v>1928</v>
      </c>
      <c r="HH4" s="16" t="s">
        <v>1932</v>
      </c>
      <c r="HI4" s="16" t="s">
        <v>1936</v>
      </c>
      <c r="HJ4" s="16" t="s">
        <v>1940</v>
      </c>
      <c r="HK4" s="16" t="s">
        <v>1943</v>
      </c>
      <c r="HL4" s="16" t="s">
        <v>1947</v>
      </c>
      <c r="HM4" s="16" t="s">
        <v>1951</v>
      </c>
      <c r="HN4" s="16" t="s">
        <v>1955</v>
      </c>
      <c r="HO4" s="16" t="s">
        <v>1959</v>
      </c>
      <c r="HP4" s="16" t="s">
        <v>1963</v>
      </c>
      <c r="HQ4" s="16" t="s">
        <v>1967</v>
      </c>
      <c r="HR4" s="16" t="s">
        <v>1971</v>
      </c>
      <c r="HS4" s="16" t="s">
        <v>1974</v>
      </c>
      <c r="HT4" s="16" t="s">
        <v>1978</v>
      </c>
      <c r="HU4" s="16" t="s">
        <v>1982</v>
      </c>
      <c r="HV4" s="16" t="s">
        <v>1986</v>
      </c>
      <c r="HW4" s="16" t="s">
        <v>1990</v>
      </c>
      <c r="HX4" s="16" t="s">
        <v>1994</v>
      </c>
      <c r="HY4" s="16" t="s">
        <v>1998</v>
      </c>
      <c r="HZ4" s="16" t="s">
        <v>2002</v>
      </c>
      <c r="IA4" s="16" t="s">
        <v>2006</v>
      </c>
      <c r="IB4" s="16" t="s">
        <v>2010</v>
      </c>
      <c r="IC4" s="16" t="s">
        <v>2014</v>
      </c>
      <c r="ID4" s="16" t="s">
        <v>2018</v>
      </c>
      <c r="IE4" s="16" t="s">
        <v>2022</v>
      </c>
      <c r="IF4" s="16" t="s">
        <v>2026</v>
      </c>
      <c r="IG4" s="16" t="s">
        <v>2030</v>
      </c>
      <c r="IH4" s="16" t="s">
        <v>2061</v>
      </c>
      <c r="II4" s="16" t="s">
        <v>2065</v>
      </c>
      <c r="IJ4" s="16" t="s">
        <v>2069</v>
      </c>
      <c r="IK4" s="16" t="s">
        <v>2073</v>
      </c>
      <c r="IL4" s="16" t="s">
        <v>2077</v>
      </c>
      <c r="IM4" s="16" t="s">
        <v>2081</v>
      </c>
      <c r="IN4" s="16" t="s">
        <v>2085</v>
      </c>
      <c r="IO4" s="16" t="s">
        <v>2089</v>
      </c>
      <c r="IP4" s="16" t="s">
        <v>2093</v>
      </c>
      <c r="IQ4" s="16" t="s">
        <v>2097</v>
      </c>
      <c r="IR4" s="16" t="s">
        <v>2101</v>
      </c>
      <c r="IS4" s="16" t="s">
        <v>2128</v>
      </c>
      <c r="IT4" s="16" t="s">
        <v>2131</v>
      </c>
      <c r="IU4" s="16" t="s">
        <v>2135</v>
      </c>
      <c r="IV4" s="16" t="s">
        <v>2139</v>
      </c>
      <c r="IW4" s="16" t="s">
        <v>2143</v>
      </c>
      <c r="IX4" s="16" t="s">
        <v>2147</v>
      </c>
      <c r="IY4" s="16" t="s">
        <v>2151</v>
      </c>
      <c r="IZ4" s="16" t="s">
        <v>2155</v>
      </c>
      <c r="JA4" s="16" t="s">
        <v>2159</v>
      </c>
      <c r="JB4" s="16" t="s">
        <v>2163</v>
      </c>
      <c r="JC4" s="16" t="s">
        <v>2167</v>
      </c>
      <c r="JD4" s="16" t="s">
        <v>2171</v>
      </c>
      <c r="JE4" s="16" t="s">
        <v>2105</v>
      </c>
      <c r="JF4" s="16" t="s">
        <v>2108</v>
      </c>
      <c r="JG4" s="16" t="s">
        <v>2112</v>
      </c>
      <c r="JH4" s="16" t="s">
        <v>2116</v>
      </c>
      <c r="JI4" s="16" t="s">
        <v>2120</v>
      </c>
      <c r="JJ4" s="16" t="s">
        <v>2124</v>
      </c>
      <c r="JK4" s="16" t="s">
        <v>2034</v>
      </c>
      <c r="JL4" s="16" t="s">
        <v>2037</v>
      </c>
      <c r="JM4" s="16" t="s">
        <v>2041</v>
      </c>
      <c r="JN4" s="16" t="s">
        <v>2045</v>
      </c>
      <c r="JO4" s="16" t="s">
        <v>2049</v>
      </c>
      <c r="JP4" s="16" t="s">
        <v>2053</v>
      </c>
      <c r="JQ4" s="16" t="s">
        <v>2057</v>
      </c>
      <c r="JR4" s="16" t="s">
        <v>2233</v>
      </c>
      <c r="JS4" s="16" t="s">
        <v>2237</v>
      </c>
      <c r="JT4" s="16" t="s">
        <v>2241</v>
      </c>
      <c r="JU4" s="16" t="s">
        <v>2245</v>
      </c>
      <c r="JV4" s="16" t="s">
        <v>2249</v>
      </c>
      <c r="JW4" s="16" t="s">
        <v>2253</v>
      </c>
      <c r="JX4" s="16" t="s">
        <v>2257</v>
      </c>
      <c r="JY4" s="16" t="s">
        <v>2261</v>
      </c>
      <c r="JZ4" s="16" t="s">
        <v>2265</v>
      </c>
      <c r="KA4" s="16" t="s">
        <v>2269</v>
      </c>
      <c r="KB4" s="16" t="s">
        <v>2273</v>
      </c>
      <c r="KC4" s="16" t="s">
        <v>2277</v>
      </c>
      <c r="KD4" s="16" t="s">
        <v>2281</v>
      </c>
      <c r="KE4" s="16" t="s">
        <v>2285</v>
      </c>
      <c r="KF4" s="16" t="s">
        <v>2289</v>
      </c>
      <c r="KG4" s="16" t="s">
        <v>2333</v>
      </c>
      <c r="KH4" s="16" t="s">
        <v>2336</v>
      </c>
      <c r="KI4" s="16" t="s">
        <v>2340</v>
      </c>
      <c r="KJ4" s="16" t="s">
        <v>2344</v>
      </c>
      <c r="KK4" s="16" t="s">
        <v>2348</v>
      </c>
      <c r="KL4" s="16" t="s">
        <v>2352</v>
      </c>
      <c r="KM4" s="16" t="s">
        <v>2356</v>
      </c>
      <c r="KN4" s="16" t="s">
        <v>2360</v>
      </c>
      <c r="KO4" s="16" t="s">
        <v>2364</v>
      </c>
      <c r="KP4" s="16" t="s">
        <v>2420</v>
      </c>
      <c r="KQ4" s="16" t="s">
        <v>2423</v>
      </c>
      <c r="KR4" s="16" t="s">
        <v>2427</v>
      </c>
      <c r="KS4" s="16" t="s">
        <v>2431</v>
      </c>
      <c r="KT4" s="16" t="s">
        <v>2435</v>
      </c>
      <c r="KU4" s="16" t="s">
        <v>2439</v>
      </c>
      <c r="KV4" s="16" t="s">
        <v>2443</v>
      </c>
      <c r="KW4" s="16" t="s">
        <v>2447</v>
      </c>
      <c r="KX4" s="16" t="s">
        <v>2388</v>
      </c>
      <c r="KY4" s="16" t="s">
        <v>2392</v>
      </c>
      <c r="KZ4" s="16" t="s">
        <v>2396</v>
      </c>
      <c r="LA4" s="16" t="s">
        <v>2400</v>
      </c>
      <c r="LB4" s="16" t="s">
        <v>2404</v>
      </c>
      <c r="LC4" s="16" t="s">
        <v>2408</v>
      </c>
      <c r="LD4" s="16" t="s">
        <v>2412</v>
      </c>
      <c r="LE4" s="16" t="s">
        <v>2416</v>
      </c>
      <c r="LF4" s="16" t="s">
        <v>2190</v>
      </c>
      <c r="LG4" s="16" t="s">
        <v>2193</v>
      </c>
      <c r="LH4" s="16" t="s">
        <v>2197</v>
      </c>
      <c r="LI4" s="16" t="s">
        <v>2201</v>
      </c>
      <c r="LJ4" s="16" t="s">
        <v>2205</v>
      </c>
      <c r="LK4" s="16" t="s">
        <v>2209</v>
      </c>
      <c r="LL4" s="16" t="s">
        <v>2213</v>
      </c>
      <c r="LM4" s="16" t="s">
        <v>2217</v>
      </c>
      <c r="LN4" s="16" t="s">
        <v>2221</v>
      </c>
      <c r="LO4" s="16" t="s">
        <v>2225</v>
      </c>
      <c r="LP4" s="16" t="s">
        <v>2229</v>
      </c>
      <c r="LQ4" s="16" t="s">
        <v>2376</v>
      </c>
      <c r="LR4" s="16" t="s">
        <v>2380</v>
      </c>
      <c r="LS4" s="16" t="s">
        <v>2384</v>
      </c>
      <c r="LT4" s="16" t="s">
        <v>2368</v>
      </c>
      <c r="LU4" s="16" t="s">
        <v>2372</v>
      </c>
      <c r="LV4" s="16" t="s">
        <v>2293</v>
      </c>
      <c r="LW4" s="16" t="s">
        <v>2297</v>
      </c>
      <c r="LX4" s="16" t="s">
        <v>2301</v>
      </c>
      <c r="LY4" s="16" t="s">
        <v>2305</v>
      </c>
      <c r="LZ4" s="16" t="s">
        <v>2309</v>
      </c>
      <c r="MA4" s="16" t="s">
        <v>2313</v>
      </c>
      <c r="MB4" s="16" t="s">
        <v>2317</v>
      </c>
      <c r="MC4" s="16" t="s">
        <v>2321</v>
      </c>
      <c r="MD4" s="16" t="s">
        <v>2325</v>
      </c>
      <c r="ME4" s="16" t="s">
        <v>2329</v>
      </c>
      <c r="MF4" s="16" t="s">
        <v>2558</v>
      </c>
      <c r="MG4" s="16" t="s">
        <v>2562</v>
      </c>
      <c r="MH4" s="16" t="s">
        <v>2566</v>
      </c>
      <c r="MI4" s="16" t="s">
        <v>2570</v>
      </c>
      <c r="MJ4" s="16" t="s">
        <v>2574</v>
      </c>
      <c r="MK4" s="16" t="s">
        <v>2578</v>
      </c>
      <c r="ML4" s="16" t="s">
        <v>2582</v>
      </c>
      <c r="MM4" s="16" t="s">
        <v>2586</v>
      </c>
      <c r="MN4" s="16" t="s">
        <v>2590</v>
      </c>
      <c r="MO4" s="16" t="s">
        <v>2594</v>
      </c>
      <c r="MP4" s="16" t="s">
        <v>2598</v>
      </c>
      <c r="MQ4" s="16" t="s">
        <v>2602</v>
      </c>
      <c r="MR4" s="16" t="s">
        <v>2633</v>
      </c>
      <c r="MS4" s="16" t="s">
        <v>2638</v>
      </c>
      <c r="MT4" s="16" t="s">
        <v>2642</v>
      </c>
      <c r="MU4" s="16" t="s">
        <v>2646</v>
      </c>
      <c r="MV4" s="16" t="s">
        <v>2650</v>
      </c>
      <c r="MW4" s="16" t="s">
        <v>2654</v>
      </c>
      <c r="MX4" s="16" t="s">
        <v>2658</v>
      </c>
      <c r="MY4" s="16" t="s">
        <v>2662</v>
      </c>
      <c r="MZ4" s="16" t="s">
        <v>2666</v>
      </c>
      <c r="NA4" s="16" t="s">
        <v>2670</v>
      </c>
      <c r="NB4" s="16" t="s">
        <v>2674</v>
      </c>
      <c r="NC4" s="16" t="s">
        <v>2475</v>
      </c>
      <c r="ND4" s="16" t="s">
        <v>2478</v>
      </c>
      <c r="NE4" s="16" t="s">
        <v>2482</v>
      </c>
      <c r="NF4" s="16" t="s">
        <v>2486</v>
      </c>
      <c r="NG4" s="16" t="s">
        <v>2490</v>
      </c>
      <c r="NH4" s="16" t="s">
        <v>2494</v>
      </c>
      <c r="NI4" s="16" t="s">
        <v>2498</v>
      </c>
      <c r="NJ4" s="16" t="s">
        <v>2502</v>
      </c>
      <c r="NK4" s="16" t="s">
        <v>2506</v>
      </c>
      <c r="NL4" s="16" t="s">
        <v>2510</v>
      </c>
      <c r="NM4" s="16" t="s">
        <v>2514</v>
      </c>
      <c r="NN4" s="16" t="s">
        <v>2518</v>
      </c>
      <c r="NO4" s="16" t="s">
        <v>2606</v>
      </c>
      <c r="NP4" s="16" t="s">
        <v>2609</v>
      </c>
      <c r="NQ4" s="16" t="s">
        <v>2613</v>
      </c>
      <c r="NR4" s="16" t="s">
        <v>2617</v>
      </c>
      <c r="NS4" s="16" t="s">
        <v>2621</v>
      </c>
      <c r="NT4" s="16" t="s">
        <v>2625</v>
      </c>
      <c r="NU4" s="16" t="s">
        <v>2629</v>
      </c>
      <c r="NV4" s="16" t="s">
        <v>2678</v>
      </c>
      <c r="NW4" s="16" t="s">
        <v>2682</v>
      </c>
      <c r="NX4" s="16" t="s">
        <v>2686</v>
      </c>
      <c r="NY4" s="16" t="s">
        <v>2690</v>
      </c>
      <c r="NZ4" s="16" t="s">
        <v>2694</v>
      </c>
      <c r="OA4" s="16" t="s">
        <v>2698</v>
      </c>
      <c r="OB4" s="16" t="s">
        <v>2702</v>
      </c>
      <c r="OC4" s="16" t="s">
        <v>2522</v>
      </c>
      <c r="OD4" s="16" t="s">
        <v>2525</v>
      </c>
      <c r="OE4" s="16" t="s">
        <v>2530</v>
      </c>
      <c r="OF4" s="16" t="s">
        <v>2534</v>
      </c>
      <c r="OG4" s="16" t="s">
        <v>2538</v>
      </c>
      <c r="OH4" s="16" t="s">
        <v>2542</v>
      </c>
      <c r="OI4" s="16" t="s">
        <v>2546</v>
      </c>
      <c r="OJ4" s="16" t="s">
        <v>2550</v>
      </c>
      <c r="OK4" s="16" t="s">
        <v>2554</v>
      </c>
      <c r="OL4" s="16" t="s">
        <v>2451</v>
      </c>
      <c r="OM4" s="16" t="s">
        <v>2455</v>
      </c>
      <c r="ON4" s="16" t="s">
        <v>2459</v>
      </c>
      <c r="OO4" s="16" t="s">
        <v>2463</v>
      </c>
      <c r="OP4" s="16" t="s">
        <v>2467</v>
      </c>
      <c r="OQ4" s="16" t="s">
        <v>2471</v>
      </c>
      <c r="OR4" s="16" t="s">
        <v>2706</v>
      </c>
      <c r="OS4" s="16" t="s">
        <v>2710</v>
      </c>
      <c r="OT4" s="16" t="s">
        <v>2714</v>
      </c>
      <c r="OU4" s="16" t="s">
        <v>2718</v>
      </c>
      <c r="OV4" s="16" t="s">
        <v>2722</v>
      </c>
      <c r="OW4" s="16" t="s">
        <v>2726</v>
      </c>
      <c r="OX4" s="16" t="s">
        <v>2730</v>
      </c>
      <c r="OY4" s="16" t="s">
        <v>2734</v>
      </c>
      <c r="OZ4" s="16" t="s">
        <v>2738</v>
      </c>
      <c r="PA4" s="16" t="s">
        <v>2976</v>
      </c>
      <c r="PB4" s="16" t="s">
        <v>2979</v>
      </c>
      <c r="PC4" s="16" t="s">
        <v>2983</v>
      </c>
      <c r="PD4" s="16" t="s">
        <v>2987</v>
      </c>
      <c r="PE4" s="16" t="s">
        <v>2991</v>
      </c>
      <c r="PF4" s="16" t="s">
        <v>2995</v>
      </c>
      <c r="PG4" s="16" t="s">
        <v>2999</v>
      </c>
      <c r="PH4" s="16" t="s">
        <v>3003</v>
      </c>
      <c r="PI4" s="16" t="s">
        <v>3007</v>
      </c>
      <c r="PJ4" s="16" t="s">
        <v>3011</v>
      </c>
      <c r="PK4" s="16" t="s">
        <v>3015</v>
      </c>
      <c r="PL4" s="16" t="s">
        <v>3019</v>
      </c>
      <c r="PM4" s="16" t="s">
        <v>3023</v>
      </c>
      <c r="PN4" s="16" t="s">
        <v>3027</v>
      </c>
      <c r="PO4" s="16" t="s">
        <v>3031</v>
      </c>
      <c r="PP4" s="16" t="s">
        <v>3035</v>
      </c>
      <c r="PQ4" s="16" t="s">
        <v>3039</v>
      </c>
      <c r="PR4" s="16" t="s">
        <v>3043</v>
      </c>
      <c r="PS4" s="16" t="s">
        <v>2742</v>
      </c>
      <c r="PT4" s="16" t="s">
        <v>2745</v>
      </c>
      <c r="PU4" s="16" t="s">
        <v>2749</v>
      </c>
      <c r="PV4" s="16" t="s">
        <v>2753</v>
      </c>
      <c r="PW4" s="16" t="s">
        <v>2757</v>
      </c>
      <c r="PX4" s="16" t="s">
        <v>2761</v>
      </c>
      <c r="PY4" s="16" t="s">
        <v>2765</v>
      </c>
      <c r="PZ4" s="16" t="s">
        <v>2769</v>
      </c>
      <c r="QA4" s="16" t="s">
        <v>2773</v>
      </c>
      <c r="QB4" s="16" t="s">
        <v>2777</v>
      </c>
      <c r="QC4" s="16" t="s">
        <v>2781</v>
      </c>
      <c r="QD4" s="16" t="s">
        <v>2785</v>
      </c>
      <c r="QE4" s="16" t="s">
        <v>2789</v>
      </c>
      <c r="QF4" s="16" t="s">
        <v>2793</v>
      </c>
      <c r="QG4" s="16" t="s">
        <v>2797</v>
      </c>
      <c r="QH4" s="16" t="s">
        <v>2801</v>
      </c>
      <c r="QI4" s="16" t="s">
        <v>2805</v>
      </c>
      <c r="QJ4" s="16" t="s">
        <v>2809</v>
      </c>
      <c r="QK4" s="16" t="s">
        <v>2813</v>
      </c>
      <c r="QL4" s="16" t="s">
        <v>2817</v>
      </c>
      <c r="QM4" s="16" t="s">
        <v>2821</v>
      </c>
      <c r="QN4" s="16" t="s">
        <v>2825</v>
      </c>
      <c r="QO4" s="16" t="s">
        <v>2829</v>
      </c>
      <c r="QP4" s="16" t="s">
        <v>2833</v>
      </c>
      <c r="QQ4" s="16" t="s">
        <v>2837</v>
      </c>
      <c r="QR4" s="16" t="s">
        <v>2841</v>
      </c>
      <c r="QS4" s="16" t="s">
        <v>2845</v>
      </c>
      <c r="QT4" s="16" t="s">
        <v>2848</v>
      </c>
      <c r="QU4" s="16" t="s">
        <v>2852</v>
      </c>
      <c r="QV4" s="16" t="s">
        <v>2856</v>
      </c>
      <c r="QW4" s="16" t="s">
        <v>2860</v>
      </c>
      <c r="QX4" s="16" t="s">
        <v>2864</v>
      </c>
      <c r="QY4" s="16" t="s">
        <v>2868</v>
      </c>
      <c r="QZ4" s="16" t="s">
        <v>2872</v>
      </c>
      <c r="RA4" s="16" t="s">
        <v>2876</v>
      </c>
      <c r="RB4" s="16" t="s">
        <v>2880</v>
      </c>
      <c r="RC4" s="16" t="s">
        <v>2884</v>
      </c>
      <c r="RD4" s="16" t="s">
        <v>2888</v>
      </c>
      <c r="RE4" s="16" t="s">
        <v>2892</v>
      </c>
      <c r="RF4" s="16" t="s">
        <v>2896</v>
      </c>
      <c r="RG4" s="16" t="s">
        <v>2900</v>
      </c>
      <c r="RH4" s="16" t="s">
        <v>2904</v>
      </c>
      <c r="RI4" s="16" t="s">
        <v>2908</v>
      </c>
      <c r="RJ4" s="16" t="s">
        <v>2912</v>
      </c>
      <c r="RK4" s="16" t="s">
        <v>2916</v>
      </c>
      <c r="RL4" s="16" t="s">
        <v>2920</v>
      </c>
      <c r="RM4" s="16" t="s">
        <v>2924</v>
      </c>
      <c r="RN4" s="16" t="s">
        <v>2928</v>
      </c>
      <c r="RO4" s="16" t="s">
        <v>2932</v>
      </c>
      <c r="RP4" s="16" t="s">
        <v>2936</v>
      </c>
      <c r="RQ4" s="16" t="s">
        <v>2940</v>
      </c>
      <c r="RR4" s="16" t="s">
        <v>2944</v>
      </c>
      <c r="RS4" s="16" t="s">
        <v>2948</v>
      </c>
      <c r="RT4" s="16" t="s">
        <v>2952</v>
      </c>
      <c r="RU4" s="16" t="s">
        <v>2956</v>
      </c>
      <c r="RV4" s="16" t="s">
        <v>2960</v>
      </c>
      <c r="RW4" s="16" t="s">
        <v>2964</v>
      </c>
      <c r="RX4" s="16" t="s">
        <v>2968</v>
      </c>
      <c r="RY4" s="16" t="s">
        <v>2972</v>
      </c>
      <c r="RZ4" s="16" t="s">
        <v>3345</v>
      </c>
      <c r="SA4" s="16" t="s">
        <v>3348</v>
      </c>
      <c r="SB4" s="16" t="s">
        <v>3352</v>
      </c>
      <c r="SC4" s="16" t="s">
        <v>3356</v>
      </c>
      <c r="SD4" s="16" t="s">
        <v>3360</v>
      </c>
      <c r="SE4" s="16" t="s">
        <v>3364</v>
      </c>
      <c r="SF4" s="16" t="s">
        <v>3368</v>
      </c>
      <c r="SG4" s="16" t="s">
        <v>3372</v>
      </c>
      <c r="SH4" s="16" t="s">
        <v>3376</v>
      </c>
      <c r="SI4" s="16" t="s">
        <v>3380</v>
      </c>
      <c r="SJ4" s="16" t="s">
        <v>3384</v>
      </c>
      <c r="SK4" s="16" t="s">
        <v>3388</v>
      </c>
      <c r="SL4" s="16" t="s">
        <v>3047</v>
      </c>
      <c r="SM4" s="16" t="s">
        <v>3050</v>
      </c>
      <c r="SN4" s="16" t="s">
        <v>3054</v>
      </c>
      <c r="SO4" s="16" t="s">
        <v>3058</v>
      </c>
      <c r="SP4" s="16" t="s">
        <v>3062</v>
      </c>
      <c r="SQ4" s="16" t="s">
        <v>3066</v>
      </c>
      <c r="SR4" s="16" t="s">
        <v>3070</v>
      </c>
      <c r="SS4" s="16" t="s">
        <v>3074</v>
      </c>
      <c r="ST4" s="16" t="s">
        <v>3184</v>
      </c>
      <c r="SU4" s="16" t="s">
        <v>3187</v>
      </c>
      <c r="SV4" s="16" t="s">
        <v>3191</v>
      </c>
      <c r="SW4" s="16" t="s">
        <v>3195</v>
      </c>
      <c r="SX4" s="16" t="s">
        <v>3199</v>
      </c>
      <c r="SY4" s="16" t="s">
        <v>3203</v>
      </c>
      <c r="SZ4" s="16" t="s">
        <v>3207</v>
      </c>
      <c r="TA4" s="16" t="s">
        <v>3211</v>
      </c>
      <c r="TB4" s="16" t="s">
        <v>3215</v>
      </c>
      <c r="TC4" s="16" t="s">
        <v>3219</v>
      </c>
      <c r="TD4" s="16" t="s">
        <v>3223</v>
      </c>
      <c r="TE4" s="16" t="s">
        <v>3227</v>
      </c>
      <c r="TF4" s="16" t="s">
        <v>3231</v>
      </c>
      <c r="TG4" s="16" t="s">
        <v>3235</v>
      </c>
      <c r="TH4" s="16" t="s">
        <v>3274</v>
      </c>
      <c r="TI4" s="16" t="s">
        <v>3277</v>
      </c>
      <c r="TJ4" s="16" t="s">
        <v>3281</v>
      </c>
      <c r="TK4" s="16" t="s">
        <v>3285</v>
      </c>
      <c r="TL4" s="16" t="s">
        <v>3289</v>
      </c>
      <c r="TM4" s="16" t="s">
        <v>3293</v>
      </c>
      <c r="TN4" s="16" t="s">
        <v>3297</v>
      </c>
      <c r="TO4" s="16" t="s">
        <v>3301</v>
      </c>
      <c r="TP4" s="16" t="s">
        <v>3305</v>
      </c>
      <c r="TQ4" s="16" t="s">
        <v>3309</v>
      </c>
      <c r="TR4" s="16" t="s">
        <v>3313</v>
      </c>
      <c r="TS4" s="16" t="s">
        <v>3317</v>
      </c>
      <c r="TT4" s="16" t="s">
        <v>3321</v>
      </c>
      <c r="TU4" s="16" t="s">
        <v>3325</v>
      </c>
      <c r="TV4" s="16" t="s">
        <v>3329</v>
      </c>
      <c r="TW4" s="16" t="s">
        <v>3333</v>
      </c>
      <c r="TX4" s="16" t="s">
        <v>3337</v>
      </c>
      <c r="TY4" s="16" t="s">
        <v>3341</v>
      </c>
      <c r="TZ4" s="16" t="s">
        <v>3239</v>
      </c>
      <c r="UA4" s="16" t="s">
        <v>3242</v>
      </c>
      <c r="UB4" s="16" t="s">
        <v>3246</v>
      </c>
      <c r="UC4" s="16" t="s">
        <v>3250</v>
      </c>
      <c r="UD4" s="16" t="s">
        <v>3254</v>
      </c>
      <c r="UE4" s="16" t="s">
        <v>3258</v>
      </c>
      <c r="UF4" s="16" t="s">
        <v>3262</v>
      </c>
      <c r="UG4" s="16" t="s">
        <v>3266</v>
      </c>
      <c r="UH4" s="16" t="s">
        <v>3270</v>
      </c>
      <c r="UI4" s="16" t="s">
        <v>3078</v>
      </c>
      <c r="UJ4" s="16" t="s">
        <v>3081</v>
      </c>
      <c r="UK4" s="16" t="s">
        <v>3085</v>
      </c>
      <c r="UL4" s="16" t="s">
        <v>3089</v>
      </c>
      <c r="UM4" s="16" t="s">
        <v>3093</v>
      </c>
      <c r="UN4" s="16" t="s">
        <v>3097</v>
      </c>
      <c r="UO4" s="16" t="s">
        <v>3101</v>
      </c>
      <c r="UP4" s="16" t="s">
        <v>3104</v>
      </c>
      <c r="UQ4" s="16" t="s">
        <v>3108</v>
      </c>
      <c r="UR4" s="16" t="s">
        <v>3112</v>
      </c>
      <c r="US4" s="16" t="s">
        <v>3116</v>
      </c>
      <c r="UT4" s="16" t="s">
        <v>3120</v>
      </c>
      <c r="UU4" s="16" t="s">
        <v>3124</v>
      </c>
      <c r="UV4" s="16" t="s">
        <v>3128</v>
      </c>
      <c r="UW4" s="16" t="s">
        <v>3132</v>
      </c>
      <c r="UX4" s="16" t="s">
        <v>3136</v>
      </c>
      <c r="UY4" s="16" t="s">
        <v>3140</v>
      </c>
      <c r="UZ4" s="16" t="s">
        <v>3144</v>
      </c>
      <c r="VA4" s="16" t="s">
        <v>3148</v>
      </c>
      <c r="VB4" s="16" t="s">
        <v>3152</v>
      </c>
      <c r="VC4" s="16" t="s">
        <v>3156</v>
      </c>
      <c r="VD4" s="16" t="s">
        <v>3160</v>
      </c>
      <c r="VE4" s="16" t="s">
        <v>3164</v>
      </c>
      <c r="VF4" s="16" t="s">
        <v>3168</v>
      </c>
      <c r="VG4" s="16" t="s">
        <v>3172</v>
      </c>
      <c r="VH4" s="16" t="s">
        <v>3176</v>
      </c>
      <c r="VI4" s="16" t="s">
        <v>3180</v>
      </c>
      <c r="VJ4" s="16" t="s">
        <v>3680</v>
      </c>
      <c r="VK4" s="16" t="s">
        <v>3684</v>
      </c>
      <c r="VL4" s="16" t="s">
        <v>3687</v>
      </c>
      <c r="VM4" s="16" t="s">
        <v>3691</v>
      </c>
      <c r="VN4" s="16" t="s">
        <v>3695</v>
      </c>
      <c r="VO4" s="16" t="s">
        <v>3699</v>
      </c>
      <c r="VP4" s="16" t="s">
        <v>3703</v>
      </c>
      <c r="VQ4" s="16" t="s">
        <v>3707</v>
      </c>
      <c r="VR4" s="16" t="s">
        <v>3711</v>
      </c>
      <c r="VS4" s="16" t="s">
        <v>3715</v>
      </c>
      <c r="VT4" s="16" t="s">
        <v>3719</v>
      </c>
      <c r="VU4" s="16" t="s">
        <v>3723</v>
      </c>
      <c r="VV4" s="16" t="s">
        <v>3727</v>
      </c>
      <c r="VW4" s="16" t="s">
        <v>3731</v>
      </c>
      <c r="VX4" s="16" t="s">
        <v>3735</v>
      </c>
      <c r="VY4" s="16" t="s">
        <v>3739</v>
      </c>
      <c r="VZ4" s="16" t="s">
        <v>3392</v>
      </c>
      <c r="WA4" s="16" t="s">
        <v>3396</v>
      </c>
      <c r="WB4" s="16" t="s">
        <v>3400</v>
      </c>
      <c r="WC4" s="16" t="s">
        <v>3404</v>
      </c>
      <c r="WD4" s="16" t="s">
        <v>3408</v>
      </c>
      <c r="WE4" s="16" t="s">
        <v>3412</v>
      </c>
      <c r="WF4" s="16" t="s">
        <v>3416</v>
      </c>
      <c r="WG4" s="16" t="s">
        <v>3420</v>
      </c>
      <c r="WH4" s="16" t="s">
        <v>3424</v>
      </c>
      <c r="WI4" s="16" t="s">
        <v>3428</v>
      </c>
      <c r="WJ4" s="16" t="s">
        <v>3432</v>
      </c>
      <c r="WK4" s="16" t="s">
        <v>3436</v>
      </c>
      <c r="WL4" s="16" t="s">
        <v>3440</v>
      </c>
      <c r="WM4" s="16" t="s">
        <v>3444</v>
      </c>
      <c r="WN4" s="16" t="s">
        <v>3448</v>
      </c>
      <c r="WO4" s="16" t="s">
        <v>3452</v>
      </c>
      <c r="WP4" s="16" t="s">
        <v>3456</v>
      </c>
      <c r="WQ4" s="16" t="s">
        <v>3460</v>
      </c>
      <c r="WR4" s="16" t="s">
        <v>3464</v>
      </c>
      <c r="WS4" s="16" t="s">
        <v>3468</v>
      </c>
      <c r="WT4" s="16" t="s">
        <v>3472</v>
      </c>
      <c r="WU4" s="16" t="s">
        <v>3476</v>
      </c>
      <c r="WV4" s="16" t="s">
        <v>3480</v>
      </c>
      <c r="WW4" s="16" t="s">
        <v>3484</v>
      </c>
      <c r="WX4" s="16" t="s">
        <v>3488</v>
      </c>
      <c r="WY4" s="16" t="s">
        <v>3492</v>
      </c>
      <c r="WZ4" s="16" t="s">
        <v>3496</v>
      </c>
      <c r="XA4" s="16" t="s">
        <v>3500</v>
      </c>
      <c r="XB4" s="16" t="s">
        <v>3504</v>
      </c>
      <c r="XC4" s="16" t="s">
        <v>3508</v>
      </c>
      <c r="XD4" s="16" t="s">
        <v>3511</v>
      </c>
      <c r="XE4" s="16" t="s">
        <v>3515</v>
      </c>
      <c r="XF4" s="16" t="s">
        <v>3519</v>
      </c>
      <c r="XG4" s="16" t="s">
        <v>3523</v>
      </c>
      <c r="XH4" s="16" t="s">
        <v>3526</v>
      </c>
      <c r="XI4" s="16" t="s">
        <v>3530</v>
      </c>
      <c r="XJ4" s="16" t="s">
        <v>3534</v>
      </c>
      <c r="XK4" s="16" t="s">
        <v>3538</v>
      </c>
      <c r="XL4" s="16" t="s">
        <v>3542</v>
      </c>
      <c r="XM4" s="16" t="s">
        <v>3546</v>
      </c>
      <c r="XN4" s="16" t="s">
        <v>3550</v>
      </c>
      <c r="XO4" s="16" t="s">
        <v>3554</v>
      </c>
      <c r="XP4" s="16" t="s">
        <v>3558</v>
      </c>
      <c r="XQ4" s="16" t="s">
        <v>3562</v>
      </c>
      <c r="XR4" s="16" t="s">
        <v>3566</v>
      </c>
      <c r="XS4" s="16" t="s">
        <v>3570</v>
      </c>
      <c r="XT4" s="16" t="s">
        <v>3574</v>
      </c>
      <c r="XU4" s="16" t="s">
        <v>3578</v>
      </c>
      <c r="XV4" s="16" t="s">
        <v>3582</v>
      </c>
      <c r="XW4" s="16" t="s">
        <v>3586</v>
      </c>
      <c r="XX4" s="16" t="s">
        <v>3590</v>
      </c>
      <c r="XY4" s="16" t="s">
        <v>3594</v>
      </c>
      <c r="XZ4" s="16" t="s">
        <v>3598</v>
      </c>
      <c r="YA4" s="16" t="s">
        <v>3602</v>
      </c>
      <c r="YB4" s="16" t="s">
        <v>3605</v>
      </c>
      <c r="YC4" s="16" t="s">
        <v>3609</v>
      </c>
      <c r="YD4" s="16" t="s">
        <v>3613</v>
      </c>
      <c r="YE4" s="16" t="s">
        <v>3616</v>
      </c>
      <c r="YF4" s="16" t="s">
        <v>3620</v>
      </c>
      <c r="YG4" s="16" t="s">
        <v>3624</v>
      </c>
      <c r="YH4" s="16" t="s">
        <v>3628</v>
      </c>
      <c r="YI4" s="16" t="s">
        <v>3632</v>
      </c>
      <c r="YJ4" s="16" t="s">
        <v>3636</v>
      </c>
      <c r="YK4" s="16" t="s">
        <v>3640</v>
      </c>
      <c r="YL4" s="16" t="s">
        <v>3644</v>
      </c>
      <c r="YM4" s="16" t="s">
        <v>3648</v>
      </c>
      <c r="YN4" s="16" t="s">
        <v>3652</v>
      </c>
      <c r="YO4" s="16" t="s">
        <v>3656</v>
      </c>
      <c r="YP4" s="16" t="s">
        <v>3660</v>
      </c>
      <c r="YQ4" s="16" t="s">
        <v>3664</v>
      </c>
      <c r="YR4" s="16" t="s">
        <v>3668</v>
      </c>
      <c r="YS4" s="16" t="s">
        <v>3672</v>
      </c>
      <c r="YT4" s="16" t="s">
        <v>3676</v>
      </c>
      <c r="YU4" s="16" t="s">
        <v>3997</v>
      </c>
      <c r="YV4" s="16" t="s">
        <v>4000</v>
      </c>
      <c r="YW4" s="16" t="s">
        <v>4004</v>
      </c>
      <c r="YX4" s="16" t="s">
        <v>4008</v>
      </c>
      <c r="YY4" s="16" t="s">
        <v>4012</v>
      </c>
      <c r="YZ4" s="16" t="s">
        <v>4016</v>
      </c>
      <c r="ZA4" s="16" t="s">
        <v>4020</v>
      </c>
      <c r="ZB4" s="16" t="s">
        <v>3935</v>
      </c>
      <c r="ZC4" s="16" t="s">
        <v>3938</v>
      </c>
      <c r="ZD4" s="16" t="s">
        <v>3942</v>
      </c>
      <c r="ZE4" s="16" t="s">
        <v>3946</v>
      </c>
      <c r="ZF4" s="16" t="s">
        <v>3950</v>
      </c>
      <c r="ZG4" s="16" t="s">
        <v>3954</v>
      </c>
      <c r="ZH4" s="16" t="s">
        <v>3958</v>
      </c>
      <c r="ZI4" s="16" t="s">
        <v>3962</v>
      </c>
      <c r="ZJ4" s="16" t="s">
        <v>3966</v>
      </c>
      <c r="ZK4" s="16" t="s">
        <v>3743</v>
      </c>
      <c r="ZL4" s="16" t="s">
        <v>3747</v>
      </c>
      <c r="ZM4" s="16" t="s">
        <v>3751</v>
      </c>
      <c r="ZN4" s="16" t="s">
        <v>3755</v>
      </c>
      <c r="ZO4" s="16" t="s">
        <v>3759</v>
      </c>
      <c r="ZP4" s="16" t="s">
        <v>3763</v>
      </c>
      <c r="ZQ4" s="16" t="s">
        <v>3767</v>
      </c>
      <c r="ZR4" s="16" t="s">
        <v>3771</v>
      </c>
      <c r="ZS4" s="16" t="s">
        <v>3775</v>
      </c>
      <c r="ZT4" s="16" t="s">
        <v>3779</v>
      </c>
      <c r="ZU4" s="16" t="s">
        <v>3783</v>
      </c>
      <c r="ZV4" s="16" t="s">
        <v>3787</v>
      </c>
      <c r="ZW4" s="16" t="s">
        <v>3791</v>
      </c>
      <c r="ZX4" s="16" t="s">
        <v>3795</v>
      </c>
      <c r="ZY4" s="16" t="s">
        <v>3799</v>
      </c>
      <c r="ZZ4" s="16" t="s">
        <v>3803</v>
      </c>
      <c r="AAA4" s="16" t="s">
        <v>3807</v>
      </c>
      <c r="AAB4" s="16" t="s">
        <v>3811</v>
      </c>
      <c r="AAC4" s="16" t="s">
        <v>3815</v>
      </c>
      <c r="AAD4" s="16" t="s">
        <v>3819</v>
      </c>
      <c r="AAE4" s="16" t="s">
        <v>3823</v>
      </c>
      <c r="AAF4" s="16" t="s">
        <v>3827</v>
      </c>
      <c r="AAG4" s="16" t="s">
        <v>3970</v>
      </c>
      <c r="AAH4" s="16" t="s">
        <v>3973</v>
      </c>
      <c r="AAI4" s="16" t="s">
        <v>3977</v>
      </c>
      <c r="AAJ4" s="16" t="s">
        <v>3981</v>
      </c>
      <c r="AAK4" s="16" t="s">
        <v>3985</v>
      </c>
      <c r="AAL4" s="16" t="s">
        <v>3989</v>
      </c>
      <c r="AAM4" s="16" t="s">
        <v>3993</v>
      </c>
      <c r="AAN4" s="16" t="s">
        <v>3831</v>
      </c>
      <c r="AAO4" s="16" t="s">
        <v>3835</v>
      </c>
      <c r="AAP4" s="16" t="s">
        <v>3839</v>
      </c>
      <c r="AAQ4" s="16" t="s">
        <v>3843</v>
      </c>
      <c r="AAR4" s="16" t="s">
        <v>3847</v>
      </c>
      <c r="AAS4" s="16" t="s">
        <v>3851</v>
      </c>
      <c r="AAT4" s="16" t="s">
        <v>3855</v>
      </c>
      <c r="AAU4" s="16" t="s">
        <v>3859</v>
      </c>
      <c r="AAV4" s="16" t="s">
        <v>3863</v>
      </c>
      <c r="AAW4" s="16" t="s">
        <v>3867</v>
      </c>
      <c r="AAX4" s="16" t="s">
        <v>3871</v>
      </c>
      <c r="AAY4" s="16" t="s">
        <v>3875</v>
      </c>
      <c r="AAZ4" s="16" t="s">
        <v>3879</v>
      </c>
      <c r="ABA4" s="16" t="s">
        <v>3883</v>
      </c>
      <c r="ABB4" s="16" t="s">
        <v>3887</v>
      </c>
      <c r="ABC4" s="16" t="s">
        <v>3891</v>
      </c>
      <c r="ABD4" s="16" t="s">
        <v>3895</v>
      </c>
      <c r="ABE4" s="16" t="s">
        <v>3899</v>
      </c>
      <c r="ABF4" s="16" t="s">
        <v>3903</v>
      </c>
      <c r="ABG4" s="16" t="s">
        <v>3907</v>
      </c>
      <c r="ABH4" s="16" t="s">
        <v>3911</v>
      </c>
      <c r="ABI4" s="16" t="s">
        <v>3915</v>
      </c>
      <c r="ABJ4" s="16" t="s">
        <v>3919</v>
      </c>
      <c r="ABK4" s="16" t="s">
        <v>3923</v>
      </c>
      <c r="ABL4" s="16" t="s">
        <v>3927</v>
      </c>
      <c r="ABM4" s="16" t="s">
        <v>3931</v>
      </c>
      <c r="ABN4" s="16" t="s">
        <v>4114</v>
      </c>
      <c r="ABO4" s="16" t="s">
        <v>4117</v>
      </c>
      <c r="ABP4" s="16" t="s">
        <v>4121</v>
      </c>
      <c r="ABQ4" s="16" t="s">
        <v>4125</v>
      </c>
      <c r="ABR4" s="16" t="s">
        <v>4129</v>
      </c>
      <c r="ABS4" s="16" t="s">
        <v>4133</v>
      </c>
      <c r="ABT4" s="16" t="s">
        <v>4137</v>
      </c>
      <c r="ABU4" s="16" t="s">
        <v>4141</v>
      </c>
      <c r="ABV4" s="16" t="s">
        <v>4145</v>
      </c>
      <c r="ABW4" s="16" t="s">
        <v>4292</v>
      </c>
      <c r="ABX4" s="16" t="s">
        <v>4296</v>
      </c>
      <c r="ABY4" s="16" t="s">
        <v>4300</v>
      </c>
      <c r="ABZ4" s="16" t="s">
        <v>4304</v>
      </c>
      <c r="ACA4" s="16" t="s">
        <v>4308</v>
      </c>
      <c r="ACB4" s="16" t="s">
        <v>4312</v>
      </c>
      <c r="ACC4" s="16" t="s">
        <v>4316</v>
      </c>
      <c r="ACD4" s="16" t="s">
        <v>4320</v>
      </c>
      <c r="ACE4" s="16" t="s">
        <v>4324</v>
      </c>
      <c r="ACF4" s="16" t="s">
        <v>4328</v>
      </c>
      <c r="ACG4" s="16" t="s">
        <v>4332</v>
      </c>
      <c r="ACH4" s="16" t="s">
        <v>4024</v>
      </c>
      <c r="ACI4" s="16" t="s">
        <v>4028</v>
      </c>
      <c r="ACJ4" s="16" t="s">
        <v>4032</v>
      </c>
      <c r="ACK4" s="16" t="s">
        <v>4036</v>
      </c>
      <c r="ACL4" s="16" t="s">
        <v>4040</v>
      </c>
      <c r="ACM4" s="16" t="s">
        <v>4044</v>
      </c>
      <c r="ACN4" s="16" t="s">
        <v>4048</v>
      </c>
      <c r="ACO4" s="16" t="s">
        <v>4052</v>
      </c>
      <c r="ACP4" s="16" t="s">
        <v>4056</v>
      </c>
      <c r="ACQ4" s="16" t="s">
        <v>4060</v>
      </c>
      <c r="ACR4" s="16" t="s">
        <v>4064</v>
      </c>
      <c r="ACS4" s="16" t="s">
        <v>4068</v>
      </c>
      <c r="ACT4" s="16" t="s">
        <v>4072</v>
      </c>
      <c r="ACU4" s="16" t="s">
        <v>4076</v>
      </c>
      <c r="ACV4" s="16" t="s">
        <v>4080</v>
      </c>
      <c r="ACW4" s="16" t="s">
        <v>4084</v>
      </c>
      <c r="ACX4" s="16" t="s">
        <v>4088</v>
      </c>
      <c r="ACY4" s="16" t="s">
        <v>4092</v>
      </c>
      <c r="ACZ4" s="16" t="s">
        <v>4096</v>
      </c>
      <c r="ADA4" s="16" t="s">
        <v>4100</v>
      </c>
      <c r="ADB4" s="16" t="s">
        <v>4102</v>
      </c>
      <c r="ADC4" s="16" t="s">
        <v>4106</v>
      </c>
      <c r="ADD4" s="16" t="s">
        <v>4110</v>
      </c>
      <c r="ADE4" s="16" t="s">
        <v>4149</v>
      </c>
      <c r="ADF4" s="16" t="s">
        <v>4152</v>
      </c>
      <c r="ADG4" s="16" t="s">
        <v>4156</v>
      </c>
      <c r="ADH4" s="16" t="s">
        <v>4160</v>
      </c>
      <c r="ADI4" s="16" t="s">
        <v>4164</v>
      </c>
      <c r="ADJ4" s="16" t="s">
        <v>4168</v>
      </c>
      <c r="ADK4" s="16" t="s">
        <v>4170</v>
      </c>
      <c r="ADL4" s="16" t="s">
        <v>4174</v>
      </c>
      <c r="ADM4" s="16" t="s">
        <v>4178</v>
      </c>
      <c r="ADN4" s="16" t="s">
        <v>4182</v>
      </c>
      <c r="ADO4" s="16" t="s">
        <v>4186</v>
      </c>
      <c r="ADP4" s="16" t="s">
        <v>4190</v>
      </c>
      <c r="ADQ4" s="16" t="s">
        <v>4273</v>
      </c>
      <c r="ADR4" s="16" t="s">
        <v>4276</v>
      </c>
      <c r="ADS4" s="16" t="s">
        <v>4280</v>
      </c>
      <c r="ADT4" s="16" t="s">
        <v>4284</v>
      </c>
      <c r="ADU4" s="16" t="s">
        <v>4288</v>
      </c>
      <c r="ADV4" s="16" t="s">
        <v>4194</v>
      </c>
      <c r="ADW4" s="16" t="s">
        <v>4197</v>
      </c>
      <c r="ADX4" s="16" t="s">
        <v>4201</v>
      </c>
      <c r="ADY4" s="16" t="s">
        <v>4205</v>
      </c>
      <c r="ADZ4" s="16" t="s">
        <v>4209</v>
      </c>
      <c r="AEA4" s="16" t="s">
        <v>4213</v>
      </c>
      <c r="AEB4" s="16" t="s">
        <v>4217</v>
      </c>
      <c r="AEC4" s="16" t="s">
        <v>4221</v>
      </c>
      <c r="AED4" s="16" t="s">
        <v>4225</v>
      </c>
      <c r="AEE4" s="16" t="s">
        <v>4229</v>
      </c>
      <c r="AEF4" s="16" t="s">
        <v>4233</v>
      </c>
      <c r="AEG4" s="16" t="s">
        <v>4237</v>
      </c>
      <c r="AEH4" s="16" t="s">
        <v>4241</v>
      </c>
      <c r="AEI4" s="16" t="s">
        <v>4245</v>
      </c>
      <c r="AEJ4" s="16" t="s">
        <v>4249</v>
      </c>
      <c r="AEK4" s="16" t="s">
        <v>4253</v>
      </c>
      <c r="AEL4" s="16" t="s">
        <v>4257</v>
      </c>
      <c r="AEM4" s="16" t="s">
        <v>4261</v>
      </c>
      <c r="AEN4" s="16" t="s">
        <v>4265</v>
      </c>
      <c r="AEO4" s="16" t="s">
        <v>4269</v>
      </c>
      <c r="AEP4" s="16" t="s">
        <v>4430</v>
      </c>
      <c r="AEQ4" s="16" t="s">
        <v>4433</v>
      </c>
      <c r="AER4" s="16" t="s">
        <v>4437</v>
      </c>
      <c r="AES4" s="16" t="s">
        <v>4441</v>
      </c>
      <c r="AET4" s="16" t="s">
        <v>4445</v>
      </c>
      <c r="AEU4" s="16" t="s">
        <v>4449</v>
      </c>
      <c r="AEV4" s="16" t="s">
        <v>4453</v>
      </c>
      <c r="AEW4" s="16" t="s">
        <v>4457</v>
      </c>
      <c r="AEX4" s="16" t="s">
        <v>4461</v>
      </c>
      <c r="AEY4" s="16" t="s">
        <v>4465</v>
      </c>
      <c r="AEZ4" s="16" t="s">
        <v>4590</v>
      </c>
      <c r="AFA4" s="16" t="s">
        <v>4594</v>
      </c>
      <c r="AFB4" s="16" t="s">
        <v>4598</v>
      </c>
      <c r="AFC4" s="16" t="s">
        <v>4602</v>
      </c>
      <c r="AFD4" s="16" t="s">
        <v>4606</v>
      </c>
      <c r="AFE4" s="16" t="s">
        <v>4610</v>
      </c>
      <c r="AFF4" s="16" t="s">
        <v>4614</v>
      </c>
      <c r="AFG4" s="16" t="s">
        <v>4618</v>
      </c>
      <c r="AFH4" s="16" t="s">
        <v>4622</v>
      </c>
      <c r="AFI4" s="16" t="s">
        <v>4626</v>
      </c>
      <c r="AFJ4" s="16" t="s">
        <v>4630</v>
      </c>
      <c r="AFK4" s="16" t="s">
        <v>4634</v>
      </c>
      <c r="AFL4" s="16" t="s">
        <v>4638</v>
      </c>
      <c r="AFM4" s="16" t="s">
        <v>4512</v>
      </c>
      <c r="AFN4" s="16" t="s">
        <v>4515</v>
      </c>
      <c r="AFO4" s="16" t="s">
        <v>4519</v>
      </c>
      <c r="AFP4" s="16" t="s">
        <v>4523</v>
      </c>
      <c r="AFQ4" s="16" t="s">
        <v>4527</v>
      </c>
      <c r="AFR4" s="16" t="s">
        <v>4531</v>
      </c>
      <c r="AFS4" s="16" t="s">
        <v>4535</v>
      </c>
      <c r="AFT4" s="16" t="s">
        <v>4539</v>
      </c>
      <c r="AFU4" s="16" t="s">
        <v>4543</v>
      </c>
      <c r="AFV4" s="16" t="s">
        <v>4547</v>
      </c>
      <c r="AFW4" s="16" t="s">
        <v>4551</v>
      </c>
      <c r="AFX4" s="16" t="s">
        <v>4555</v>
      </c>
      <c r="AFY4" s="16" t="s">
        <v>4469</v>
      </c>
      <c r="AFZ4" s="16" t="s">
        <v>4472</v>
      </c>
      <c r="AGA4" s="16" t="s">
        <v>4476</v>
      </c>
      <c r="AGB4" s="16" t="s">
        <v>4480</v>
      </c>
      <c r="AGC4" s="16" t="s">
        <v>4484</v>
      </c>
      <c r="AGD4" s="16" t="s">
        <v>4488</v>
      </c>
      <c r="AGE4" s="16" t="s">
        <v>4492</v>
      </c>
      <c r="AGF4" s="16" t="s">
        <v>4496</v>
      </c>
      <c r="AGG4" s="16" t="s">
        <v>4500</v>
      </c>
      <c r="AGH4" s="16" t="s">
        <v>4504</v>
      </c>
      <c r="AGI4" s="16" t="s">
        <v>4508</v>
      </c>
      <c r="AGJ4" s="16" t="s">
        <v>4559</v>
      </c>
      <c r="AGK4" s="16" t="s">
        <v>4562</v>
      </c>
      <c r="AGL4" s="16" t="s">
        <v>4566</v>
      </c>
      <c r="AGM4" s="16" t="s">
        <v>4570</v>
      </c>
      <c r="AGN4" s="16" t="s">
        <v>4574</v>
      </c>
      <c r="AGO4" s="16" t="s">
        <v>4578</v>
      </c>
      <c r="AGP4" s="16" t="s">
        <v>4582</v>
      </c>
      <c r="AGQ4" s="16" t="s">
        <v>4586</v>
      </c>
      <c r="AGR4" s="16" t="s">
        <v>4336</v>
      </c>
      <c r="AGS4" s="16" t="s">
        <v>4340</v>
      </c>
      <c r="AGT4" s="16" t="s">
        <v>4343</v>
      </c>
      <c r="AGU4" s="16" t="s">
        <v>4347</v>
      </c>
      <c r="AGV4" s="16" t="s">
        <v>4351</v>
      </c>
      <c r="AGW4" s="16" t="s">
        <v>4355</v>
      </c>
      <c r="AGX4" s="16" t="s">
        <v>4359</v>
      </c>
      <c r="AGY4" s="16" t="s">
        <v>4363</v>
      </c>
      <c r="AGZ4" s="16" t="s">
        <v>4367</v>
      </c>
      <c r="AHA4" s="16" t="s">
        <v>4371</v>
      </c>
      <c r="AHB4" s="16" t="s">
        <v>4375</v>
      </c>
      <c r="AHC4" s="16" t="s">
        <v>4379</v>
      </c>
      <c r="AHD4" s="16" t="s">
        <v>4383</v>
      </c>
      <c r="AHE4" s="16" t="s">
        <v>4387</v>
      </c>
      <c r="AHF4" s="16" t="s">
        <v>4391</v>
      </c>
      <c r="AHG4" s="16" t="s">
        <v>4395</v>
      </c>
      <c r="AHH4" s="16" t="s">
        <v>4399</v>
      </c>
      <c r="AHI4" s="16" t="s">
        <v>4403</v>
      </c>
      <c r="AHJ4" s="16" t="s">
        <v>4406</v>
      </c>
      <c r="AHK4" s="16" t="s">
        <v>4410</v>
      </c>
      <c r="AHL4" s="16" t="s">
        <v>4414</v>
      </c>
      <c r="AHM4" s="16" t="s">
        <v>4418</v>
      </c>
      <c r="AHN4" s="16" t="s">
        <v>4422</v>
      </c>
      <c r="AHO4" s="16" t="s">
        <v>4426</v>
      </c>
      <c r="AHP4" s="16"/>
    </row>
    <row r="5" spans="1:900" s="18" customFormat="1" ht="75.599999999999994" customHeight="1" x14ac:dyDescent="0.2">
      <c r="A5" s="17" t="s">
        <v>4642</v>
      </c>
      <c r="B5" s="17" t="s">
        <v>76</v>
      </c>
      <c r="C5" s="17" t="s">
        <v>77</v>
      </c>
      <c r="D5" s="17" t="s">
        <v>78</v>
      </c>
      <c r="E5" s="17" t="s">
        <v>79</v>
      </c>
      <c r="F5" s="17" t="s">
        <v>80</v>
      </c>
      <c r="G5" s="17" t="s">
        <v>81</v>
      </c>
      <c r="H5" s="17" t="s">
        <v>82</v>
      </c>
      <c r="I5" s="17" t="s">
        <v>83</v>
      </c>
      <c r="J5" s="17" t="s">
        <v>84</v>
      </c>
      <c r="K5" s="17" t="s">
        <v>85</v>
      </c>
      <c r="L5" s="17" t="s">
        <v>86</v>
      </c>
      <c r="M5" s="17" t="s">
        <v>87</v>
      </c>
      <c r="N5" s="17" t="s">
        <v>88</v>
      </c>
      <c r="O5" s="17" t="s">
        <v>89</v>
      </c>
      <c r="P5" s="17" t="s">
        <v>90</v>
      </c>
      <c r="Q5" s="17" t="s">
        <v>91</v>
      </c>
      <c r="R5" s="17" t="s">
        <v>92</v>
      </c>
      <c r="S5" s="17" t="s">
        <v>93</v>
      </c>
      <c r="T5" s="17" t="s">
        <v>94</v>
      </c>
      <c r="U5" s="17" t="s">
        <v>95</v>
      </c>
      <c r="V5" s="17" t="s">
        <v>96</v>
      </c>
      <c r="W5" s="17" t="s">
        <v>97</v>
      </c>
      <c r="X5" s="17" t="s">
        <v>98</v>
      </c>
      <c r="Y5" s="17" t="s">
        <v>99</v>
      </c>
      <c r="Z5" s="17" t="s">
        <v>100</v>
      </c>
      <c r="AA5" s="17" t="s">
        <v>101</v>
      </c>
      <c r="AB5" s="17" t="s">
        <v>102</v>
      </c>
      <c r="AC5" s="17" t="s">
        <v>103</v>
      </c>
      <c r="AD5" s="17" t="s">
        <v>104</v>
      </c>
      <c r="AE5" s="17" t="s">
        <v>105</v>
      </c>
      <c r="AF5" s="17" t="s">
        <v>106</v>
      </c>
      <c r="AG5" s="17" t="s">
        <v>107</v>
      </c>
      <c r="AH5" s="17" t="s">
        <v>108</v>
      </c>
      <c r="AI5" s="17" t="s">
        <v>109</v>
      </c>
      <c r="AJ5" s="17" t="s">
        <v>110</v>
      </c>
      <c r="AK5" s="17" t="s">
        <v>111</v>
      </c>
      <c r="AL5" s="17" t="s">
        <v>112</v>
      </c>
      <c r="AM5" s="17" t="s">
        <v>113</v>
      </c>
      <c r="AN5" s="17" t="s">
        <v>114</v>
      </c>
      <c r="AO5" s="17" t="s">
        <v>115</v>
      </c>
      <c r="AP5" s="17" t="s">
        <v>116</v>
      </c>
      <c r="AQ5" s="17" t="s">
        <v>117</v>
      </c>
      <c r="AR5" s="17" t="s">
        <v>118</v>
      </c>
      <c r="AS5" s="17" t="s">
        <v>119</v>
      </c>
      <c r="AT5" s="17" t="s">
        <v>120</v>
      </c>
      <c r="AU5" s="17" t="s">
        <v>121</v>
      </c>
      <c r="AV5" s="17" t="s">
        <v>122</v>
      </c>
      <c r="AW5" s="17" t="s">
        <v>123</v>
      </c>
      <c r="AX5" s="17" t="s">
        <v>124</v>
      </c>
      <c r="AY5" s="17" t="s">
        <v>125</v>
      </c>
      <c r="AZ5" s="17" t="s">
        <v>126</v>
      </c>
      <c r="BA5" s="17" t="s">
        <v>127</v>
      </c>
      <c r="BB5" s="17" t="s">
        <v>128</v>
      </c>
      <c r="BC5" s="17" t="s">
        <v>129</v>
      </c>
      <c r="BD5" s="17" t="s">
        <v>130</v>
      </c>
      <c r="BE5" s="17" t="s">
        <v>131</v>
      </c>
      <c r="BF5" s="17" t="s">
        <v>132</v>
      </c>
      <c r="BG5" s="17" t="s">
        <v>133</v>
      </c>
      <c r="BH5" s="17" t="s">
        <v>134</v>
      </c>
      <c r="BI5" s="17" t="s">
        <v>135</v>
      </c>
      <c r="BJ5" s="17" t="s">
        <v>136</v>
      </c>
      <c r="BK5" s="17" t="s">
        <v>137</v>
      </c>
      <c r="BL5" s="17" t="s">
        <v>138</v>
      </c>
      <c r="BM5" s="17" t="s">
        <v>139</v>
      </c>
      <c r="BN5" s="17" t="s">
        <v>140</v>
      </c>
      <c r="BO5" s="17" t="s">
        <v>141</v>
      </c>
      <c r="BP5" s="17" t="s">
        <v>142</v>
      </c>
      <c r="BQ5" s="17" t="s">
        <v>143</v>
      </c>
      <c r="BR5" s="17" t="s">
        <v>144</v>
      </c>
      <c r="BS5" s="17" t="s">
        <v>145</v>
      </c>
      <c r="BT5" s="17" t="s">
        <v>146</v>
      </c>
      <c r="BU5" s="17" t="s">
        <v>147</v>
      </c>
      <c r="BV5" s="17" t="s">
        <v>148</v>
      </c>
      <c r="BW5" s="17" t="s">
        <v>149</v>
      </c>
      <c r="BX5" s="17" t="s">
        <v>150</v>
      </c>
      <c r="BY5" s="17" t="s">
        <v>151</v>
      </c>
      <c r="BZ5" s="17" t="s">
        <v>152</v>
      </c>
      <c r="CA5" s="17" t="s">
        <v>153</v>
      </c>
      <c r="CB5" s="17" t="s">
        <v>154</v>
      </c>
      <c r="CC5" s="17" t="s">
        <v>155</v>
      </c>
      <c r="CD5" s="17" t="s">
        <v>156</v>
      </c>
      <c r="CE5" s="17" t="s">
        <v>157</v>
      </c>
      <c r="CF5" s="17" t="s">
        <v>158</v>
      </c>
      <c r="CG5" s="17" t="s">
        <v>159</v>
      </c>
      <c r="CH5" s="17" t="s">
        <v>160</v>
      </c>
      <c r="CI5" s="17" t="s">
        <v>161</v>
      </c>
      <c r="CJ5" s="17" t="s">
        <v>162</v>
      </c>
      <c r="CK5" s="17" t="s">
        <v>163</v>
      </c>
      <c r="CL5" s="17" t="s">
        <v>164</v>
      </c>
      <c r="CM5" s="17" t="s">
        <v>165</v>
      </c>
      <c r="CN5" s="17" t="s">
        <v>166</v>
      </c>
      <c r="CO5" s="17" t="s">
        <v>167</v>
      </c>
      <c r="CP5" s="17" t="s">
        <v>168</v>
      </c>
      <c r="CQ5" s="17" t="s">
        <v>169</v>
      </c>
      <c r="CR5" s="17" t="s">
        <v>170</v>
      </c>
      <c r="CS5" s="17" t="s">
        <v>171</v>
      </c>
      <c r="CT5" s="17" t="s">
        <v>172</v>
      </c>
      <c r="CU5" s="17" t="s">
        <v>173</v>
      </c>
      <c r="CV5" s="17" t="s">
        <v>174</v>
      </c>
      <c r="CW5" s="17" t="s">
        <v>175</v>
      </c>
      <c r="CX5" s="17" t="s">
        <v>176</v>
      </c>
      <c r="CY5" s="17" t="s">
        <v>177</v>
      </c>
      <c r="CZ5" s="17" t="s">
        <v>178</v>
      </c>
      <c r="DA5" s="17" t="s">
        <v>179</v>
      </c>
      <c r="DB5" s="17" t="s">
        <v>180</v>
      </c>
      <c r="DC5" s="17" t="s">
        <v>181</v>
      </c>
      <c r="DD5" s="17" t="s">
        <v>182</v>
      </c>
      <c r="DE5" s="17" t="s">
        <v>183</v>
      </c>
      <c r="DF5" s="17" t="s">
        <v>184</v>
      </c>
      <c r="DG5" s="17" t="s">
        <v>185</v>
      </c>
      <c r="DH5" s="17" t="s">
        <v>186</v>
      </c>
      <c r="DI5" s="17" t="s">
        <v>187</v>
      </c>
      <c r="DJ5" s="17" t="s">
        <v>188</v>
      </c>
      <c r="DK5" s="17" t="s">
        <v>189</v>
      </c>
      <c r="DL5" s="17" t="s">
        <v>190</v>
      </c>
      <c r="DM5" s="17" t="s">
        <v>191</v>
      </c>
      <c r="DN5" s="17" t="s">
        <v>192</v>
      </c>
      <c r="DO5" s="17" t="s">
        <v>193</v>
      </c>
      <c r="DP5" s="17" t="s">
        <v>194</v>
      </c>
      <c r="DQ5" s="17" t="s">
        <v>195</v>
      </c>
      <c r="DR5" s="17" t="s">
        <v>196</v>
      </c>
      <c r="DS5" s="17" t="s">
        <v>197</v>
      </c>
      <c r="DT5" s="17" t="s">
        <v>198</v>
      </c>
      <c r="DU5" s="17" t="s">
        <v>199</v>
      </c>
      <c r="DV5" s="17" t="s">
        <v>200</v>
      </c>
      <c r="DW5" s="17" t="s">
        <v>201</v>
      </c>
      <c r="DX5" s="17" t="s">
        <v>202</v>
      </c>
      <c r="DY5" s="17" t="s">
        <v>203</v>
      </c>
      <c r="DZ5" s="17" t="s">
        <v>204</v>
      </c>
      <c r="EA5" s="17" t="s">
        <v>205</v>
      </c>
      <c r="EB5" s="17" t="s">
        <v>206</v>
      </c>
      <c r="EC5" s="17" t="s">
        <v>207</v>
      </c>
      <c r="ED5" s="17" t="s">
        <v>208</v>
      </c>
      <c r="EE5" s="17" t="s">
        <v>209</v>
      </c>
      <c r="EF5" s="17" t="s">
        <v>210</v>
      </c>
      <c r="EG5" s="17" t="s">
        <v>211</v>
      </c>
      <c r="EH5" s="17" t="s">
        <v>212</v>
      </c>
      <c r="EI5" s="17" t="s">
        <v>213</v>
      </c>
      <c r="EJ5" s="17" t="s">
        <v>214</v>
      </c>
      <c r="EK5" s="17" t="s">
        <v>215</v>
      </c>
      <c r="EL5" s="17" t="s">
        <v>216</v>
      </c>
      <c r="EM5" s="17" t="s">
        <v>217</v>
      </c>
      <c r="EN5" s="17" t="s">
        <v>218</v>
      </c>
      <c r="EO5" s="17" t="s">
        <v>219</v>
      </c>
      <c r="EP5" s="17" t="s">
        <v>220</v>
      </c>
      <c r="EQ5" s="17" t="s">
        <v>221</v>
      </c>
      <c r="ER5" s="17" t="s">
        <v>222</v>
      </c>
      <c r="ES5" s="17" t="s">
        <v>223</v>
      </c>
      <c r="ET5" s="17" t="s">
        <v>224</v>
      </c>
      <c r="EU5" s="17" t="s">
        <v>225</v>
      </c>
      <c r="EV5" s="17" t="s">
        <v>226</v>
      </c>
      <c r="EW5" s="17" t="s">
        <v>227</v>
      </c>
      <c r="EX5" s="17" t="s">
        <v>228</v>
      </c>
      <c r="EY5" s="17" t="s">
        <v>229</v>
      </c>
      <c r="EZ5" s="17" t="s">
        <v>230</v>
      </c>
      <c r="FA5" s="17" t="s">
        <v>231</v>
      </c>
      <c r="FB5" s="17" t="s">
        <v>232</v>
      </c>
      <c r="FC5" s="17" t="s">
        <v>233</v>
      </c>
      <c r="FD5" s="17" t="s">
        <v>234</v>
      </c>
      <c r="FE5" s="17" t="s">
        <v>235</v>
      </c>
      <c r="FF5" s="17" t="s">
        <v>236</v>
      </c>
      <c r="FG5" s="17" t="s">
        <v>237</v>
      </c>
      <c r="FH5" s="17" t="s">
        <v>238</v>
      </c>
      <c r="FI5" s="17" t="s">
        <v>239</v>
      </c>
      <c r="FJ5" s="17" t="s">
        <v>240</v>
      </c>
      <c r="FK5" s="17" t="s">
        <v>241</v>
      </c>
      <c r="FL5" s="17" t="s">
        <v>242</v>
      </c>
      <c r="FM5" s="17" t="s">
        <v>243</v>
      </c>
      <c r="FN5" s="17" t="s">
        <v>244</v>
      </c>
      <c r="FO5" s="17" t="s">
        <v>245</v>
      </c>
      <c r="FP5" s="17" t="s">
        <v>246</v>
      </c>
      <c r="FQ5" s="17" t="s">
        <v>247</v>
      </c>
      <c r="FR5" s="17" t="s">
        <v>248</v>
      </c>
      <c r="FS5" s="17" t="s">
        <v>249</v>
      </c>
      <c r="FT5" s="17" t="s">
        <v>250</v>
      </c>
      <c r="FU5" s="17" t="s">
        <v>251</v>
      </c>
      <c r="FV5" s="17" t="s">
        <v>252</v>
      </c>
      <c r="FW5" s="17" t="s">
        <v>253</v>
      </c>
      <c r="FX5" s="17" t="s">
        <v>254</v>
      </c>
      <c r="FY5" s="17" t="s">
        <v>255</v>
      </c>
      <c r="FZ5" s="17" t="s">
        <v>256</v>
      </c>
      <c r="GA5" s="17" t="s">
        <v>257</v>
      </c>
      <c r="GB5" s="17" t="s">
        <v>258</v>
      </c>
      <c r="GC5" s="17" t="s">
        <v>259</v>
      </c>
      <c r="GD5" s="17" t="s">
        <v>260</v>
      </c>
      <c r="GE5" s="17" t="s">
        <v>261</v>
      </c>
      <c r="GF5" s="17" t="s">
        <v>262</v>
      </c>
      <c r="GG5" s="17" t="s">
        <v>263</v>
      </c>
      <c r="GH5" s="17" t="s">
        <v>264</v>
      </c>
      <c r="GI5" s="17" t="s">
        <v>265</v>
      </c>
      <c r="GJ5" s="17" t="s">
        <v>266</v>
      </c>
      <c r="GK5" s="17" t="s">
        <v>267</v>
      </c>
      <c r="GL5" s="17" t="s">
        <v>268</v>
      </c>
      <c r="GM5" s="17" t="s">
        <v>269</v>
      </c>
      <c r="GN5" s="17" t="s">
        <v>270</v>
      </c>
      <c r="GO5" s="17" t="s">
        <v>271</v>
      </c>
      <c r="GP5" s="17" t="s">
        <v>272</v>
      </c>
      <c r="GQ5" s="17" t="s">
        <v>273</v>
      </c>
      <c r="GR5" s="17" t="s">
        <v>274</v>
      </c>
      <c r="GS5" s="17" t="s">
        <v>275</v>
      </c>
      <c r="GT5" s="17" t="s">
        <v>276</v>
      </c>
      <c r="GU5" s="17" t="s">
        <v>277</v>
      </c>
      <c r="GV5" s="17" t="s">
        <v>278</v>
      </c>
      <c r="GW5" s="17" t="s">
        <v>279</v>
      </c>
      <c r="GX5" s="17" t="s">
        <v>280</v>
      </c>
      <c r="GY5" s="17" t="s">
        <v>281</v>
      </c>
      <c r="GZ5" s="17" t="s">
        <v>282</v>
      </c>
      <c r="HA5" s="17" t="s">
        <v>283</v>
      </c>
      <c r="HB5" s="17" t="s">
        <v>284</v>
      </c>
      <c r="HC5" s="17" t="s">
        <v>285</v>
      </c>
      <c r="HD5" s="17" t="s">
        <v>286</v>
      </c>
      <c r="HE5" s="17" t="s">
        <v>287</v>
      </c>
      <c r="HF5" s="17" t="s">
        <v>288</v>
      </c>
      <c r="HG5" s="17" t="s">
        <v>289</v>
      </c>
      <c r="HH5" s="17" t="s">
        <v>290</v>
      </c>
      <c r="HI5" s="17" t="s">
        <v>291</v>
      </c>
      <c r="HJ5" s="17" t="s">
        <v>292</v>
      </c>
      <c r="HK5" s="17" t="s">
        <v>293</v>
      </c>
      <c r="HL5" s="17" t="s">
        <v>294</v>
      </c>
      <c r="HM5" s="17" t="s">
        <v>295</v>
      </c>
      <c r="HN5" s="17" t="s">
        <v>296</v>
      </c>
      <c r="HO5" s="17" t="s">
        <v>297</v>
      </c>
      <c r="HP5" s="17" t="s">
        <v>298</v>
      </c>
      <c r="HQ5" s="17" t="s">
        <v>299</v>
      </c>
      <c r="HR5" s="17" t="s">
        <v>300</v>
      </c>
      <c r="HS5" s="17" t="s">
        <v>301</v>
      </c>
      <c r="HT5" s="17" t="s">
        <v>302</v>
      </c>
      <c r="HU5" s="17" t="s">
        <v>303</v>
      </c>
      <c r="HV5" s="17" t="s">
        <v>304</v>
      </c>
      <c r="HW5" s="17" t="s">
        <v>305</v>
      </c>
      <c r="HX5" s="17" t="s">
        <v>306</v>
      </c>
      <c r="HY5" s="17" t="s">
        <v>307</v>
      </c>
      <c r="HZ5" s="17" t="s">
        <v>308</v>
      </c>
      <c r="IA5" s="17" t="s">
        <v>309</v>
      </c>
      <c r="IB5" s="17" t="s">
        <v>310</v>
      </c>
      <c r="IC5" s="17" t="s">
        <v>311</v>
      </c>
      <c r="ID5" s="17" t="s">
        <v>312</v>
      </c>
      <c r="IE5" s="17" t="s">
        <v>313</v>
      </c>
      <c r="IF5" s="17" t="s">
        <v>314</v>
      </c>
      <c r="IG5" s="17" t="s">
        <v>315</v>
      </c>
      <c r="IH5" s="17" t="s">
        <v>316</v>
      </c>
      <c r="II5" s="17" t="s">
        <v>317</v>
      </c>
      <c r="IJ5" s="17" t="s">
        <v>318</v>
      </c>
      <c r="IK5" s="17" t="s">
        <v>319</v>
      </c>
      <c r="IL5" s="17" t="s">
        <v>320</v>
      </c>
      <c r="IM5" s="17" t="s">
        <v>321</v>
      </c>
      <c r="IN5" s="17" t="s">
        <v>322</v>
      </c>
      <c r="IO5" s="17" t="s">
        <v>323</v>
      </c>
      <c r="IP5" s="17" t="s">
        <v>324</v>
      </c>
      <c r="IQ5" s="17" t="s">
        <v>325</v>
      </c>
      <c r="IR5" s="17" t="s">
        <v>326</v>
      </c>
      <c r="IS5" s="17" t="s">
        <v>327</v>
      </c>
      <c r="IT5" s="17" t="s">
        <v>328</v>
      </c>
      <c r="IU5" s="17" t="s">
        <v>329</v>
      </c>
      <c r="IV5" s="17" t="s">
        <v>330</v>
      </c>
      <c r="IW5" s="17" t="s">
        <v>331</v>
      </c>
      <c r="IX5" s="17" t="s">
        <v>332</v>
      </c>
      <c r="IY5" s="17" t="s">
        <v>333</v>
      </c>
      <c r="IZ5" s="17" t="s">
        <v>334</v>
      </c>
      <c r="JA5" s="17" t="s">
        <v>335</v>
      </c>
      <c r="JB5" s="17" t="s">
        <v>336</v>
      </c>
      <c r="JC5" s="17" t="s">
        <v>337</v>
      </c>
      <c r="JD5" s="17" t="s">
        <v>338</v>
      </c>
      <c r="JE5" s="17" t="s">
        <v>339</v>
      </c>
      <c r="JF5" s="17" t="s">
        <v>340</v>
      </c>
      <c r="JG5" s="17" t="s">
        <v>341</v>
      </c>
      <c r="JH5" s="17" t="s">
        <v>342</v>
      </c>
      <c r="JI5" s="17" t="s">
        <v>343</v>
      </c>
      <c r="JJ5" s="17" t="s">
        <v>344</v>
      </c>
      <c r="JK5" s="17" t="s">
        <v>345</v>
      </c>
      <c r="JL5" s="17" t="s">
        <v>346</v>
      </c>
      <c r="JM5" s="17" t="s">
        <v>347</v>
      </c>
      <c r="JN5" s="17" t="s">
        <v>348</v>
      </c>
      <c r="JO5" s="17" t="s">
        <v>349</v>
      </c>
      <c r="JP5" s="17" t="s">
        <v>350</v>
      </c>
      <c r="JQ5" s="17" t="s">
        <v>351</v>
      </c>
      <c r="JR5" s="17" t="s">
        <v>352</v>
      </c>
      <c r="JS5" s="17" t="s">
        <v>353</v>
      </c>
      <c r="JT5" s="17" t="s">
        <v>354</v>
      </c>
      <c r="JU5" s="17" t="s">
        <v>355</v>
      </c>
      <c r="JV5" s="17" t="s">
        <v>356</v>
      </c>
      <c r="JW5" s="17" t="s">
        <v>357</v>
      </c>
      <c r="JX5" s="17" t="s">
        <v>358</v>
      </c>
      <c r="JY5" s="17" t="s">
        <v>359</v>
      </c>
      <c r="JZ5" s="17" t="s">
        <v>360</v>
      </c>
      <c r="KA5" s="17" t="s">
        <v>361</v>
      </c>
      <c r="KB5" s="17" t="s">
        <v>362</v>
      </c>
      <c r="KC5" s="17" t="s">
        <v>363</v>
      </c>
      <c r="KD5" s="17" t="s">
        <v>364</v>
      </c>
      <c r="KE5" s="17" t="s">
        <v>365</v>
      </c>
      <c r="KF5" s="17" t="s">
        <v>366</v>
      </c>
      <c r="KG5" s="17" t="s">
        <v>367</v>
      </c>
      <c r="KH5" s="17" t="s">
        <v>368</v>
      </c>
      <c r="KI5" s="17" t="s">
        <v>369</v>
      </c>
      <c r="KJ5" s="17" t="s">
        <v>370</v>
      </c>
      <c r="KK5" s="17" t="s">
        <v>371</v>
      </c>
      <c r="KL5" s="17" t="s">
        <v>372</v>
      </c>
      <c r="KM5" s="17" t="s">
        <v>373</v>
      </c>
      <c r="KN5" s="17" t="s">
        <v>374</v>
      </c>
      <c r="KO5" s="17" t="s">
        <v>375</v>
      </c>
      <c r="KP5" s="17" t="s">
        <v>376</v>
      </c>
      <c r="KQ5" s="17" t="s">
        <v>377</v>
      </c>
      <c r="KR5" s="17" t="s">
        <v>378</v>
      </c>
      <c r="KS5" s="17" t="s">
        <v>379</v>
      </c>
      <c r="KT5" s="17" t="s">
        <v>380</v>
      </c>
      <c r="KU5" s="17" t="s">
        <v>381</v>
      </c>
      <c r="KV5" s="17" t="s">
        <v>382</v>
      </c>
      <c r="KW5" s="17" t="s">
        <v>383</v>
      </c>
      <c r="KX5" s="17" t="s">
        <v>384</v>
      </c>
      <c r="KY5" s="17" t="s">
        <v>385</v>
      </c>
      <c r="KZ5" s="17" t="s">
        <v>386</v>
      </c>
      <c r="LA5" s="17" t="s">
        <v>387</v>
      </c>
      <c r="LB5" s="17" t="s">
        <v>388</v>
      </c>
      <c r="LC5" s="17" t="s">
        <v>389</v>
      </c>
      <c r="LD5" s="17" t="s">
        <v>390</v>
      </c>
      <c r="LE5" s="17" t="s">
        <v>391</v>
      </c>
      <c r="LF5" s="17" t="s">
        <v>392</v>
      </c>
      <c r="LG5" s="17" t="s">
        <v>393</v>
      </c>
      <c r="LH5" s="17" t="s">
        <v>394</v>
      </c>
      <c r="LI5" s="17" t="s">
        <v>395</v>
      </c>
      <c r="LJ5" s="17" t="s">
        <v>396</v>
      </c>
      <c r="LK5" s="17" t="s">
        <v>397</v>
      </c>
      <c r="LL5" s="17" t="s">
        <v>398</v>
      </c>
      <c r="LM5" s="17" t="s">
        <v>399</v>
      </c>
      <c r="LN5" s="17" t="s">
        <v>400</v>
      </c>
      <c r="LO5" s="17" t="s">
        <v>401</v>
      </c>
      <c r="LP5" s="17" t="s">
        <v>402</v>
      </c>
      <c r="LQ5" s="17" t="s">
        <v>403</v>
      </c>
      <c r="LR5" s="17" t="s">
        <v>404</v>
      </c>
      <c r="LS5" s="17" t="s">
        <v>405</v>
      </c>
      <c r="LT5" s="17" t="s">
        <v>406</v>
      </c>
      <c r="LU5" s="17" t="s">
        <v>407</v>
      </c>
      <c r="LV5" s="17" t="s">
        <v>408</v>
      </c>
      <c r="LW5" s="17" t="s">
        <v>409</v>
      </c>
      <c r="LX5" s="17" t="s">
        <v>410</v>
      </c>
      <c r="LY5" s="17" t="s">
        <v>411</v>
      </c>
      <c r="LZ5" s="17" t="s">
        <v>412</v>
      </c>
      <c r="MA5" s="17" t="s">
        <v>413</v>
      </c>
      <c r="MB5" s="17" t="s">
        <v>414</v>
      </c>
      <c r="MC5" s="17" t="s">
        <v>415</v>
      </c>
      <c r="MD5" s="17" t="s">
        <v>416</v>
      </c>
      <c r="ME5" s="17" t="s">
        <v>417</v>
      </c>
      <c r="MF5" s="17" t="s">
        <v>418</v>
      </c>
      <c r="MG5" s="17" t="s">
        <v>419</v>
      </c>
      <c r="MH5" s="17" t="s">
        <v>420</v>
      </c>
      <c r="MI5" s="17" t="s">
        <v>421</v>
      </c>
      <c r="MJ5" s="17" t="s">
        <v>422</v>
      </c>
      <c r="MK5" s="17" t="s">
        <v>423</v>
      </c>
      <c r="ML5" s="17" t="s">
        <v>424</v>
      </c>
      <c r="MM5" s="17" t="s">
        <v>425</v>
      </c>
      <c r="MN5" s="17" t="s">
        <v>426</v>
      </c>
      <c r="MO5" s="17" t="s">
        <v>427</v>
      </c>
      <c r="MP5" s="17" t="s">
        <v>428</v>
      </c>
      <c r="MQ5" s="17" t="s">
        <v>429</v>
      </c>
      <c r="MR5" s="17" t="s">
        <v>430</v>
      </c>
      <c r="MS5" s="17" t="s">
        <v>431</v>
      </c>
      <c r="MT5" s="17" t="s">
        <v>432</v>
      </c>
      <c r="MU5" s="17" t="s">
        <v>433</v>
      </c>
      <c r="MV5" s="17" t="s">
        <v>434</v>
      </c>
      <c r="MW5" s="17" t="s">
        <v>435</v>
      </c>
      <c r="MX5" s="17" t="s">
        <v>436</v>
      </c>
      <c r="MY5" s="17" t="s">
        <v>437</v>
      </c>
      <c r="MZ5" s="17" t="s">
        <v>438</v>
      </c>
      <c r="NA5" s="17" t="s">
        <v>439</v>
      </c>
      <c r="NB5" s="17" t="s">
        <v>440</v>
      </c>
      <c r="NC5" s="17" t="s">
        <v>441</v>
      </c>
      <c r="ND5" s="17" t="s">
        <v>442</v>
      </c>
      <c r="NE5" s="17" t="s">
        <v>443</v>
      </c>
      <c r="NF5" s="17" t="s">
        <v>444</v>
      </c>
      <c r="NG5" s="17" t="s">
        <v>445</v>
      </c>
      <c r="NH5" s="17" t="s">
        <v>446</v>
      </c>
      <c r="NI5" s="17" t="s">
        <v>447</v>
      </c>
      <c r="NJ5" s="17" t="s">
        <v>448</v>
      </c>
      <c r="NK5" s="17" t="s">
        <v>449</v>
      </c>
      <c r="NL5" s="17" t="s">
        <v>450</v>
      </c>
      <c r="NM5" s="17" t="s">
        <v>451</v>
      </c>
      <c r="NN5" s="17" t="s">
        <v>452</v>
      </c>
      <c r="NO5" s="17" t="s">
        <v>453</v>
      </c>
      <c r="NP5" s="17" t="s">
        <v>454</v>
      </c>
      <c r="NQ5" s="17" t="s">
        <v>455</v>
      </c>
      <c r="NR5" s="17" t="s">
        <v>456</v>
      </c>
      <c r="NS5" s="17" t="s">
        <v>457</v>
      </c>
      <c r="NT5" s="17" t="s">
        <v>458</v>
      </c>
      <c r="NU5" s="17" t="s">
        <v>459</v>
      </c>
      <c r="NV5" s="17" t="s">
        <v>460</v>
      </c>
      <c r="NW5" s="17" t="s">
        <v>461</v>
      </c>
      <c r="NX5" s="17" t="s">
        <v>462</v>
      </c>
      <c r="NY5" s="17" t="s">
        <v>463</v>
      </c>
      <c r="NZ5" s="17" t="s">
        <v>464</v>
      </c>
      <c r="OA5" s="17" t="s">
        <v>465</v>
      </c>
      <c r="OB5" s="17" t="s">
        <v>466</v>
      </c>
      <c r="OC5" s="17" t="s">
        <v>467</v>
      </c>
      <c r="OD5" s="17" t="s">
        <v>468</v>
      </c>
      <c r="OE5" s="17" t="s">
        <v>469</v>
      </c>
      <c r="OF5" s="17" t="s">
        <v>470</v>
      </c>
      <c r="OG5" s="17" t="s">
        <v>471</v>
      </c>
      <c r="OH5" s="17" t="s">
        <v>472</v>
      </c>
      <c r="OI5" s="17" t="s">
        <v>473</v>
      </c>
      <c r="OJ5" s="17" t="s">
        <v>474</v>
      </c>
      <c r="OK5" s="17" t="s">
        <v>475</v>
      </c>
      <c r="OL5" s="17" t="s">
        <v>476</v>
      </c>
      <c r="OM5" s="17" t="s">
        <v>477</v>
      </c>
      <c r="ON5" s="17" t="s">
        <v>478</v>
      </c>
      <c r="OO5" s="17" t="s">
        <v>479</v>
      </c>
      <c r="OP5" s="17" t="s">
        <v>480</v>
      </c>
      <c r="OQ5" s="17" t="s">
        <v>481</v>
      </c>
      <c r="OR5" s="17" t="s">
        <v>482</v>
      </c>
      <c r="OS5" s="17" t="s">
        <v>483</v>
      </c>
      <c r="OT5" s="17" t="s">
        <v>484</v>
      </c>
      <c r="OU5" s="17" t="s">
        <v>485</v>
      </c>
      <c r="OV5" s="17" t="s">
        <v>486</v>
      </c>
      <c r="OW5" s="17" t="s">
        <v>487</v>
      </c>
      <c r="OX5" s="17" t="s">
        <v>488</v>
      </c>
      <c r="OY5" s="17" t="s">
        <v>489</v>
      </c>
      <c r="OZ5" s="17" t="s">
        <v>490</v>
      </c>
      <c r="PA5" s="17" t="s">
        <v>491</v>
      </c>
      <c r="PB5" s="17" t="s">
        <v>492</v>
      </c>
      <c r="PC5" s="17" t="s">
        <v>493</v>
      </c>
      <c r="PD5" s="17" t="s">
        <v>494</v>
      </c>
      <c r="PE5" s="17" t="s">
        <v>495</v>
      </c>
      <c r="PF5" s="17" t="s">
        <v>496</v>
      </c>
      <c r="PG5" s="17" t="s">
        <v>497</v>
      </c>
      <c r="PH5" s="17" t="s">
        <v>498</v>
      </c>
      <c r="PI5" s="17" t="s">
        <v>499</v>
      </c>
      <c r="PJ5" s="17" t="s">
        <v>500</v>
      </c>
      <c r="PK5" s="17" t="s">
        <v>501</v>
      </c>
      <c r="PL5" s="17" t="s">
        <v>502</v>
      </c>
      <c r="PM5" s="17" t="s">
        <v>503</v>
      </c>
      <c r="PN5" s="17" t="s">
        <v>504</v>
      </c>
      <c r="PO5" s="17" t="s">
        <v>505</v>
      </c>
      <c r="PP5" s="17" t="s">
        <v>506</v>
      </c>
      <c r="PQ5" s="17" t="s">
        <v>507</v>
      </c>
      <c r="PR5" s="17" t="s">
        <v>508</v>
      </c>
      <c r="PS5" s="17" t="s">
        <v>509</v>
      </c>
      <c r="PT5" s="17" t="s">
        <v>510</v>
      </c>
      <c r="PU5" s="17" t="s">
        <v>511</v>
      </c>
      <c r="PV5" s="17" t="s">
        <v>512</v>
      </c>
      <c r="PW5" s="17" t="s">
        <v>513</v>
      </c>
      <c r="PX5" s="17" t="s">
        <v>514</v>
      </c>
      <c r="PY5" s="17" t="s">
        <v>515</v>
      </c>
      <c r="PZ5" s="17" t="s">
        <v>516</v>
      </c>
      <c r="QA5" s="17" t="s">
        <v>517</v>
      </c>
      <c r="QB5" s="17" t="s">
        <v>518</v>
      </c>
      <c r="QC5" s="17" t="s">
        <v>519</v>
      </c>
      <c r="QD5" s="17" t="s">
        <v>520</v>
      </c>
      <c r="QE5" s="17" t="s">
        <v>521</v>
      </c>
      <c r="QF5" s="17" t="s">
        <v>522</v>
      </c>
      <c r="QG5" s="17" t="s">
        <v>523</v>
      </c>
      <c r="QH5" s="17" t="s">
        <v>524</v>
      </c>
      <c r="QI5" s="17" t="s">
        <v>525</v>
      </c>
      <c r="QJ5" s="17" t="s">
        <v>526</v>
      </c>
      <c r="QK5" s="17" t="s">
        <v>527</v>
      </c>
      <c r="QL5" s="17" t="s">
        <v>528</v>
      </c>
      <c r="QM5" s="17" t="s">
        <v>529</v>
      </c>
      <c r="QN5" s="17" t="s">
        <v>530</v>
      </c>
      <c r="QO5" s="17" t="s">
        <v>531</v>
      </c>
      <c r="QP5" s="17" t="s">
        <v>532</v>
      </c>
      <c r="QQ5" s="17" t="s">
        <v>533</v>
      </c>
      <c r="QR5" s="17" t="s">
        <v>534</v>
      </c>
      <c r="QS5" s="17" t="s">
        <v>535</v>
      </c>
      <c r="QT5" s="17" t="s">
        <v>536</v>
      </c>
      <c r="QU5" s="17" t="s">
        <v>537</v>
      </c>
      <c r="QV5" s="17" t="s">
        <v>538</v>
      </c>
      <c r="QW5" s="17" t="s">
        <v>539</v>
      </c>
      <c r="QX5" s="17" t="s">
        <v>540</v>
      </c>
      <c r="QY5" s="17" t="s">
        <v>541</v>
      </c>
      <c r="QZ5" s="17" t="s">
        <v>542</v>
      </c>
      <c r="RA5" s="17" t="s">
        <v>543</v>
      </c>
      <c r="RB5" s="17" t="s">
        <v>544</v>
      </c>
      <c r="RC5" s="17" t="s">
        <v>545</v>
      </c>
      <c r="RD5" s="17" t="s">
        <v>546</v>
      </c>
      <c r="RE5" s="17" t="s">
        <v>547</v>
      </c>
      <c r="RF5" s="17" t="s">
        <v>548</v>
      </c>
      <c r="RG5" s="17" t="s">
        <v>549</v>
      </c>
      <c r="RH5" s="17" t="s">
        <v>550</v>
      </c>
      <c r="RI5" s="17" t="s">
        <v>551</v>
      </c>
      <c r="RJ5" s="17" t="s">
        <v>552</v>
      </c>
      <c r="RK5" s="17" t="s">
        <v>553</v>
      </c>
      <c r="RL5" s="17" t="s">
        <v>554</v>
      </c>
      <c r="RM5" s="17" t="s">
        <v>555</v>
      </c>
      <c r="RN5" s="17" t="s">
        <v>556</v>
      </c>
      <c r="RO5" s="17" t="s">
        <v>557</v>
      </c>
      <c r="RP5" s="17" t="s">
        <v>558</v>
      </c>
      <c r="RQ5" s="17" t="s">
        <v>559</v>
      </c>
      <c r="RR5" s="17" t="s">
        <v>560</v>
      </c>
      <c r="RS5" s="17" t="s">
        <v>561</v>
      </c>
      <c r="RT5" s="17" t="s">
        <v>562</v>
      </c>
      <c r="RU5" s="17" t="s">
        <v>563</v>
      </c>
      <c r="RV5" s="17" t="s">
        <v>564</v>
      </c>
      <c r="RW5" s="17" t="s">
        <v>565</v>
      </c>
      <c r="RX5" s="17" t="s">
        <v>566</v>
      </c>
      <c r="RY5" s="17" t="s">
        <v>567</v>
      </c>
      <c r="RZ5" s="17" t="s">
        <v>568</v>
      </c>
      <c r="SA5" s="17" t="s">
        <v>569</v>
      </c>
      <c r="SB5" s="17" t="s">
        <v>570</v>
      </c>
      <c r="SC5" s="17" t="s">
        <v>571</v>
      </c>
      <c r="SD5" s="17" t="s">
        <v>572</v>
      </c>
      <c r="SE5" s="17" t="s">
        <v>573</v>
      </c>
      <c r="SF5" s="17" t="s">
        <v>574</v>
      </c>
      <c r="SG5" s="17" t="s">
        <v>575</v>
      </c>
      <c r="SH5" s="17" t="s">
        <v>576</v>
      </c>
      <c r="SI5" s="17" t="s">
        <v>577</v>
      </c>
      <c r="SJ5" s="17" t="s">
        <v>578</v>
      </c>
      <c r="SK5" s="17" t="s">
        <v>579</v>
      </c>
      <c r="SL5" s="17" t="s">
        <v>580</v>
      </c>
      <c r="SM5" s="17" t="s">
        <v>581</v>
      </c>
      <c r="SN5" s="17" t="s">
        <v>582</v>
      </c>
      <c r="SO5" s="17" t="s">
        <v>583</v>
      </c>
      <c r="SP5" s="17" t="s">
        <v>584</v>
      </c>
      <c r="SQ5" s="17" t="s">
        <v>585</v>
      </c>
      <c r="SR5" s="17" t="s">
        <v>586</v>
      </c>
      <c r="SS5" s="17" t="s">
        <v>587</v>
      </c>
      <c r="ST5" s="17" t="s">
        <v>588</v>
      </c>
      <c r="SU5" s="17" t="s">
        <v>589</v>
      </c>
      <c r="SV5" s="17" t="s">
        <v>590</v>
      </c>
      <c r="SW5" s="17" t="s">
        <v>591</v>
      </c>
      <c r="SX5" s="17" t="s">
        <v>592</v>
      </c>
      <c r="SY5" s="17" t="s">
        <v>593</v>
      </c>
      <c r="SZ5" s="17" t="s">
        <v>594</v>
      </c>
      <c r="TA5" s="17" t="s">
        <v>595</v>
      </c>
      <c r="TB5" s="17" t="s">
        <v>596</v>
      </c>
      <c r="TC5" s="17" t="s">
        <v>597</v>
      </c>
      <c r="TD5" s="17" t="s">
        <v>598</v>
      </c>
      <c r="TE5" s="17" t="s">
        <v>599</v>
      </c>
      <c r="TF5" s="17" t="s">
        <v>600</v>
      </c>
      <c r="TG5" s="17" t="s">
        <v>601</v>
      </c>
      <c r="TH5" s="17" t="s">
        <v>602</v>
      </c>
      <c r="TI5" s="17" t="s">
        <v>603</v>
      </c>
      <c r="TJ5" s="17" t="s">
        <v>604</v>
      </c>
      <c r="TK5" s="17" t="s">
        <v>605</v>
      </c>
      <c r="TL5" s="17" t="s">
        <v>606</v>
      </c>
      <c r="TM5" s="17" t="s">
        <v>607</v>
      </c>
      <c r="TN5" s="17" t="s">
        <v>608</v>
      </c>
      <c r="TO5" s="17" t="s">
        <v>609</v>
      </c>
      <c r="TP5" s="17" t="s">
        <v>610</v>
      </c>
      <c r="TQ5" s="17" t="s">
        <v>611</v>
      </c>
      <c r="TR5" s="17" t="s">
        <v>612</v>
      </c>
      <c r="TS5" s="17" t="s">
        <v>613</v>
      </c>
      <c r="TT5" s="17" t="s">
        <v>614</v>
      </c>
      <c r="TU5" s="17" t="s">
        <v>615</v>
      </c>
      <c r="TV5" s="17" t="s">
        <v>616</v>
      </c>
      <c r="TW5" s="17" t="s">
        <v>617</v>
      </c>
      <c r="TX5" s="17" t="s">
        <v>618</v>
      </c>
      <c r="TY5" s="17" t="s">
        <v>619</v>
      </c>
      <c r="TZ5" s="17" t="s">
        <v>620</v>
      </c>
      <c r="UA5" s="17" t="s">
        <v>621</v>
      </c>
      <c r="UB5" s="17" t="s">
        <v>622</v>
      </c>
      <c r="UC5" s="17" t="s">
        <v>623</v>
      </c>
      <c r="UD5" s="17" t="s">
        <v>624</v>
      </c>
      <c r="UE5" s="17" t="s">
        <v>625</v>
      </c>
      <c r="UF5" s="17" t="s">
        <v>626</v>
      </c>
      <c r="UG5" s="17" t="s">
        <v>627</v>
      </c>
      <c r="UH5" s="17" t="s">
        <v>628</v>
      </c>
      <c r="UI5" s="17" t="s">
        <v>629</v>
      </c>
      <c r="UJ5" s="17" t="s">
        <v>630</v>
      </c>
      <c r="UK5" s="17" t="s">
        <v>631</v>
      </c>
      <c r="UL5" s="17" t="s">
        <v>632</v>
      </c>
      <c r="UM5" s="17" t="s">
        <v>633</v>
      </c>
      <c r="UN5" s="17" t="s">
        <v>634</v>
      </c>
      <c r="UO5" s="17" t="s">
        <v>635</v>
      </c>
      <c r="UP5" s="17" t="s">
        <v>636</v>
      </c>
      <c r="UQ5" s="17" t="s">
        <v>637</v>
      </c>
      <c r="UR5" s="17" t="s">
        <v>638</v>
      </c>
      <c r="US5" s="17" t="s">
        <v>639</v>
      </c>
      <c r="UT5" s="17" t="s">
        <v>640</v>
      </c>
      <c r="UU5" s="17" t="s">
        <v>641</v>
      </c>
      <c r="UV5" s="17" t="s">
        <v>642</v>
      </c>
      <c r="UW5" s="17" t="s">
        <v>643</v>
      </c>
      <c r="UX5" s="17" t="s">
        <v>644</v>
      </c>
      <c r="UY5" s="17" t="s">
        <v>645</v>
      </c>
      <c r="UZ5" s="17" t="s">
        <v>646</v>
      </c>
      <c r="VA5" s="17" t="s">
        <v>647</v>
      </c>
      <c r="VB5" s="17" t="s">
        <v>648</v>
      </c>
      <c r="VC5" s="17" t="s">
        <v>649</v>
      </c>
      <c r="VD5" s="17" t="s">
        <v>650</v>
      </c>
      <c r="VE5" s="17" t="s">
        <v>651</v>
      </c>
      <c r="VF5" s="17" t="s">
        <v>652</v>
      </c>
      <c r="VG5" s="17" t="s">
        <v>653</v>
      </c>
      <c r="VH5" s="17" t="s">
        <v>654</v>
      </c>
      <c r="VI5" s="17" t="s">
        <v>655</v>
      </c>
      <c r="VJ5" s="17" t="s">
        <v>656</v>
      </c>
      <c r="VK5" s="17" t="s">
        <v>657</v>
      </c>
      <c r="VL5" s="17" t="s">
        <v>658</v>
      </c>
      <c r="VM5" s="17" t="s">
        <v>659</v>
      </c>
      <c r="VN5" s="17" t="s">
        <v>660</v>
      </c>
      <c r="VO5" s="17" t="s">
        <v>661</v>
      </c>
      <c r="VP5" s="17" t="s">
        <v>662</v>
      </c>
      <c r="VQ5" s="17" t="s">
        <v>663</v>
      </c>
      <c r="VR5" s="17" t="s">
        <v>664</v>
      </c>
      <c r="VS5" s="17" t="s">
        <v>665</v>
      </c>
      <c r="VT5" s="17" t="s">
        <v>666</v>
      </c>
      <c r="VU5" s="17" t="s">
        <v>667</v>
      </c>
      <c r="VV5" s="17" t="s">
        <v>668</v>
      </c>
      <c r="VW5" s="17" t="s">
        <v>669</v>
      </c>
      <c r="VX5" s="17" t="s">
        <v>670</v>
      </c>
      <c r="VY5" s="17" t="s">
        <v>671</v>
      </c>
      <c r="VZ5" s="17" t="s">
        <v>672</v>
      </c>
      <c r="WA5" s="17" t="s">
        <v>673</v>
      </c>
      <c r="WB5" s="17" t="s">
        <v>674</v>
      </c>
      <c r="WC5" s="17" t="s">
        <v>675</v>
      </c>
      <c r="WD5" s="17" t="s">
        <v>676</v>
      </c>
      <c r="WE5" s="17" t="s">
        <v>677</v>
      </c>
      <c r="WF5" s="17" t="s">
        <v>678</v>
      </c>
      <c r="WG5" s="17" t="s">
        <v>679</v>
      </c>
      <c r="WH5" s="17" t="s">
        <v>680</v>
      </c>
      <c r="WI5" s="17" t="s">
        <v>681</v>
      </c>
      <c r="WJ5" s="17" t="s">
        <v>682</v>
      </c>
      <c r="WK5" s="17" t="s">
        <v>683</v>
      </c>
      <c r="WL5" s="17" t="s">
        <v>684</v>
      </c>
      <c r="WM5" s="17" t="s">
        <v>685</v>
      </c>
      <c r="WN5" s="17" t="s">
        <v>686</v>
      </c>
      <c r="WO5" s="17" t="s">
        <v>687</v>
      </c>
      <c r="WP5" s="17" t="s">
        <v>688</v>
      </c>
      <c r="WQ5" s="17" t="s">
        <v>689</v>
      </c>
      <c r="WR5" s="17" t="s">
        <v>690</v>
      </c>
      <c r="WS5" s="17" t="s">
        <v>691</v>
      </c>
      <c r="WT5" s="17" t="s">
        <v>692</v>
      </c>
      <c r="WU5" s="17" t="s">
        <v>693</v>
      </c>
      <c r="WV5" s="17" t="s">
        <v>694</v>
      </c>
      <c r="WW5" s="17" t="s">
        <v>695</v>
      </c>
      <c r="WX5" s="17" t="s">
        <v>696</v>
      </c>
      <c r="WY5" s="17" t="s">
        <v>697</v>
      </c>
      <c r="WZ5" s="17" t="s">
        <v>698</v>
      </c>
      <c r="XA5" s="17" t="s">
        <v>699</v>
      </c>
      <c r="XB5" s="17" t="s">
        <v>700</v>
      </c>
      <c r="XC5" s="17" t="s">
        <v>701</v>
      </c>
      <c r="XD5" s="17" t="s">
        <v>702</v>
      </c>
      <c r="XE5" s="17" t="s">
        <v>703</v>
      </c>
      <c r="XF5" s="17" t="s">
        <v>704</v>
      </c>
      <c r="XG5" s="17" t="s">
        <v>705</v>
      </c>
      <c r="XH5" s="17" t="s">
        <v>706</v>
      </c>
      <c r="XI5" s="17" t="s">
        <v>707</v>
      </c>
      <c r="XJ5" s="17" t="s">
        <v>708</v>
      </c>
      <c r="XK5" s="17" t="s">
        <v>709</v>
      </c>
      <c r="XL5" s="17" t="s">
        <v>710</v>
      </c>
      <c r="XM5" s="17" t="s">
        <v>711</v>
      </c>
      <c r="XN5" s="17" t="s">
        <v>712</v>
      </c>
      <c r="XO5" s="17" t="s">
        <v>713</v>
      </c>
      <c r="XP5" s="17" t="s">
        <v>714</v>
      </c>
      <c r="XQ5" s="17" t="s">
        <v>715</v>
      </c>
      <c r="XR5" s="17" t="s">
        <v>716</v>
      </c>
      <c r="XS5" s="17" t="s">
        <v>717</v>
      </c>
      <c r="XT5" s="17" t="s">
        <v>718</v>
      </c>
      <c r="XU5" s="17" t="s">
        <v>719</v>
      </c>
      <c r="XV5" s="17" t="s">
        <v>720</v>
      </c>
      <c r="XW5" s="17" t="s">
        <v>721</v>
      </c>
      <c r="XX5" s="17" t="s">
        <v>722</v>
      </c>
      <c r="XY5" s="17" t="s">
        <v>723</v>
      </c>
      <c r="XZ5" s="17" t="s">
        <v>724</v>
      </c>
      <c r="YA5" s="17" t="s">
        <v>725</v>
      </c>
      <c r="YB5" s="17" t="s">
        <v>726</v>
      </c>
      <c r="YC5" s="17" t="s">
        <v>727</v>
      </c>
      <c r="YD5" s="17" t="s">
        <v>728</v>
      </c>
      <c r="YE5" s="17" t="s">
        <v>729</v>
      </c>
      <c r="YF5" s="17" t="s">
        <v>730</v>
      </c>
      <c r="YG5" s="17" t="s">
        <v>731</v>
      </c>
      <c r="YH5" s="17" t="s">
        <v>732</v>
      </c>
      <c r="YI5" s="17" t="s">
        <v>733</v>
      </c>
      <c r="YJ5" s="17" t="s">
        <v>734</v>
      </c>
      <c r="YK5" s="17" t="s">
        <v>735</v>
      </c>
      <c r="YL5" s="17" t="s">
        <v>736</v>
      </c>
      <c r="YM5" s="17" t="s">
        <v>737</v>
      </c>
      <c r="YN5" s="17" t="s">
        <v>738</v>
      </c>
      <c r="YO5" s="17" t="s">
        <v>739</v>
      </c>
      <c r="YP5" s="17" t="s">
        <v>740</v>
      </c>
      <c r="YQ5" s="17" t="s">
        <v>741</v>
      </c>
      <c r="YR5" s="17" t="s">
        <v>742</v>
      </c>
      <c r="YS5" s="17" t="s">
        <v>743</v>
      </c>
      <c r="YT5" s="17" t="s">
        <v>744</v>
      </c>
      <c r="YU5" s="17" t="s">
        <v>745</v>
      </c>
      <c r="YV5" s="17" t="s">
        <v>746</v>
      </c>
      <c r="YW5" s="17" t="s">
        <v>747</v>
      </c>
      <c r="YX5" s="17" t="s">
        <v>748</v>
      </c>
      <c r="YY5" s="17" t="s">
        <v>749</v>
      </c>
      <c r="YZ5" s="17" t="s">
        <v>750</v>
      </c>
      <c r="ZA5" s="17" t="s">
        <v>751</v>
      </c>
      <c r="ZB5" s="17" t="s">
        <v>752</v>
      </c>
      <c r="ZC5" s="17" t="s">
        <v>753</v>
      </c>
      <c r="ZD5" s="17" t="s">
        <v>754</v>
      </c>
      <c r="ZE5" s="17" t="s">
        <v>755</v>
      </c>
      <c r="ZF5" s="17" t="s">
        <v>756</v>
      </c>
      <c r="ZG5" s="17" t="s">
        <v>757</v>
      </c>
      <c r="ZH5" s="17" t="s">
        <v>758</v>
      </c>
      <c r="ZI5" s="17" t="s">
        <v>759</v>
      </c>
      <c r="ZJ5" s="17" t="s">
        <v>760</v>
      </c>
      <c r="ZK5" s="17" t="s">
        <v>761</v>
      </c>
      <c r="ZL5" s="17" t="s">
        <v>762</v>
      </c>
      <c r="ZM5" s="17" t="s">
        <v>763</v>
      </c>
      <c r="ZN5" s="17" t="s">
        <v>764</v>
      </c>
      <c r="ZO5" s="17" t="s">
        <v>765</v>
      </c>
      <c r="ZP5" s="17" t="s">
        <v>766</v>
      </c>
      <c r="ZQ5" s="17" t="s">
        <v>767</v>
      </c>
      <c r="ZR5" s="17" t="s">
        <v>768</v>
      </c>
      <c r="ZS5" s="17" t="s">
        <v>769</v>
      </c>
      <c r="ZT5" s="17" t="s">
        <v>770</v>
      </c>
      <c r="ZU5" s="17" t="s">
        <v>771</v>
      </c>
      <c r="ZV5" s="17" t="s">
        <v>772</v>
      </c>
      <c r="ZW5" s="17" t="s">
        <v>773</v>
      </c>
      <c r="ZX5" s="17" t="s">
        <v>774</v>
      </c>
      <c r="ZY5" s="17" t="s">
        <v>775</v>
      </c>
      <c r="ZZ5" s="17" t="s">
        <v>776</v>
      </c>
      <c r="AAA5" s="17" t="s">
        <v>777</v>
      </c>
      <c r="AAB5" s="17" t="s">
        <v>778</v>
      </c>
      <c r="AAC5" s="17" t="s">
        <v>779</v>
      </c>
      <c r="AAD5" s="17" t="s">
        <v>780</v>
      </c>
      <c r="AAE5" s="17" t="s">
        <v>781</v>
      </c>
      <c r="AAF5" s="17" t="s">
        <v>782</v>
      </c>
      <c r="AAG5" s="17" t="s">
        <v>783</v>
      </c>
      <c r="AAH5" s="17" t="s">
        <v>784</v>
      </c>
      <c r="AAI5" s="17" t="s">
        <v>785</v>
      </c>
      <c r="AAJ5" s="17" t="s">
        <v>786</v>
      </c>
      <c r="AAK5" s="17" t="s">
        <v>787</v>
      </c>
      <c r="AAL5" s="17" t="s">
        <v>788</v>
      </c>
      <c r="AAM5" s="17" t="s">
        <v>789</v>
      </c>
      <c r="AAN5" s="17" t="s">
        <v>790</v>
      </c>
      <c r="AAO5" s="17" t="s">
        <v>791</v>
      </c>
      <c r="AAP5" s="17" t="s">
        <v>792</v>
      </c>
      <c r="AAQ5" s="17" t="s">
        <v>793</v>
      </c>
      <c r="AAR5" s="17" t="s">
        <v>794</v>
      </c>
      <c r="AAS5" s="17" t="s">
        <v>795</v>
      </c>
      <c r="AAT5" s="17" t="s">
        <v>796</v>
      </c>
      <c r="AAU5" s="17" t="s">
        <v>797</v>
      </c>
      <c r="AAV5" s="17" t="s">
        <v>798</v>
      </c>
      <c r="AAW5" s="17" t="s">
        <v>799</v>
      </c>
      <c r="AAX5" s="17" t="s">
        <v>800</v>
      </c>
      <c r="AAY5" s="17" t="s">
        <v>801</v>
      </c>
      <c r="AAZ5" s="17" t="s">
        <v>802</v>
      </c>
      <c r="ABA5" s="17" t="s">
        <v>803</v>
      </c>
      <c r="ABB5" s="17" t="s">
        <v>804</v>
      </c>
      <c r="ABC5" s="17" t="s">
        <v>805</v>
      </c>
      <c r="ABD5" s="17" t="s">
        <v>806</v>
      </c>
      <c r="ABE5" s="17" t="s">
        <v>807</v>
      </c>
      <c r="ABF5" s="17" t="s">
        <v>808</v>
      </c>
      <c r="ABG5" s="17" t="s">
        <v>809</v>
      </c>
      <c r="ABH5" s="17" t="s">
        <v>810</v>
      </c>
      <c r="ABI5" s="17" t="s">
        <v>811</v>
      </c>
      <c r="ABJ5" s="17" t="s">
        <v>812</v>
      </c>
      <c r="ABK5" s="17" t="s">
        <v>813</v>
      </c>
      <c r="ABL5" s="17" t="s">
        <v>814</v>
      </c>
      <c r="ABM5" s="17" t="s">
        <v>815</v>
      </c>
      <c r="ABN5" s="17" t="s">
        <v>816</v>
      </c>
      <c r="ABO5" s="17" t="s">
        <v>817</v>
      </c>
      <c r="ABP5" s="17" t="s">
        <v>818</v>
      </c>
      <c r="ABQ5" s="17" t="s">
        <v>819</v>
      </c>
      <c r="ABR5" s="17" t="s">
        <v>820</v>
      </c>
      <c r="ABS5" s="17" t="s">
        <v>821</v>
      </c>
      <c r="ABT5" s="17" t="s">
        <v>822</v>
      </c>
      <c r="ABU5" s="17" t="s">
        <v>823</v>
      </c>
      <c r="ABV5" s="17" t="s">
        <v>824</v>
      </c>
      <c r="ABW5" s="17" t="s">
        <v>825</v>
      </c>
      <c r="ABX5" s="17" t="s">
        <v>826</v>
      </c>
      <c r="ABY5" s="17" t="s">
        <v>827</v>
      </c>
      <c r="ABZ5" s="17" t="s">
        <v>828</v>
      </c>
      <c r="ACA5" s="17" t="s">
        <v>829</v>
      </c>
      <c r="ACB5" s="17" t="s">
        <v>830</v>
      </c>
      <c r="ACC5" s="17" t="s">
        <v>831</v>
      </c>
      <c r="ACD5" s="17" t="s">
        <v>832</v>
      </c>
      <c r="ACE5" s="17" t="s">
        <v>833</v>
      </c>
      <c r="ACF5" s="17" t="s">
        <v>834</v>
      </c>
      <c r="ACG5" s="17" t="s">
        <v>835</v>
      </c>
      <c r="ACH5" s="17" t="s">
        <v>836</v>
      </c>
      <c r="ACI5" s="17" t="s">
        <v>837</v>
      </c>
      <c r="ACJ5" s="17" t="s">
        <v>838</v>
      </c>
      <c r="ACK5" s="17" t="s">
        <v>839</v>
      </c>
      <c r="ACL5" s="17" t="s">
        <v>840</v>
      </c>
      <c r="ACM5" s="17" t="s">
        <v>841</v>
      </c>
      <c r="ACN5" s="17" t="s">
        <v>842</v>
      </c>
      <c r="ACO5" s="17" t="s">
        <v>843</v>
      </c>
      <c r="ACP5" s="17" t="s">
        <v>844</v>
      </c>
      <c r="ACQ5" s="17" t="s">
        <v>845</v>
      </c>
      <c r="ACR5" s="17" t="s">
        <v>846</v>
      </c>
      <c r="ACS5" s="17" t="s">
        <v>847</v>
      </c>
      <c r="ACT5" s="17" t="s">
        <v>848</v>
      </c>
      <c r="ACU5" s="17" t="s">
        <v>849</v>
      </c>
      <c r="ACV5" s="17" t="s">
        <v>850</v>
      </c>
      <c r="ACW5" s="17" t="s">
        <v>851</v>
      </c>
      <c r="ACX5" s="17" t="s">
        <v>852</v>
      </c>
      <c r="ACY5" s="17" t="s">
        <v>853</v>
      </c>
      <c r="ACZ5" s="17" t="s">
        <v>854</v>
      </c>
      <c r="ADA5" s="17" t="s">
        <v>701</v>
      </c>
      <c r="ADB5" s="17" t="s">
        <v>855</v>
      </c>
      <c r="ADC5" s="17" t="s">
        <v>856</v>
      </c>
      <c r="ADD5" s="17" t="s">
        <v>857</v>
      </c>
      <c r="ADE5" s="17" t="s">
        <v>858</v>
      </c>
      <c r="ADF5" s="17" t="s">
        <v>859</v>
      </c>
      <c r="ADG5" s="17" t="s">
        <v>860</v>
      </c>
      <c r="ADH5" s="17" t="s">
        <v>861</v>
      </c>
      <c r="ADI5" s="17" t="s">
        <v>862</v>
      </c>
      <c r="ADJ5" s="17" t="s">
        <v>304</v>
      </c>
      <c r="ADK5" s="17" t="s">
        <v>863</v>
      </c>
      <c r="ADL5" s="17" t="s">
        <v>864</v>
      </c>
      <c r="ADM5" s="17" t="s">
        <v>865</v>
      </c>
      <c r="ADN5" s="17" t="s">
        <v>866</v>
      </c>
      <c r="ADO5" s="17" t="s">
        <v>867</v>
      </c>
      <c r="ADP5" s="17" t="s">
        <v>868</v>
      </c>
      <c r="ADQ5" s="17" t="s">
        <v>869</v>
      </c>
      <c r="ADR5" s="17" t="s">
        <v>870</v>
      </c>
      <c r="ADS5" s="17" t="s">
        <v>871</v>
      </c>
      <c r="ADT5" s="17" t="s">
        <v>872</v>
      </c>
      <c r="ADU5" s="17" t="s">
        <v>873</v>
      </c>
      <c r="ADV5" s="17" t="s">
        <v>874</v>
      </c>
      <c r="ADW5" s="17" t="s">
        <v>875</v>
      </c>
      <c r="ADX5" s="17" t="s">
        <v>876</v>
      </c>
      <c r="ADY5" s="17" t="s">
        <v>877</v>
      </c>
      <c r="ADZ5" s="17" t="s">
        <v>878</v>
      </c>
      <c r="AEA5" s="17" t="s">
        <v>879</v>
      </c>
      <c r="AEB5" s="17" t="s">
        <v>880</v>
      </c>
      <c r="AEC5" s="17" t="s">
        <v>881</v>
      </c>
      <c r="AED5" s="17" t="s">
        <v>882</v>
      </c>
      <c r="AEE5" s="17" t="s">
        <v>883</v>
      </c>
      <c r="AEF5" s="17" t="s">
        <v>884</v>
      </c>
      <c r="AEG5" s="17" t="s">
        <v>885</v>
      </c>
      <c r="AEH5" s="17" t="s">
        <v>886</v>
      </c>
      <c r="AEI5" s="17" t="s">
        <v>887</v>
      </c>
      <c r="AEJ5" s="17" t="s">
        <v>888</v>
      </c>
      <c r="AEK5" s="17" t="s">
        <v>889</v>
      </c>
      <c r="AEL5" s="17" t="s">
        <v>890</v>
      </c>
      <c r="AEM5" s="17" t="s">
        <v>891</v>
      </c>
      <c r="AEN5" s="17" t="s">
        <v>892</v>
      </c>
      <c r="AEO5" s="17" t="s">
        <v>893</v>
      </c>
      <c r="AEP5" s="17" t="s">
        <v>894</v>
      </c>
      <c r="AEQ5" s="17" t="s">
        <v>895</v>
      </c>
      <c r="AER5" s="17" t="s">
        <v>896</v>
      </c>
      <c r="AES5" s="17" t="s">
        <v>897</v>
      </c>
      <c r="AET5" s="17" t="s">
        <v>898</v>
      </c>
      <c r="AEU5" s="17" t="s">
        <v>899</v>
      </c>
      <c r="AEV5" s="17" t="s">
        <v>900</v>
      </c>
      <c r="AEW5" s="17" t="s">
        <v>901</v>
      </c>
      <c r="AEX5" s="17" t="s">
        <v>902</v>
      </c>
      <c r="AEY5" s="17" t="s">
        <v>903</v>
      </c>
      <c r="AEZ5" s="17" t="s">
        <v>904</v>
      </c>
      <c r="AFA5" s="17" t="s">
        <v>905</v>
      </c>
      <c r="AFB5" s="17" t="s">
        <v>906</v>
      </c>
      <c r="AFC5" s="17" t="s">
        <v>907</v>
      </c>
      <c r="AFD5" s="17" t="s">
        <v>908</v>
      </c>
      <c r="AFE5" s="17" t="s">
        <v>909</v>
      </c>
      <c r="AFF5" s="17" t="s">
        <v>910</v>
      </c>
      <c r="AFG5" s="17" t="s">
        <v>911</v>
      </c>
      <c r="AFH5" s="17" t="s">
        <v>912</v>
      </c>
      <c r="AFI5" s="17" t="s">
        <v>913</v>
      </c>
      <c r="AFJ5" s="17" t="s">
        <v>914</v>
      </c>
      <c r="AFK5" s="17" t="s">
        <v>915</v>
      </c>
      <c r="AFL5" s="17" t="s">
        <v>916</v>
      </c>
      <c r="AFM5" s="17" t="s">
        <v>917</v>
      </c>
      <c r="AFN5" s="17" t="s">
        <v>918</v>
      </c>
      <c r="AFO5" s="17" t="s">
        <v>919</v>
      </c>
      <c r="AFP5" s="17" t="s">
        <v>920</v>
      </c>
      <c r="AFQ5" s="17" t="s">
        <v>921</v>
      </c>
      <c r="AFR5" s="17" t="s">
        <v>922</v>
      </c>
      <c r="AFS5" s="17" t="s">
        <v>923</v>
      </c>
      <c r="AFT5" s="17" t="s">
        <v>924</v>
      </c>
      <c r="AFU5" s="17" t="s">
        <v>925</v>
      </c>
      <c r="AFV5" s="17" t="s">
        <v>926</v>
      </c>
      <c r="AFW5" s="17" t="s">
        <v>927</v>
      </c>
      <c r="AFX5" s="17" t="s">
        <v>928</v>
      </c>
      <c r="AFY5" s="17" t="s">
        <v>929</v>
      </c>
      <c r="AFZ5" s="17" t="s">
        <v>930</v>
      </c>
      <c r="AGA5" s="17" t="s">
        <v>931</v>
      </c>
      <c r="AGB5" s="17" t="s">
        <v>932</v>
      </c>
      <c r="AGC5" s="17" t="s">
        <v>933</v>
      </c>
      <c r="AGD5" s="17" t="s">
        <v>934</v>
      </c>
      <c r="AGE5" s="17" t="s">
        <v>935</v>
      </c>
      <c r="AGF5" s="17" t="s">
        <v>936</v>
      </c>
      <c r="AGG5" s="17" t="s">
        <v>937</v>
      </c>
      <c r="AGH5" s="17" t="s">
        <v>938</v>
      </c>
      <c r="AGI5" s="17" t="s">
        <v>939</v>
      </c>
      <c r="AGJ5" s="17" t="s">
        <v>940</v>
      </c>
      <c r="AGK5" s="17" t="s">
        <v>941</v>
      </c>
      <c r="AGL5" s="17" t="s">
        <v>942</v>
      </c>
      <c r="AGM5" s="17" t="s">
        <v>943</v>
      </c>
      <c r="AGN5" s="17" t="s">
        <v>944</v>
      </c>
      <c r="AGO5" s="17" t="s">
        <v>945</v>
      </c>
      <c r="AGP5" s="17" t="s">
        <v>946</v>
      </c>
      <c r="AGQ5" s="17" t="s">
        <v>947</v>
      </c>
      <c r="AGR5" s="17" t="s">
        <v>948</v>
      </c>
      <c r="AGS5" s="17" t="s">
        <v>949</v>
      </c>
      <c r="AGT5" s="17" t="s">
        <v>950</v>
      </c>
      <c r="AGU5" s="17" t="s">
        <v>951</v>
      </c>
      <c r="AGV5" s="17" t="s">
        <v>952</v>
      </c>
      <c r="AGW5" s="17" t="s">
        <v>953</v>
      </c>
      <c r="AGX5" s="17" t="s">
        <v>954</v>
      </c>
      <c r="AGY5" s="17" t="s">
        <v>955</v>
      </c>
      <c r="AGZ5" s="17" t="s">
        <v>956</v>
      </c>
      <c r="AHA5" s="17" t="s">
        <v>957</v>
      </c>
      <c r="AHB5" s="17" t="s">
        <v>958</v>
      </c>
      <c r="AHC5" s="17" t="s">
        <v>959</v>
      </c>
      <c r="AHD5" s="17" t="s">
        <v>960</v>
      </c>
      <c r="AHE5" s="17" t="s">
        <v>961</v>
      </c>
      <c r="AHF5" s="17" t="s">
        <v>962</v>
      </c>
      <c r="AHG5" s="17" t="s">
        <v>963</v>
      </c>
      <c r="AHH5" s="17" t="s">
        <v>964</v>
      </c>
      <c r="AHI5" s="17" t="s">
        <v>965</v>
      </c>
      <c r="AHJ5" s="17" t="s">
        <v>966</v>
      </c>
      <c r="AHK5" s="17" t="s">
        <v>967</v>
      </c>
      <c r="AHL5" s="17" t="s">
        <v>968</v>
      </c>
      <c r="AHM5" s="17" t="s">
        <v>969</v>
      </c>
      <c r="AHN5" s="17" t="s">
        <v>970</v>
      </c>
      <c r="AHO5" s="17" t="s">
        <v>971</v>
      </c>
      <c r="AHP5" s="17"/>
    </row>
    <row r="6" spans="1:900" x14ac:dyDescent="0.55000000000000004">
      <c r="A6" s="11">
        <v>1</v>
      </c>
      <c r="B6" s="11" t="s">
        <v>972</v>
      </c>
      <c r="C6" s="6" t="s">
        <v>973</v>
      </c>
      <c r="D6" s="20">
        <v>753430956.35999966</v>
      </c>
      <c r="E6" s="20">
        <v>96349682.400000021</v>
      </c>
      <c r="F6" s="20">
        <v>141803409.35999998</v>
      </c>
      <c r="G6" s="20">
        <v>30194050.159999985</v>
      </c>
      <c r="H6" s="20">
        <v>135232147.43000001</v>
      </c>
      <c r="I6" s="20">
        <v>41419763.129999988</v>
      </c>
      <c r="J6" s="20">
        <v>70836314.439999998</v>
      </c>
      <c r="K6" s="20">
        <v>88428806.690000013</v>
      </c>
      <c r="L6" s="20">
        <v>68131261.600000009</v>
      </c>
      <c r="M6" s="20">
        <v>63551561.039999999</v>
      </c>
      <c r="N6" s="20">
        <v>45334641.879999995</v>
      </c>
      <c r="O6" s="20">
        <v>46731431.32</v>
      </c>
      <c r="P6" s="20">
        <v>50332750.470000006</v>
      </c>
      <c r="Q6" s="20">
        <v>37544462.609999999</v>
      </c>
      <c r="R6" s="20">
        <v>37907378.659999996</v>
      </c>
      <c r="S6" s="20">
        <v>84016217.289999992</v>
      </c>
      <c r="T6" s="20">
        <v>89766158.230000004</v>
      </c>
      <c r="U6" s="20">
        <v>29272464.309999999</v>
      </c>
      <c r="V6" s="20">
        <v>588839390.55000019</v>
      </c>
      <c r="W6" s="20">
        <v>195309639.55999997</v>
      </c>
      <c r="X6" s="20">
        <v>60018884.940000013</v>
      </c>
      <c r="Y6" s="20">
        <v>79778977.209999964</v>
      </c>
      <c r="Z6" s="20">
        <v>44886805.470000006</v>
      </c>
      <c r="AA6" s="20">
        <v>75131641.659999996</v>
      </c>
      <c r="AB6" s="20">
        <v>28317376.150000002</v>
      </c>
      <c r="AC6" s="20">
        <v>161840514.65000004</v>
      </c>
      <c r="AD6" s="20">
        <v>90327066.030000016</v>
      </c>
      <c r="AE6" s="20">
        <v>44878546.090000004</v>
      </c>
      <c r="AF6" s="20">
        <v>102283697.43999997</v>
      </c>
      <c r="AG6" s="20">
        <v>49322157.800000004</v>
      </c>
      <c r="AH6" s="20">
        <v>124024659.64000008</v>
      </c>
      <c r="AI6" s="20">
        <v>63957580.469999999</v>
      </c>
      <c r="AJ6" s="20">
        <v>73423703.979999989</v>
      </c>
      <c r="AK6" s="20">
        <v>40108308.030000001</v>
      </c>
      <c r="AL6" s="20">
        <v>97089225.699999988</v>
      </c>
      <c r="AM6" s="20">
        <v>51500425.650000006</v>
      </c>
      <c r="AN6" s="20">
        <v>22520781.550000001</v>
      </c>
      <c r="AO6" s="20">
        <v>37913211.269999996</v>
      </c>
      <c r="AP6" s="20">
        <v>32255469.919999987</v>
      </c>
      <c r="AQ6" s="20">
        <v>29454381.090000011</v>
      </c>
      <c r="AR6" s="20">
        <v>20670061.719999999</v>
      </c>
      <c r="AS6" s="20">
        <v>25512467.23</v>
      </c>
      <c r="AT6" s="20">
        <v>229481190.49000004</v>
      </c>
      <c r="AU6" s="20">
        <v>23328991.240000002</v>
      </c>
      <c r="AV6" s="20">
        <v>19016403.329999998</v>
      </c>
      <c r="AW6" s="20">
        <v>30594052.540000003</v>
      </c>
      <c r="AX6" s="20">
        <v>51538343.759999983</v>
      </c>
      <c r="AY6" s="20">
        <v>59117651.130000018</v>
      </c>
      <c r="AZ6" s="20">
        <v>23265897.029999997</v>
      </c>
      <c r="BA6" s="20">
        <v>29196024.669999998</v>
      </c>
      <c r="BB6" s="20">
        <v>22325597.209999993</v>
      </c>
      <c r="BC6" s="20">
        <v>24796201.189999986</v>
      </c>
      <c r="BD6" s="20">
        <v>19821469.849999998</v>
      </c>
      <c r="BE6" s="20">
        <v>15218530.980000004</v>
      </c>
      <c r="BF6" s="20">
        <v>78378894.980000004</v>
      </c>
      <c r="BG6" s="20">
        <v>14515178.559999997</v>
      </c>
      <c r="BH6" s="20">
        <v>23547907.489999991</v>
      </c>
      <c r="BI6" s="20">
        <v>183667021.75999999</v>
      </c>
      <c r="BJ6" s="20">
        <v>125743653.85000002</v>
      </c>
      <c r="BK6" s="20">
        <v>58003089.99000001</v>
      </c>
      <c r="BL6" s="20">
        <v>23558653.120000001</v>
      </c>
      <c r="BM6" s="20">
        <v>69101963.989999995</v>
      </c>
      <c r="BN6" s="20">
        <v>57915492.580000006</v>
      </c>
      <c r="BO6" s="20">
        <v>27207958.710000008</v>
      </c>
      <c r="BP6" s="20">
        <v>2442441.09</v>
      </c>
      <c r="BQ6" s="20">
        <v>1071791.8099999998</v>
      </c>
      <c r="BR6" s="20">
        <v>293166675.0399999</v>
      </c>
      <c r="BS6" s="20">
        <v>55227206.829999998</v>
      </c>
      <c r="BT6" s="20">
        <v>63992216.129999995</v>
      </c>
      <c r="BU6" s="20">
        <v>73432898.210000008</v>
      </c>
      <c r="BV6" s="20">
        <v>50596415.409999996</v>
      </c>
      <c r="BW6" s="20">
        <v>68107211.210000008</v>
      </c>
      <c r="BX6" s="20">
        <v>13397610.730000004</v>
      </c>
      <c r="BY6" s="20">
        <v>34795443.289999984</v>
      </c>
      <c r="BZ6" s="20">
        <v>65899855.340000033</v>
      </c>
      <c r="CA6" s="20">
        <v>29610217.310000017</v>
      </c>
      <c r="CB6" s="20">
        <v>28975634.889999989</v>
      </c>
      <c r="CC6" s="20">
        <v>130578546.06000002</v>
      </c>
      <c r="CD6" s="20">
        <v>38832600.93</v>
      </c>
      <c r="CE6" s="20">
        <v>44277874.390000008</v>
      </c>
      <c r="CF6" s="20">
        <v>20798493.890000015</v>
      </c>
      <c r="CG6" s="20">
        <v>831085931.18000019</v>
      </c>
      <c r="CH6" s="20">
        <v>40999216.639999993</v>
      </c>
      <c r="CI6" s="20">
        <v>112141950.08000001</v>
      </c>
      <c r="CJ6" s="20">
        <v>44613551.609999999</v>
      </c>
      <c r="CK6" s="20">
        <v>59119153.289999984</v>
      </c>
      <c r="CL6" s="20">
        <v>43020568.589999989</v>
      </c>
      <c r="CM6" s="20">
        <v>56186022.589999996</v>
      </c>
      <c r="CN6" s="20">
        <v>64951176.260000005</v>
      </c>
      <c r="CO6" s="20">
        <v>24002255.029999997</v>
      </c>
      <c r="CP6" s="20">
        <v>72272802.510000005</v>
      </c>
      <c r="CQ6" s="20">
        <v>43903671.95000001</v>
      </c>
      <c r="CR6" s="20">
        <v>39989576.720000021</v>
      </c>
      <c r="CS6" s="20">
        <v>42272449.129999995</v>
      </c>
      <c r="CT6" s="20">
        <v>297345944.45000005</v>
      </c>
      <c r="CU6" s="20">
        <v>40909280.499999993</v>
      </c>
      <c r="CV6" s="20">
        <v>49132621.529999979</v>
      </c>
      <c r="CW6" s="20">
        <v>95739623.430000022</v>
      </c>
      <c r="CX6" s="20">
        <v>32485712.00999999</v>
      </c>
      <c r="CY6" s="20">
        <v>64436336.200000018</v>
      </c>
      <c r="CZ6" s="20">
        <v>18775766.829999998</v>
      </c>
      <c r="DA6" s="20">
        <v>24661066.330000002</v>
      </c>
      <c r="DB6" s="20">
        <v>136400719.18000001</v>
      </c>
      <c r="DC6" s="20">
        <v>132721370.43000007</v>
      </c>
      <c r="DD6" s="20">
        <v>34302281.829999998</v>
      </c>
      <c r="DE6" s="20">
        <v>39750809.919999994</v>
      </c>
      <c r="DF6" s="20">
        <v>71493285.080000013</v>
      </c>
      <c r="DG6" s="20">
        <v>79222227.599999979</v>
      </c>
      <c r="DH6" s="20">
        <v>73069834.860000014</v>
      </c>
      <c r="DI6" s="20">
        <v>53734311.990000002</v>
      </c>
      <c r="DJ6" s="20">
        <v>43252481.970000006</v>
      </c>
      <c r="DK6" s="20">
        <v>898767373.88</v>
      </c>
      <c r="DL6" s="20">
        <v>53770752.990000017</v>
      </c>
      <c r="DM6" s="20">
        <v>102091009.55</v>
      </c>
      <c r="DN6" s="20">
        <v>54343752.879999995</v>
      </c>
      <c r="DO6" s="20">
        <v>81381974.130000025</v>
      </c>
      <c r="DP6" s="20">
        <v>52836182.050000034</v>
      </c>
      <c r="DQ6" s="20">
        <v>120495222.03000002</v>
      </c>
      <c r="DR6" s="20">
        <v>61640670.790000029</v>
      </c>
      <c r="DS6" s="20">
        <v>115342640.48999995</v>
      </c>
      <c r="DT6" s="20">
        <v>395999880.69999999</v>
      </c>
      <c r="DU6" s="20">
        <v>75223281.730000004</v>
      </c>
      <c r="DV6" s="20">
        <v>180521847.11999997</v>
      </c>
      <c r="DW6" s="20">
        <v>237490606.99000001</v>
      </c>
      <c r="DX6" s="20">
        <v>62032193.939999998</v>
      </c>
      <c r="DY6" s="20">
        <v>95470212.010000005</v>
      </c>
      <c r="DZ6" s="20">
        <v>83824671.289999992</v>
      </c>
      <c r="EA6" s="20">
        <v>28350409.200000014</v>
      </c>
      <c r="EB6" s="20">
        <v>46208819.550000012</v>
      </c>
      <c r="EC6" s="20">
        <v>44646214.449999988</v>
      </c>
      <c r="ED6" s="20">
        <v>75614161.76000002</v>
      </c>
      <c r="EE6" s="20">
        <v>144517272.13000005</v>
      </c>
      <c r="EF6" s="20">
        <v>136071554.41000003</v>
      </c>
      <c r="EG6" s="20">
        <v>49369292.549999975</v>
      </c>
      <c r="EH6" s="20">
        <v>56411401.890000001</v>
      </c>
      <c r="EI6" s="20">
        <v>47183791.280000009</v>
      </c>
      <c r="EJ6" s="20">
        <v>72014989.050000012</v>
      </c>
      <c r="EK6" s="20">
        <v>82868948.220000044</v>
      </c>
      <c r="EL6" s="20">
        <v>27159595.27</v>
      </c>
      <c r="EM6" s="20">
        <v>56615309.370000027</v>
      </c>
      <c r="EN6" s="20">
        <v>459699202.81000012</v>
      </c>
      <c r="EO6" s="20">
        <v>44462172.959999993</v>
      </c>
      <c r="EP6" s="20">
        <v>50290520.790000007</v>
      </c>
      <c r="EQ6" s="20">
        <v>48369106.550000004</v>
      </c>
      <c r="ER6" s="20">
        <v>23126825.899999999</v>
      </c>
      <c r="ES6" s="20">
        <v>21755172.499999993</v>
      </c>
      <c r="ET6" s="20">
        <v>93865179.180000007</v>
      </c>
      <c r="EU6" s="20">
        <v>60987040.020000011</v>
      </c>
      <c r="EV6" s="20">
        <v>50123850.010000013</v>
      </c>
      <c r="EW6" s="20">
        <v>448920989.31999987</v>
      </c>
      <c r="EX6" s="20">
        <v>22668776.860000007</v>
      </c>
      <c r="EY6" s="20">
        <v>53336037.349999987</v>
      </c>
      <c r="EZ6" s="20">
        <v>77125682.020000026</v>
      </c>
      <c r="FA6" s="20">
        <v>87729777.399999991</v>
      </c>
      <c r="FB6" s="20">
        <v>82323198.410000011</v>
      </c>
      <c r="FC6" s="20">
        <v>64038083.420000002</v>
      </c>
      <c r="FD6" s="20">
        <v>42009230.440000005</v>
      </c>
      <c r="FE6" s="20">
        <v>39678326.030000009</v>
      </c>
      <c r="FF6" s="20">
        <v>47638271.999999993</v>
      </c>
      <c r="FG6" s="20">
        <v>37396656.170000002</v>
      </c>
      <c r="FH6" s="20">
        <v>27537491.48</v>
      </c>
      <c r="FI6" s="20">
        <v>157088588.74000001</v>
      </c>
      <c r="FJ6" s="20">
        <v>27725206.920000002</v>
      </c>
      <c r="FK6" s="20">
        <v>33294054.260000005</v>
      </c>
      <c r="FL6" s="20">
        <v>28010520.909999996</v>
      </c>
      <c r="FM6" s="20">
        <v>42034453.220000006</v>
      </c>
      <c r="FN6" s="20">
        <v>53314437.050000012</v>
      </c>
      <c r="FO6" s="20">
        <v>24476092.300000012</v>
      </c>
      <c r="FP6" s="20">
        <v>13513993.829999998</v>
      </c>
      <c r="FQ6" s="20">
        <v>747453142.97999978</v>
      </c>
      <c r="FR6" s="20">
        <v>28745878.339999989</v>
      </c>
      <c r="FS6" s="20">
        <v>61711181.37000002</v>
      </c>
      <c r="FT6" s="20">
        <v>67292140.469999984</v>
      </c>
      <c r="FU6" s="20">
        <v>78374374.449999973</v>
      </c>
      <c r="FV6" s="20">
        <v>44123289.979999989</v>
      </c>
      <c r="FW6" s="20">
        <v>84239923.160000041</v>
      </c>
      <c r="FX6" s="20">
        <v>61312077.970000029</v>
      </c>
      <c r="FY6" s="20">
        <v>67207548.839999989</v>
      </c>
      <c r="FZ6" s="20">
        <v>49133776.610000007</v>
      </c>
      <c r="GA6" s="20">
        <v>117855722.03999998</v>
      </c>
      <c r="GB6" s="20">
        <v>45855295.719999991</v>
      </c>
      <c r="GC6" s="20">
        <v>58386450.919999987</v>
      </c>
      <c r="GD6" s="20">
        <v>33107166.370000008</v>
      </c>
      <c r="GE6" s="20">
        <v>276894328.43000001</v>
      </c>
      <c r="GF6" s="20">
        <v>32535841.309999995</v>
      </c>
      <c r="GG6" s="20">
        <v>41110176.289999992</v>
      </c>
      <c r="GH6" s="20">
        <v>81240702.26000002</v>
      </c>
      <c r="GI6" s="20">
        <v>40690804.210000001</v>
      </c>
      <c r="GJ6" s="20">
        <v>33913437.140000001</v>
      </c>
      <c r="GK6" s="20">
        <v>33082788.32</v>
      </c>
      <c r="GL6" s="20">
        <v>74747084.269999981</v>
      </c>
      <c r="GM6" s="20">
        <v>33952750.269999981</v>
      </c>
      <c r="GN6" s="20">
        <v>19658611.129999995</v>
      </c>
      <c r="GO6" s="20">
        <v>17530342.210000005</v>
      </c>
      <c r="GP6" s="20">
        <v>11104247.120000001</v>
      </c>
      <c r="GQ6" s="20">
        <v>127561354.47000003</v>
      </c>
      <c r="GR6" s="20">
        <v>40072361.990000024</v>
      </c>
      <c r="GS6" s="20">
        <v>35449446.370000005</v>
      </c>
      <c r="GT6" s="20">
        <v>65860313.789999999</v>
      </c>
      <c r="GU6" s="20">
        <v>11277652.689999996</v>
      </c>
      <c r="GV6" s="20">
        <v>52298774.980000004</v>
      </c>
      <c r="GW6" s="20">
        <v>56748220.389999993</v>
      </c>
      <c r="GX6" s="20">
        <v>29097462.959999993</v>
      </c>
      <c r="GY6" s="20">
        <v>105199854.80000003</v>
      </c>
      <c r="GZ6" s="20">
        <v>9695296.6800000016</v>
      </c>
      <c r="HA6" s="20">
        <v>48490993.450000033</v>
      </c>
      <c r="HB6" s="20">
        <v>29915839.960000005</v>
      </c>
      <c r="HC6" s="20">
        <v>546379669.05000043</v>
      </c>
      <c r="HD6" s="20">
        <v>58579003.88000001</v>
      </c>
      <c r="HE6" s="20">
        <v>89361723.849999994</v>
      </c>
      <c r="HF6" s="20">
        <v>91437296.659999982</v>
      </c>
      <c r="HG6" s="20">
        <v>61996766.979999982</v>
      </c>
      <c r="HH6" s="20">
        <v>69576162.439999983</v>
      </c>
      <c r="HI6" s="20">
        <v>19814625.420000002</v>
      </c>
      <c r="HJ6" s="20">
        <v>414955609.90000021</v>
      </c>
      <c r="HK6" s="20">
        <v>107737762.22999999</v>
      </c>
      <c r="HL6" s="20">
        <v>80795908.000000015</v>
      </c>
      <c r="HM6" s="20">
        <v>44499330.720000021</v>
      </c>
      <c r="HN6" s="20">
        <v>36740417.49000001</v>
      </c>
      <c r="HO6" s="20">
        <v>45251105.690000005</v>
      </c>
      <c r="HP6" s="20">
        <v>56645498.260000005</v>
      </c>
      <c r="HQ6" s="20">
        <v>32039364.09</v>
      </c>
      <c r="HR6" s="20">
        <v>387576344.76000017</v>
      </c>
      <c r="HS6" s="20">
        <v>98523114.540000007</v>
      </c>
      <c r="HT6" s="20">
        <v>32192653.589999989</v>
      </c>
      <c r="HU6" s="20">
        <v>31982166.850000009</v>
      </c>
      <c r="HV6" s="20">
        <v>21549416.529999997</v>
      </c>
      <c r="HW6" s="20">
        <v>20244774.530000005</v>
      </c>
      <c r="HX6" s="20">
        <v>64289080.700000003</v>
      </c>
      <c r="HY6" s="20">
        <v>28900483.129999995</v>
      </c>
      <c r="HZ6" s="20">
        <v>34747823.609999999</v>
      </c>
      <c r="IA6" s="20">
        <v>31102859.820000004</v>
      </c>
      <c r="IB6" s="20">
        <v>29162673.180000011</v>
      </c>
      <c r="IC6" s="20">
        <v>62382294.989999987</v>
      </c>
      <c r="ID6" s="20">
        <v>14971504.109999994</v>
      </c>
      <c r="IE6" s="20">
        <v>38288105.109999999</v>
      </c>
      <c r="IF6" s="20">
        <v>11468755.390000001</v>
      </c>
      <c r="IG6" s="20">
        <v>13850020.310000006</v>
      </c>
      <c r="IH6" s="20">
        <v>260330010.47000006</v>
      </c>
      <c r="II6" s="20">
        <v>76298043.620000005</v>
      </c>
      <c r="IJ6" s="20">
        <v>56613402.550000012</v>
      </c>
      <c r="IK6" s="20">
        <v>78971544.209999979</v>
      </c>
      <c r="IL6" s="20">
        <v>98164515.699999988</v>
      </c>
      <c r="IM6" s="20">
        <v>32516993.050000001</v>
      </c>
      <c r="IN6" s="20">
        <v>37914986.450000003</v>
      </c>
      <c r="IO6" s="20">
        <v>27231204.800000001</v>
      </c>
      <c r="IP6" s="20">
        <v>30416955.140000004</v>
      </c>
      <c r="IQ6" s="20">
        <v>36899155.109999992</v>
      </c>
      <c r="IR6" s="20">
        <v>37661487.170000002</v>
      </c>
      <c r="IS6" s="20">
        <v>464104398.74000013</v>
      </c>
      <c r="IT6" s="20">
        <v>103456497.0400001</v>
      </c>
      <c r="IU6" s="20">
        <v>59345087.030000001</v>
      </c>
      <c r="IV6" s="20">
        <v>33064200.599999998</v>
      </c>
      <c r="IW6" s="20">
        <v>29540657.740000002</v>
      </c>
      <c r="IX6" s="20">
        <v>11160815.050000001</v>
      </c>
      <c r="IY6" s="20">
        <v>32432514.540000007</v>
      </c>
      <c r="IZ6" s="20">
        <v>10561543.899999997</v>
      </c>
      <c r="JA6" s="20">
        <v>13511886.299999999</v>
      </c>
      <c r="JB6" s="20">
        <v>22715215.350000009</v>
      </c>
      <c r="JC6" s="20">
        <v>47429383.589999996</v>
      </c>
      <c r="JD6" s="20">
        <v>23513997.400000006</v>
      </c>
      <c r="JE6" s="20">
        <v>40744187.23999998</v>
      </c>
      <c r="JF6" s="20">
        <v>69948876.139999986</v>
      </c>
      <c r="JG6" s="20">
        <v>32673289.059999995</v>
      </c>
      <c r="JH6" s="20">
        <v>33614205.559999995</v>
      </c>
      <c r="JI6" s="20">
        <v>13053232.720000001</v>
      </c>
      <c r="JJ6" s="20">
        <v>15729021.759999998</v>
      </c>
      <c r="JK6" s="20">
        <v>91042897.569999918</v>
      </c>
      <c r="JL6" s="20">
        <v>21251099.110000007</v>
      </c>
      <c r="JM6" s="20">
        <v>26499456.100000009</v>
      </c>
      <c r="JN6" s="20">
        <v>37783674.539999992</v>
      </c>
      <c r="JO6" s="20">
        <v>25350388.879999992</v>
      </c>
      <c r="JP6" s="20">
        <v>45474621.490000002</v>
      </c>
      <c r="JQ6" s="20">
        <v>19154731.990000006</v>
      </c>
      <c r="JR6" s="20">
        <v>366857878.47999996</v>
      </c>
      <c r="JS6" s="20">
        <v>142250523.51000005</v>
      </c>
      <c r="JT6" s="20">
        <v>41276211.090000004</v>
      </c>
      <c r="JU6" s="20">
        <v>12428186.309999995</v>
      </c>
      <c r="JV6" s="20">
        <v>60276764.280000016</v>
      </c>
      <c r="JW6" s="20">
        <v>13692093.1</v>
      </c>
      <c r="JX6" s="20">
        <v>83166097.200000003</v>
      </c>
      <c r="JY6" s="20">
        <v>44030282.63000001</v>
      </c>
      <c r="JZ6" s="20">
        <v>20812296.220000003</v>
      </c>
      <c r="KA6" s="20">
        <v>38491293.499999993</v>
      </c>
      <c r="KB6" s="20">
        <v>48528815.380000003</v>
      </c>
      <c r="KC6" s="20">
        <v>39565927.93</v>
      </c>
      <c r="KD6" s="20">
        <v>42657538.789999992</v>
      </c>
      <c r="KE6" s="20">
        <v>11342310.459999997</v>
      </c>
      <c r="KF6" s="20">
        <v>36679943.200000003</v>
      </c>
      <c r="KG6" s="20">
        <v>669775084.82999969</v>
      </c>
      <c r="KH6" s="20">
        <v>0</v>
      </c>
      <c r="KI6" s="20">
        <v>34271698.139999993</v>
      </c>
      <c r="KJ6" s="20">
        <v>37926732.129999988</v>
      </c>
      <c r="KK6" s="20">
        <v>45961584.790000014</v>
      </c>
      <c r="KL6" s="20">
        <v>55610796</v>
      </c>
      <c r="KM6" s="20">
        <v>179521996.12000003</v>
      </c>
      <c r="KN6" s="20">
        <v>27226519.370000001</v>
      </c>
      <c r="KO6" s="20">
        <v>18006675.139999986</v>
      </c>
      <c r="KP6" s="20">
        <v>129207245.36999997</v>
      </c>
      <c r="KQ6" s="20">
        <v>41809272.689999998</v>
      </c>
      <c r="KR6" s="20">
        <v>53369322.250000015</v>
      </c>
      <c r="KS6" s="20">
        <v>112836967.82999998</v>
      </c>
      <c r="KT6" s="20">
        <v>37383099.109999985</v>
      </c>
      <c r="KU6" s="20">
        <v>57772372.04999999</v>
      </c>
      <c r="KV6" s="20">
        <v>227968217.88</v>
      </c>
      <c r="KW6" s="20">
        <v>55026576.25</v>
      </c>
      <c r="KX6" s="20">
        <v>161334771.06000003</v>
      </c>
      <c r="KY6" s="20">
        <v>29301426.36999999</v>
      </c>
      <c r="KZ6" s="20">
        <v>22804634.189999998</v>
      </c>
      <c r="LA6" s="20">
        <v>69052576.429999962</v>
      </c>
      <c r="LB6" s="20">
        <v>69380536.879999995</v>
      </c>
      <c r="LC6" s="20">
        <v>38182450.299999997</v>
      </c>
      <c r="LD6" s="20">
        <v>57340868.640000001</v>
      </c>
      <c r="LE6" s="20">
        <v>30378913.780000009</v>
      </c>
      <c r="LF6" s="20">
        <v>675838903.69000018</v>
      </c>
      <c r="LG6" s="20">
        <v>96535770.939999953</v>
      </c>
      <c r="LH6" s="20">
        <v>106729129.02999997</v>
      </c>
      <c r="LI6" s="20">
        <v>115390993.88999996</v>
      </c>
      <c r="LJ6" s="20">
        <v>28435908.379999984</v>
      </c>
      <c r="LK6" s="20">
        <v>37312914.659999982</v>
      </c>
      <c r="LL6" s="20">
        <v>22160211.709999997</v>
      </c>
      <c r="LM6" s="20">
        <v>48887995.029999986</v>
      </c>
      <c r="LN6" s="20">
        <v>21968028.679999992</v>
      </c>
      <c r="LO6" s="20">
        <v>70613020.210000008</v>
      </c>
      <c r="LP6" s="20">
        <v>29402327.649999999</v>
      </c>
      <c r="LQ6" s="20">
        <v>158435511.98999995</v>
      </c>
      <c r="LR6" s="20">
        <v>13272215.329999998</v>
      </c>
      <c r="LS6" s="20">
        <v>25790263.420000002</v>
      </c>
      <c r="LT6" s="20">
        <v>328172744.19999993</v>
      </c>
      <c r="LU6" s="20">
        <v>220925878.07000008</v>
      </c>
      <c r="LV6" s="20">
        <v>458457172.06999981</v>
      </c>
      <c r="LW6" s="20">
        <v>163294206.86999995</v>
      </c>
      <c r="LX6" s="20">
        <v>72767659.659999967</v>
      </c>
      <c r="LY6" s="20">
        <v>77195668.420000017</v>
      </c>
      <c r="LZ6" s="20">
        <v>49805256.879999995</v>
      </c>
      <c r="MA6" s="20">
        <v>41780346.61999999</v>
      </c>
      <c r="MB6" s="20">
        <v>40319313.779999964</v>
      </c>
      <c r="MC6" s="20">
        <v>40934021.139999971</v>
      </c>
      <c r="MD6" s="20">
        <v>100158158.25000003</v>
      </c>
      <c r="ME6" s="20">
        <v>45116398.020000003</v>
      </c>
      <c r="MF6" s="20">
        <v>489302187.30000013</v>
      </c>
      <c r="MG6" s="20">
        <v>52009184.079999998</v>
      </c>
      <c r="MH6" s="20">
        <v>35805863.609999992</v>
      </c>
      <c r="MI6" s="20">
        <v>35534133.25</v>
      </c>
      <c r="MJ6" s="20">
        <v>35124387.809999995</v>
      </c>
      <c r="MK6" s="20">
        <v>48344363.919999994</v>
      </c>
      <c r="ML6" s="20">
        <v>36769570.829999998</v>
      </c>
      <c r="MM6" s="20">
        <v>36036144.95000001</v>
      </c>
      <c r="MN6" s="20">
        <v>62098750.140000001</v>
      </c>
      <c r="MO6" s="20">
        <v>48539323.030000009</v>
      </c>
      <c r="MP6" s="20">
        <v>41748026.00999999</v>
      </c>
      <c r="MQ6" s="20">
        <v>32832380.210000005</v>
      </c>
      <c r="MR6" s="20">
        <v>283587410.63999999</v>
      </c>
      <c r="MS6" s="20">
        <v>59366740.970000006</v>
      </c>
      <c r="MT6" s="20">
        <v>47765843.57</v>
      </c>
      <c r="MU6" s="20">
        <v>78178585.969999999</v>
      </c>
      <c r="MV6" s="20">
        <v>69492676.909999982</v>
      </c>
      <c r="MW6" s="20">
        <v>41421273.889999986</v>
      </c>
      <c r="MX6" s="20">
        <v>80162481.520299971</v>
      </c>
      <c r="MY6" s="20">
        <v>77323733.619999975</v>
      </c>
      <c r="MZ6" s="20">
        <v>40207790.970000014</v>
      </c>
      <c r="NA6" s="20">
        <v>22252589.5</v>
      </c>
      <c r="NB6" s="20">
        <v>29986594.13000001</v>
      </c>
      <c r="NC6" s="20">
        <v>753607748.06999969</v>
      </c>
      <c r="ND6" s="20">
        <v>106801587.88999999</v>
      </c>
      <c r="NE6" s="20">
        <v>27216817.590000007</v>
      </c>
      <c r="NF6" s="20">
        <v>339156614.60000008</v>
      </c>
      <c r="NG6" s="20">
        <v>28319266.510000005</v>
      </c>
      <c r="NH6" s="20">
        <v>75003340.640000001</v>
      </c>
      <c r="NI6" s="20">
        <v>120808472.97000001</v>
      </c>
      <c r="NJ6" s="20">
        <v>174254890.47000003</v>
      </c>
      <c r="NK6" s="20">
        <v>15609999.580000004</v>
      </c>
      <c r="NL6" s="20">
        <v>76300633.200000003</v>
      </c>
      <c r="NM6" s="20">
        <v>54325821.500000007</v>
      </c>
      <c r="NN6" s="20">
        <v>45062326.359999999</v>
      </c>
      <c r="NO6" s="20">
        <v>121439387.38000005</v>
      </c>
      <c r="NP6" s="20">
        <v>18526149.350000005</v>
      </c>
      <c r="NQ6" s="20">
        <v>33002751.84</v>
      </c>
      <c r="NR6" s="20">
        <v>35998046.470000006</v>
      </c>
      <c r="NS6" s="20">
        <v>22089254.660000008</v>
      </c>
      <c r="NT6" s="20">
        <v>9507509.2400000002</v>
      </c>
      <c r="NU6" s="20">
        <v>19674941.569999997</v>
      </c>
      <c r="NV6" s="20">
        <v>204628768.90039989</v>
      </c>
      <c r="NW6" s="20">
        <v>190381104.44999999</v>
      </c>
      <c r="NX6" s="20">
        <v>46503460.639999993</v>
      </c>
      <c r="NY6" s="20">
        <v>33731006.389999993</v>
      </c>
      <c r="NZ6" s="20">
        <v>44973269.500000015</v>
      </c>
      <c r="OA6" s="20">
        <v>49103625.809999995</v>
      </c>
      <c r="OB6" s="20">
        <v>24069001.780000001</v>
      </c>
      <c r="OC6" s="20">
        <v>330003799.91000015</v>
      </c>
      <c r="OD6" s="20">
        <v>81857505.900000021</v>
      </c>
      <c r="OE6" s="20">
        <v>54497719.869999953</v>
      </c>
      <c r="OF6" s="20">
        <v>141641568.44</v>
      </c>
      <c r="OG6" s="20">
        <v>40885291.109999999</v>
      </c>
      <c r="OH6" s="20">
        <v>58483920.700000003</v>
      </c>
      <c r="OI6" s="20">
        <v>55674270.240000002</v>
      </c>
      <c r="OJ6" s="20">
        <v>30411349.330000002</v>
      </c>
      <c r="OK6" s="20">
        <v>43515713.769999988</v>
      </c>
      <c r="OL6" s="20">
        <v>648055592.0999999</v>
      </c>
      <c r="OM6" s="20">
        <v>98726984.190000072</v>
      </c>
      <c r="ON6" s="20">
        <v>369791821.50999993</v>
      </c>
      <c r="OO6" s="20">
        <v>89703570.340000004</v>
      </c>
      <c r="OP6" s="20">
        <v>80298413.530000001</v>
      </c>
      <c r="OQ6" s="20">
        <v>37207696.349999987</v>
      </c>
      <c r="OR6" s="20">
        <v>326806581.64999998</v>
      </c>
      <c r="OS6" s="20">
        <v>43645204.259999998</v>
      </c>
      <c r="OT6" s="20">
        <v>43109092.289999984</v>
      </c>
      <c r="OU6" s="20">
        <v>71170478.939999998</v>
      </c>
      <c r="OV6" s="20">
        <v>44938830.650000006</v>
      </c>
      <c r="OW6" s="20">
        <v>111646403.11999999</v>
      </c>
      <c r="OX6" s="20">
        <v>51160112.879999995</v>
      </c>
      <c r="OY6" s="20">
        <v>36947888.729999989</v>
      </c>
      <c r="OZ6" s="20">
        <v>30453949.750000007</v>
      </c>
      <c r="PA6" s="20">
        <v>490418318.50999999</v>
      </c>
      <c r="PB6" s="20">
        <v>37383689.630000003</v>
      </c>
      <c r="PC6" s="20">
        <v>64707921.810000002</v>
      </c>
      <c r="PD6" s="20">
        <v>16010549.220000001</v>
      </c>
      <c r="PE6" s="20">
        <v>53985938.669999994</v>
      </c>
      <c r="PF6" s="20">
        <v>108390201.29999997</v>
      </c>
      <c r="PG6" s="20">
        <v>44550700.169999987</v>
      </c>
      <c r="PH6" s="20">
        <v>26804239.490000006</v>
      </c>
      <c r="PI6" s="20">
        <v>63753047.909999996</v>
      </c>
      <c r="PJ6" s="20">
        <v>55822248.36999999</v>
      </c>
      <c r="PK6" s="20">
        <v>75191802.840000018</v>
      </c>
      <c r="PL6" s="20">
        <v>70059997.089999989</v>
      </c>
      <c r="PM6" s="20">
        <v>25224193.229999997</v>
      </c>
      <c r="PN6" s="20">
        <v>116282581.32000001</v>
      </c>
      <c r="PO6" s="20">
        <v>32610189.530000001</v>
      </c>
      <c r="PP6" s="20">
        <v>21105296.57</v>
      </c>
      <c r="PQ6" s="20">
        <v>13962656.450000001</v>
      </c>
      <c r="PR6" s="20">
        <v>21919615.670000002</v>
      </c>
      <c r="PS6" s="20">
        <v>1049014987.3499992</v>
      </c>
      <c r="PT6" s="20">
        <v>45335673.219999999</v>
      </c>
      <c r="PU6" s="20">
        <v>34405817.929999992</v>
      </c>
      <c r="PV6" s="20">
        <v>81551524.859999999</v>
      </c>
      <c r="PW6" s="20">
        <v>299629303.96000004</v>
      </c>
      <c r="PX6" s="20">
        <v>68116182.620000005</v>
      </c>
      <c r="PY6" s="20">
        <v>86401663.000000045</v>
      </c>
      <c r="PZ6" s="20">
        <v>37010745.480000004</v>
      </c>
      <c r="QA6" s="20">
        <v>78906375.720000029</v>
      </c>
      <c r="QB6" s="20">
        <v>26360004.889999997</v>
      </c>
      <c r="QC6" s="20">
        <v>69281783.030000031</v>
      </c>
      <c r="QD6" s="20">
        <v>33452024.710000016</v>
      </c>
      <c r="QE6" s="20">
        <v>44074528.830000013</v>
      </c>
      <c r="QF6" s="20">
        <v>55096722.369999975</v>
      </c>
      <c r="QG6" s="20">
        <v>57800880.360000014</v>
      </c>
      <c r="QH6" s="20">
        <v>68167378.769999981</v>
      </c>
      <c r="QI6" s="20">
        <v>32547079.940000009</v>
      </c>
      <c r="QJ6" s="20">
        <v>40547384.49000001</v>
      </c>
      <c r="QK6" s="20">
        <v>29356047.580000002</v>
      </c>
      <c r="QL6" s="20">
        <v>104295458.47</v>
      </c>
      <c r="QM6" s="20">
        <v>85256161.289999992</v>
      </c>
      <c r="QN6" s="20">
        <v>33375280.260000009</v>
      </c>
      <c r="QO6" s="20">
        <v>17711926.829999994</v>
      </c>
      <c r="QP6" s="20">
        <v>15869374.66</v>
      </c>
      <c r="QQ6" s="20">
        <v>26229836.350000001</v>
      </c>
      <c r="QR6" s="20">
        <v>28290972.169999998</v>
      </c>
      <c r="QS6" s="20">
        <v>650633016.04999995</v>
      </c>
      <c r="QT6" s="20">
        <v>30437512.660000011</v>
      </c>
      <c r="QU6" s="20">
        <v>92784036.980000004</v>
      </c>
      <c r="QV6" s="20">
        <v>52063071.150000013</v>
      </c>
      <c r="QW6" s="20">
        <v>49528425.420000017</v>
      </c>
      <c r="QX6" s="20">
        <v>115933076.52000003</v>
      </c>
      <c r="QY6" s="20">
        <v>41395362.299999997</v>
      </c>
      <c r="QZ6" s="20">
        <v>62040602.129999988</v>
      </c>
      <c r="RA6" s="20">
        <v>95735707.319999993</v>
      </c>
      <c r="RB6" s="20">
        <v>33031739.77</v>
      </c>
      <c r="RC6" s="20">
        <v>39031071.269999996</v>
      </c>
      <c r="RD6" s="20">
        <v>26706533.349999998</v>
      </c>
      <c r="RE6" s="20">
        <v>21084251.059999999</v>
      </c>
      <c r="RF6" s="20">
        <v>583899077.23000002</v>
      </c>
      <c r="RG6" s="20">
        <v>106055529.60000001</v>
      </c>
      <c r="RH6" s="20">
        <v>45200135.270000026</v>
      </c>
      <c r="RI6" s="20">
        <v>92276849.679999977</v>
      </c>
      <c r="RJ6" s="20">
        <v>60709475.600000016</v>
      </c>
      <c r="RK6" s="20">
        <v>65421827.989999987</v>
      </c>
      <c r="RL6" s="20">
        <v>113932564.45000003</v>
      </c>
      <c r="RM6" s="20">
        <v>51605185.490000017</v>
      </c>
      <c r="RN6" s="20">
        <v>49624368.159999996</v>
      </c>
      <c r="RO6" s="20">
        <v>110060663.47999994</v>
      </c>
      <c r="RP6" s="20">
        <v>123591319.52</v>
      </c>
      <c r="RQ6" s="20">
        <v>20665682.890000004</v>
      </c>
      <c r="RR6" s="20">
        <v>28495678.139999989</v>
      </c>
      <c r="RS6" s="20">
        <v>50672760.280000016</v>
      </c>
      <c r="RT6" s="20">
        <v>28918321.16</v>
      </c>
      <c r="RU6" s="20">
        <v>33233874.889999993</v>
      </c>
      <c r="RV6" s="20">
        <v>44024862.729999989</v>
      </c>
      <c r="RW6" s="20">
        <v>30665662.370000005</v>
      </c>
      <c r="RX6" s="20">
        <v>21695551.990000002</v>
      </c>
      <c r="RY6" s="20">
        <v>23816884.370000001</v>
      </c>
      <c r="RZ6" s="20">
        <v>298111663.81999987</v>
      </c>
      <c r="SA6" s="20">
        <v>41285281.629999995</v>
      </c>
      <c r="SB6" s="20">
        <v>39543945.919999994</v>
      </c>
      <c r="SC6" s="20">
        <v>26231973.180000011</v>
      </c>
      <c r="SD6" s="20">
        <v>29231961.289999999</v>
      </c>
      <c r="SE6" s="20">
        <v>32668570.490000002</v>
      </c>
      <c r="SF6" s="20">
        <v>47145311.729999989</v>
      </c>
      <c r="SG6" s="20">
        <v>64247512.93999999</v>
      </c>
      <c r="SH6" s="20">
        <v>42180637.559999995</v>
      </c>
      <c r="SI6" s="20">
        <v>49295126.710000031</v>
      </c>
      <c r="SJ6" s="20">
        <v>70453477.280000016</v>
      </c>
      <c r="SK6" s="20">
        <v>20866398.920000006</v>
      </c>
      <c r="SL6" s="20">
        <v>203778211.50999999</v>
      </c>
      <c r="SM6" s="20">
        <v>54010477.989999995</v>
      </c>
      <c r="SN6" s="20">
        <v>67216260.270000011</v>
      </c>
      <c r="SO6" s="20">
        <v>99569208.619999975</v>
      </c>
      <c r="SP6" s="20">
        <v>45047296.759999998</v>
      </c>
      <c r="SQ6" s="20">
        <v>53596968.479999982</v>
      </c>
      <c r="SR6" s="20">
        <v>40295427.310000002</v>
      </c>
      <c r="SS6" s="20">
        <v>28556502.909999996</v>
      </c>
      <c r="ST6" s="20">
        <v>352147562.99000019</v>
      </c>
      <c r="SU6" s="20">
        <v>34718009.260000005</v>
      </c>
      <c r="SV6" s="20">
        <v>47535056.409999982</v>
      </c>
      <c r="SW6" s="20">
        <v>61256404.859999985</v>
      </c>
      <c r="SX6" s="20">
        <v>21482710.490000002</v>
      </c>
      <c r="SY6" s="20">
        <v>28606808.210000001</v>
      </c>
      <c r="SZ6" s="20">
        <v>39842464.459999993</v>
      </c>
      <c r="TA6" s="20">
        <v>100957853.96999998</v>
      </c>
      <c r="TB6" s="20">
        <v>33533745.189999983</v>
      </c>
      <c r="TC6" s="20">
        <v>36304567.380000003</v>
      </c>
      <c r="TD6" s="20">
        <v>61924740.399999991</v>
      </c>
      <c r="TE6" s="20">
        <v>72320580.13000001</v>
      </c>
      <c r="TF6" s="20">
        <v>45662941.249999985</v>
      </c>
      <c r="TG6" s="20">
        <v>32285093.449999999</v>
      </c>
      <c r="TH6" s="20">
        <v>702189629.5</v>
      </c>
      <c r="TI6" s="20">
        <v>46852426.340000004</v>
      </c>
      <c r="TJ6" s="20">
        <v>29674632.579999998</v>
      </c>
      <c r="TK6" s="20">
        <v>71229021.979999989</v>
      </c>
      <c r="TL6" s="20">
        <v>62852375.370000005</v>
      </c>
      <c r="TM6" s="20">
        <v>43797381.919999979</v>
      </c>
      <c r="TN6" s="20">
        <v>19246647.219999995</v>
      </c>
      <c r="TO6" s="20">
        <v>168344340.27000004</v>
      </c>
      <c r="TP6" s="20">
        <v>41101163.960000001</v>
      </c>
      <c r="TQ6" s="20">
        <v>74482397.200000003</v>
      </c>
      <c r="TR6" s="20">
        <v>73724421.079999998</v>
      </c>
      <c r="TS6" s="20">
        <v>39880550.239999995</v>
      </c>
      <c r="TT6" s="20">
        <v>27674852.300000004</v>
      </c>
      <c r="TU6" s="20">
        <v>30877599.789999992</v>
      </c>
      <c r="TV6" s="20">
        <v>40718785.589999996</v>
      </c>
      <c r="TW6" s="20">
        <v>38477245.709999993</v>
      </c>
      <c r="TX6" s="20">
        <v>210006743.01999998</v>
      </c>
      <c r="TY6" s="20">
        <v>46043114.219999999</v>
      </c>
      <c r="TZ6" s="20">
        <v>247211984.27000004</v>
      </c>
      <c r="UA6" s="20">
        <v>89926728.309999973</v>
      </c>
      <c r="UB6" s="20">
        <v>26052728.359999992</v>
      </c>
      <c r="UC6" s="20">
        <v>35548130.840000011</v>
      </c>
      <c r="UD6" s="20">
        <v>210473746.45000005</v>
      </c>
      <c r="UE6" s="20">
        <v>22253204.830000006</v>
      </c>
      <c r="UF6" s="20">
        <v>19645733.989999998</v>
      </c>
      <c r="UG6" s="20">
        <v>44965546.549999997</v>
      </c>
      <c r="UH6" s="20">
        <v>32368625.109999996</v>
      </c>
      <c r="UI6" s="20">
        <v>245794502.92999998</v>
      </c>
      <c r="UJ6" s="20">
        <v>83695477.680000007</v>
      </c>
      <c r="UK6" s="20">
        <v>56606053.749999993</v>
      </c>
      <c r="UL6" s="20">
        <v>100679034.57000002</v>
      </c>
      <c r="UM6" s="20">
        <v>66359689.81000004</v>
      </c>
      <c r="UN6" s="20">
        <v>49651886.770000011</v>
      </c>
      <c r="UO6" s="20">
        <v>1148719164.9400001</v>
      </c>
      <c r="UP6" s="20">
        <v>65254778.820000023</v>
      </c>
      <c r="UQ6" s="20">
        <v>61541119.139999986</v>
      </c>
      <c r="UR6" s="20">
        <v>177649659.07000002</v>
      </c>
      <c r="US6" s="20">
        <v>11735753.41</v>
      </c>
      <c r="UT6" s="20">
        <v>48478676.589999996</v>
      </c>
      <c r="UU6" s="20">
        <v>125316490.94999997</v>
      </c>
      <c r="UV6" s="20">
        <v>35374649.510000005</v>
      </c>
      <c r="UW6" s="20">
        <v>42285557.459999986</v>
      </c>
      <c r="UX6" s="20">
        <v>51392045.960000001</v>
      </c>
      <c r="UY6" s="20">
        <v>61362763.160000019</v>
      </c>
      <c r="UZ6" s="20">
        <v>126642499.59000005</v>
      </c>
      <c r="VA6" s="20">
        <v>75962921.930000022</v>
      </c>
      <c r="VB6" s="20">
        <v>128975645.34000005</v>
      </c>
      <c r="VC6" s="20">
        <v>34197958.640000008</v>
      </c>
      <c r="VD6" s="20">
        <v>26786554.830000009</v>
      </c>
      <c r="VE6" s="20">
        <v>35029315.650000006</v>
      </c>
      <c r="VF6" s="20">
        <v>30303115.88000001</v>
      </c>
      <c r="VG6" s="20">
        <v>169136824.95000002</v>
      </c>
      <c r="VH6" s="20">
        <v>24944269.320000008</v>
      </c>
      <c r="VI6" s="20">
        <v>29894471.590000004</v>
      </c>
      <c r="VJ6" s="20">
        <v>25795718.480000004</v>
      </c>
      <c r="VK6" s="20">
        <v>566231106.96999991</v>
      </c>
      <c r="VL6" s="20">
        <v>46203754.310000002</v>
      </c>
      <c r="VM6" s="20">
        <v>46481226.740000017</v>
      </c>
      <c r="VN6" s="20">
        <v>107370333.27999996</v>
      </c>
      <c r="VO6" s="20">
        <v>111826017.67</v>
      </c>
      <c r="VP6" s="20">
        <v>74143893.289999977</v>
      </c>
      <c r="VQ6" s="20">
        <v>58044777.209999993</v>
      </c>
      <c r="VR6" s="20">
        <v>46399852.449999973</v>
      </c>
      <c r="VS6" s="20">
        <v>51048031.430000007</v>
      </c>
      <c r="VT6" s="20">
        <v>185996707.43000004</v>
      </c>
      <c r="VU6" s="20">
        <v>46849780.139999993</v>
      </c>
      <c r="VV6" s="20">
        <v>85010397.439999998</v>
      </c>
      <c r="VW6" s="20">
        <v>62873046.210000001</v>
      </c>
      <c r="VX6" s="20">
        <v>41421785.630000003</v>
      </c>
      <c r="VY6" s="20">
        <v>33759005.740000002</v>
      </c>
      <c r="VZ6" s="20">
        <v>1488772082.4699998</v>
      </c>
      <c r="WA6" s="20">
        <v>87372923.670000002</v>
      </c>
      <c r="WB6" s="20">
        <v>67092964.590000004</v>
      </c>
      <c r="WC6" s="20">
        <v>63447209.240000002</v>
      </c>
      <c r="WD6" s="20">
        <v>44637729.390000001</v>
      </c>
      <c r="WE6" s="20">
        <v>57887229.939999975</v>
      </c>
      <c r="WF6" s="20">
        <v>69507055.849999964</v>
      </c>
      <c r="WG6" s="20">
        <v>114785081.84999998</v>
      </c>
      <c r="WH6" s="20">
        <v>56896238.68999999</v>
      </c>
      <c r="WI6" s="20">
        <v>83737896.950000003</v>
      </c>
      <c r="WJ6" s="20">
        <v>41906830.679999992</v>
      </c>
      <c r="WK6" s="20">
        <v>133795238.71000005</v>
      </c>
      <c r="WL6" s="20">
        <v>73339969.730000019</v>
      </c>
      <c r="WM6" s="20">
        <v>84847295.090000004</v>
      </c>
      <c r="WN6" s="20">
        <v>184049387.62000003</v>
      </c>
      <c r="WO6" s="20">
        <v>77484750.810000002</v>
      </c>
      <c r="WP6" s="20">
        <v>81229490.579999968</v>
      </c>
      <c r="WQ6" s="20">
        <v>55289417.449999981</v>
      </c>
      <c r="WR6" s="20">
        <v>39475265.279999994</v>
      </c>
      <c r="WS6" s="20">
        <v>124693478.99000001</v>
      </c>
      <c r="WT6" s="20">
        <v>289267977.92000002</v>
      </c>
      <c r="WU6" s="20">
        <v>55286291.75</v>
      </c>
      <c r="WV6" s="20">
        <v>36433874.600000001</v>
      </c>
      <c r="WW6" s="20">
        <v>40413040.019999996</v>
      </c>
      <c r="WX6" s="20">
        <v>47386415.029999971</v>
      </c>
      <c r="WY6" s="20">
        <v>42699122.849999987</v>
      </c>
      <c r="WZ6" s="20">
        <v>36447020.400000006</v>
      </c>
      <c r="XA6" s="20">
        <v>45546950.169999987</v>
      </c>
      <c r="XB6" s="20">
        <v>209284377.19000003</v>
      </c>
      <c r="XC6" s="20">
        <v>30100640.500000011</v>
      </c>
      <c r="XD6" s="20">
        <v>33141153.210000001</v>
      </c>
      <c r="XE6" s="20">
        <v>32066995.680000003</v>
      </c>
      <c r="XF6" s="20">
        <v>37805581.519999996</v>
      </c>
      <c r="XG6" s="20">
        <v>711629272.00000012</v>
      </c>
      <c r="XH6" s="20">
        <v>74958763.969999999</v>
      </c>
      <c r="XI6" s="20">
        <v>90438684.459999993</v>
      </c>
      <c r="XJ6" s="20">
        <v>286850655.92000014</v>
      </c>
      <c r="XK6" s="20">
        <v>75778299.080000028</v>
      </c>
      <c r="XL6" s="20">
        <v>95504179.439999998</v>
      </c>
      <c r="XM6" s="20">
        <v>133136468.58000006</v>
      </c>
      <c r="XN6" s="20">
        <v>81513372.440000027</v>
      </c>
      <c r="XO6" s="20">
        <v>51262405.240000017</v>
      </c>
      <c r="XP6" s="20">
        <v>133138095.34000003</v>
      </c>
      <c r="XQ6" s="20">
        <v>115144077.86000004</v>
      </c>
      <c r="XR6" s="20">
        <v>48956090.619999997</v>
      </c>
      <c r="XS6" s="20">
        <v>32806985.150000002</v>
      </c>
      <c r="XT6" s="20">
        <v>58727469.430000015</v>
      </c>
      <c r="XU6" s="20">
        <v>55003382.81000001</v>
      </c>
      <c r="XV6" s="20">
        <v>41313053.620000005</v>
      </c>
      <c r="XW6" s="20">
        <v>41512376.620000005</v>
      </c>
      <c r="XX6" s="20">
        <v>47169523.920000009</v>
      </c>
      <c r="XY6" s="20">
        <v>40484727.359999999</v>
      </c>
      <c r="XZ6" s="20">
        <v>44693951.960000001</v>
      </c>
      <c r="YA6" s="20">
        <v>44010479.850000001</v>
      </c>
      <c r="YB6" s="20">
        <v>52848388.410000011</v>
      </c>
      <c r="YC6" s="20">
        <v>53067817.579999998</v>
      </c>
      <c r="YD6" s="20">
        <v>794534834.8499999</v>
      </c>
      <c r="YE6" s="20">
        <v>64653671.460000001</v>
      </c>
      <c r="YF6" s="20">
        <v>138877017.18000001</v>
      </c>
      <c r="YG6" s="20">
        <v>55106972.890000001</v>
      </c>
      <c r="YH6" s="20">
        <v>270876619.16000009</v>
      </c>
      <c r="YI6" s="20">
        <v>66435292.030000016</v>
      </c>
      <c r="YJ6" s="20">
        <v>114955112.56999996</v>
      </c>
      <c r="YK6" s="20">
        <v>48506281.919999994</v>
      </c>
      <c r="YL6" s="20">
        <v>199647137.46999997</v>
      </c>
      <c r="YM6" s="20">
        <v>154361623.44000003</v>
      </c>
      <c r="YN6" s="20">
        <v>95857291.730000004</v>
      </c>
      <c r="YO6" s="20">
        <v>54349148.609999999</v>
      </c>
      <c r="YP6" s="20">
        <v>48092464.169999987</v>
      </c>
      <c r="YQ6" s="20">
        <v>52356159.31000001</v>
      </c>
      <c r="YR6" s="20">
        <v>48255982.259999998</v>
      </c>
      <c r="YS6" s="20">
        <v>62240233.360000007</v>
      </c>
      <c r="YT6" s="20">
        <v>50631123.130000003</v>
      </c>
      <c r="YU6" s="20">
        <v>208330099.70999998</v>
      </c>
      <c r="YV6" s="20">
        <v>40198596.329999983</v>
      </c>
      <c r="YW6" s="20">
        <v>42463639.740000002</v>
      </c>
      <c r="YX6" s="20">
        <v>45576942.710000008</v>
      </c>
      <c r="YY6" s="20">
        <v>30521021.359999992</v>
      </c>
      <c r="YZ6" s="20">
        <v>24213778.919999998</v>
      </c>
      <c r="ZA6" s="20">
        <v>33456709.250000004</v>
      </c>
      <c r="ZB6" s="20">
        <v>273367406.69000006</v>
      </c>
      <c r="ZC6" s="20">
        <v>25199087.630000006</v>
      </c>
      <c r="ZD6" s="20">
        <v>44091530.510000005</v>
      </c>
      <c r="ZE6" s="20">
        <v>47705646.089999974</v>
      </c>
      <c r="ZF6" s="20">
        <v>31280898.819999989</v>
      </c>
      <c r="ZG6" s="20">
        <v>40528539.769999996</v>
      </c>
      <c r="ZH6" s="20">
        <v>22826191.989999998</v>
      </c>
      <c r="ZI6" s="20">
        <v>24939056.089999996</v>
      </c>
      <c r="ZJ6" s="20">
        <v>104652166.19000003</v>
      </c>
      <c r="ZK6" s="20">
        <v>664825667.04999995</v>
      </c>
      <c r="ZL6" s="20">
        <v>34709815.389999986</v>
      </c>
      <c r="ZM6" s="20">
        <v>84169505.249999985</v>
      </c>
      <c r="ZN6" s="20">
        <v>171402547.98000002</v>
      </c>
      <c r="ZO6" s="20">
        <v>124264738.16000003</v>
      </c>
      <c r="ZP6" s="20">
        <v>44540837.209999986</v>
      </c>
      <c r="ZQ6" s="20">
        <v>55712981.760000028</v>
      </c>
      <c r="ZR6" s="20">
        <v>85445211.819999993</v>
      </c>
      <c r="ZS6" s="20">
        <v>77780057.639999986</v>
      </c>
      <c r="ZT6" s="20">
        <v>92394611.940000013</v>
      </c>
      <c r="ZU6" s="20">
        <v>26889860.920000009</v>
      </c>
      <c r="ZV6" s="20">
        <v>33748518.109999999</v>
      </c>
      <c r="ZW6" s="20">
        <v>40205670.230000027</v>
      </c>
      <c r="ZX6" s="20">
        <v>53237351.109999992</v>
      </c>
      <c r="ZY6" s="20">
        <v>39493969.730000004</v>
      </c>
      <c r="ZZ6" s="20">
        <v>45789377.720000014</v>
      </c>
      <c r="AAA6" s="20">
        <v>56104095.769999981</v>
      </c>
      <c r="AAB6" s="20">
        <v>30176834.359999996</v>
      </c>
      <c r="AAC6" s="20">
        <v>40849564.730000004</v>
      </c>
      <c r="AAD6" s="20">
        <v>38185033.420000009</v>
      </c>
      <c r="AAE6" s="20">
        <v>33010778.959999993</v>
      </c>
      <c r="AAF6" s="20">
        <v>27087329.419999998</v>
      </c>
      <c r="AAG6" s="20">
        <v>210989929.42000008</v>
      </c>
      <c r="AAH6" s="20">
        <v>36533487.859999992</v>
      </c>
      <c r="AAI6" s="20">
        <v>46217598.900000006</v>
      </c>
      <c r="AAJ6" s="20">
        <v>30781674.93999999</v>
      </c>
      <c r="AAK6" s="20">
        <v>33422614.719999995</v>
      </c>
      <c r="AAL6" s="20">
        <v>65427555</v>
      </c>
      <c r="AAM6" s="20">
        <v>40156527.059999995</v>
      </c>
      <c r="AAN6" s="20">
        <v>1329613053.8500001</v>
      </c>
      <c r="AAO6" s="20">
        <v>66295108.600000001</v>
      </c>
      <c r="AAP6" s="20">
        <v>40089912.62000002</v>
      </c>
      <c r="AAQ6" s="20">
        <v>77597771.629999995</v>
      </c>
      <c r="AAR6" s="20">
        <v>60614360.399999999</v>
      </c>
      <c r="AAS6" s="20">
        <v>56667790.809999987</v>
      </c>
      <c r="AAT6" s="20">
        <v>71728536.900000021</v>
      </c>
      <c r="AAU6" s="20">
        <v>91779984.180000007</v>
      </c>
      <c r="AAV6" s="20">
        <v>145530090.12000003</v>
      </c>
      <c r="AAW6" s="20">
        <v>49541727.979999982</v>
      </c>
      <c r="AAX6" s="20">
        <v>62546552.13000001</v>
      </c>
      <c r="AAY6" s="20">
        <v>263524959.78000009</v>
      </c>
      <c r="AAZ6" s="20">
        <v>126634708.24999999</v>
      </c>
      <c r="ABA6" s="20">
        <v>30266178.989999991</v>
      </c>
      <c r="ABB6" s="20">
        <v>61496578.970000021</v>
      </c>
      <c r="ABC6" s="20">
        <v>50109292.780000001</v>
      </c>
      <c r="ABD6" s="20">
        <v>34932494.769999996</v>
      </c>
      <c r="ABE6" s="20">
        <v>56805943.759999998</v>
      </c>
      <c r="ABF6" s="20">
        <v>36939109.769999996</v>
      </c>
      <c r="ABG6" s="20">
        <v>329818680.81999993</v>
      </c>
      <c r="ABH6" s="20">
        <v>205182722.03</v>
      </c>
      <c r="ABI6" s="20">
        <v>38023249.400000006</v>
      </c>
      <c r="ABJ6" s="20">
        <v>33196847.779999997</v>
      </c>
      <c r="ABK6" s="20">
        <v>37091741.049999997</v>
      </c>
      <c r="ABL6" s="20">
        <v>35100221.489999995</v>
      </c>
      <c r="ABM6" s="20">
        <v>29788999.580000006</v>
      </c>
      <c r="ABN6" s="20">
        <v>209863099.50000012</v>
      </c>
      <c r="ABO6" s="20">
        <v>64164828.619999997</v>
      </c>
      <c r="ABP6" s="20">
        <v>33575683.229999997</v>
      </c>
      <c r="ABQ6" s="20">
        <v>78425692.480000019</v>
      </c>
      <c r="ABR6" s="20">
        <v>70782961.270000011</v>
      </c>
      <c r="ABS6" s="20">
        <v>46602607.369999997</v>
      </c>
      <c r="ABT6" s="20">
        <v>35346325.350000001</v>
      </c>
      <c r="ABU6" s="20">
        <v>55436317.140000008</v>
      </c>
      <c r="ABV6" s="20">
        <v>8497019.7299999986</v>
      </c>
      <c r="ABW6" s="20">
        <v>262243270.29000008</v>
      </c>
      <c r="ABX6" s="20">
        <v>16114070.570000002</v>
      </c>
      <c r="ABY6" s="20">
        <v>62976736.05999998</v>
      </c>
      <c r="ABZ6" s="20">
        <v>21294828.830000013</v>
      </c>
      <c r="ACA6" s="20">
        <v>28803652.100000005</v>
      </c>
      <c r="ACB6" s="20">
        <v>93192335.320000023</v>
      </c>
      <c r="ACC6" s="20">
        <v>19423813.110000007</v>
      </c>
      <c r="ACD6" s="20">
        <v>30139802.260000005</v>
      </c>
      <c r="ACE6" s="20">
        <v>29276047.300000001</v>
      </c>
      <c r="ACF6" s="20">
        <v>55509318.649999991</v>
      </c>
      <c r="ACG6" s="20">
        <v>23066682.569999997</v>
      </c>
      <c r="ACH6" s="20">
        <v>543586388.5200001</v>
      </c>
      <c r="ACI6" s="20">
        <v>23250011.839999989</v>
      </c>
      <c r="ACJ6" s="20">
        <v>34813398.890000008</v>
      </c>
      <c r="ACK6" s="20">
        <v>70564391.259999976</v>
      </c>
      <c r="ACL6" s="20">
        <v>28994931.45000001</v>
      </c>
      <c r="ACM6" s="20">
        <v>49689660.490000002</v>
      </c>
      <c r="ACN6" s="20">
        <v>52457006.390000015</v>
      </c>
      <c r="ACO6" s="20">
        <v>175361631.46999994</v>
      </c>
      <c r="ACP6" s="20">
        <v>182097643.09999999</v>
      </c>
      <c r="ACQ6" s="20">
        <v>31117252.410000004</v>
      </c>
      <c r="ACR6" s="20">
        <v>64631706.79999999</v>
      </c>
      <c r="ACS6" s="20">
        <v>55454188.450000003</v>
      </c>
      <c r="ACT6" s="20">
        <v>56402325.059999987</v>
      </c>
      <c r="ACU6" s="20">
        <v>175911176.14000005</v>
      </c>
      <c r="ACV6" s="20">
        <v>28536402.289999995</v>
      </c>
      <c r="ACW6" s="20">
        <v>47669563.349999994</v>
      </c>
      <c r="ACX6" s="20">
        <v>46442089.560000002</v>
      </c>
      <c r="ACY6" s="20">
        <v>27877051.830000006</v>
      </c>
      <c r="ACZ6" s="20">
        <v>24665831.030000001</v>
      </c>
      <c r="ADA6" s="20">
        <v>20957264.879999999</v>
      </c>
      <c r="ADB6" s="20">
        <v>21592097.900000002</v>
      </c>
      <c r="ADC6" s="20">
        <v>22720747.609999996</v>
      </c>
      <c r="ADD6" s="20">
        <v>27880198.969999995</v>
      </c>
      <c r="ADE6" s="20">
        <v>107224267.86999999</v>
      </c>
      <c r="ADF6" s="20">
        <v>102813599.54999995</v>
      </c>
      <c r="ADG6" s="20">
        <v>21675938.25</v>
      </c>
      <c r="ADH6" s="20">
        <v>13636694.710000006</v>
      </c>
      <c r="ADI6" s="20">
        <v>26956891.850000005</v>
      </c>
      <c r="ADJ6" s="20">
        <v>10279171.73</v>
      </c>
      <c r="ADK6" s="20">
        <v>25933304.919999994</v>
      </c>
      <c r="ADL6" s="20">
        <v>22364446.970000003</v>
      </c>
      <c r="ADM6" s="20">
        <v>31362925.379999992</v>
      </c>
      <c r="ADN6" s="20">
        <v>385412817.41999996</v>
      </c>
      <c r="ADO6" s="20">
        <v>34222820.890000008</v>
      </c>
      <c r="ADP6" s="20">
        <v>32171368.100000005</v>
      </c>
      <c r="ADQ6" s="20">
        <v>63004130.339999996</v>
      </c>
      <c r="ADR6" s="20">
        <v>17805974.180000003</v>
      </c>
      <c r="ADS6" s="20">
        <v>23494459.440000005</v>
      </c>
      <c r="ADT6" s="20">
        <v>25293332.630000014</v>
      </c>
      <c r="ADU6" s="20">
        <v>19007736.119999994</v>
      </c>
      <c r="ADV6" s="20">
        <v>526538210.51000005</v>
      </c>
      <c r="ADW6" s="20">
        <v>106417487.54000001</v>
      </c>
      <c r="ADX6" s="20">
        <v>103676470.73999998</v>
      </c>
      <c r="ADY6" s="20">
        <v>36574039.839999989</v>
      </c>
      <c r="ADZ6" s="20">
        <v>29494035.960000005</v>
      </c>
      <c r="AEA6" s="20">
        <v>50325400.040000007</v>
      </c>
      <c r="AEB6" s="20">
        <v>53055745.720000021</v>
      </c>
      <c r="AEC6" s="20">
        <v>46860401.220000006</v>
      </c>
      <c r="AED6" s="20">
        <v>30047603.84</v>
      </c>
      <c r="AEE6" s="20">
        <v>32914436.49000001</v>
      </c>
      <c r="AEF6" s="20">
        <v>22578566.670000002</v>
      </c>
      <c r="AEG6" s="20">
        <v>55374456.949999981</v>
      </c>
      <c r="AEH6" s="20">
        <v>25249242.889999993</v>
      </c>
      <c r="AEI6" s="20">
        <v>46775163.600000001</v>
      </c>
      <c r="AEJ6" s="20">
        <v>70645114.949999988</v>
      </c>
      <c r="AEK6" s="20">
        <v>28853322.309999987</v>
      </c>
      <c r="AEL6" s="20">
        <v>40353731.369999997</v>
      </c>
      <c r="AEM6" s="20">
        <v>74649396.819999978</v>
      </c>
      <c r="AEN6" s="20">
        <v>30690037.869999997</v>
      </c>
      <c r="AEO6" s="20">
        <v>33004122.209999997</v>
      </c>
      <c r="AEP6" s="20">
        <v>410305925.9799999</v>
      </c>
      <c r="AEQ6" s="20">
        <v>89879201.679999992</v>
      </c>
      <c r="AER6" s="20">
        <v>59998549.079999998</v>
      </c>
      <c r="AES6" s="20">
        <v>63305854.049999997</v>
      </c>
      <c r="AET6" s="20">
        <v>46805049.029999994</v>
      </c>
      <c r="AEU6" s="20">
        <v>94747586.389999986</v>
      </c>
      <c r="AEV6" s="20">
        <v>50481659.289999984</v>
      </c>
      <c r="AEW6" s="20">
        <v>47493484.309999987</v>
      </c>
      <c r="AEX6" s="20">
        <v>41561717.140000015</v>
      </c>
      <c r="AEY6" s="20">
        <v>34105116.82</v>
      </c>
      <c r="AEZ6" s="20">
        <v>249051267.19999999</v>
      </c>
      <c r="AFA6" s="20">
        <v>144052653.02999994</v>
      </c>
      <c r="AFB6" s="20">
        <v>84557997.399999991</v>
      </c>
      <c r="AFC6" s="20">
        <v>65019442.939999998</v>
      </c>
      <c r="AFD6" s="20">
        <v>106281658.62000003</v>
      </c>
      <c r="AFE6" s="20">
        <v>90253081.359999999</v>
      </c>
      <c r="AFF6" s="20">
        <v>55165520.729999982</v>
      </c>
      <c r="AFG6" s="20">
        <v>59226139.220000029</v>
      </c>
      <c r="AFH6" s="20">
        <v>34950175.170000002</v>
      </c>
      <c r="AFI6" s="20">
        <v>60880120.310000032</v>
      </c>
      <c r="AFJ6" s="20">
        <v>56233426.219999962</v>
      </c>
      <c r="AFK6" s="20">
        <v>52867368.029999986</v>
      </c>
      <c r="AFL6" s="20">
        <v>57289535.529999994</v>
      </c>
      <c r="AFM6" s="20">
        <v>286109589.67000014</v>
      </c>
      <c r="AFN6" s="20">
        <v>74480253.809999987</v>
      </c>
      <c r="AFO6" s="20">
        <v>71736273.779999971</v>
      </c>
      <c r="AFP6" s="20">
        <v>43037739.929999985</v>
      </c>
      <c r="AFQ6" s="20">
        <v>63715937.959999993</v>
      </c>
      <c r="AFR6" s="20">
        <v>37867420.420000002</v>
      </c>
      <c r="AFS6" s="20">
        <v>23691121.780000005</v>
      </c>
      <c r="AFT6" s="20">
        <v>96197217.500000015</v>
      </c>
      <c r="AFU6" s="20">
        <v>99519912.99999997</v>
      </c>
      <c r="AFV6" s="20">
        <v>32662537.07</v>
      </c>
      <c r="AFW6" s="20">
        <v>88658664.00999999</v>
      </c>
      <c r="AFX6" s="20">
        <v>32609015.409999993</v>
      </c>
      <c r="AFY6" s="20">
        <v>186954050.71999991</v>
      </c>
      <c r="AFZ6" s="20">
        <v>40102056.560000002</v>
      </c>
      <c r="AGA6" s="20">
        <v>42455056.870000005</v>
      </c>
      <c r="AGB6" s="20">
        <v>33404039.749999993</v>
      </c>
      <c r="AGC6" s="20">
        <v>71438258.390000001</v>
      </c>
      <c r="AGD6" s="20">
        <v>47642373.779999986</v>
      </c>
      <c r="AGE6" s="20">
        <v>22704990.450000003</v>
      </c>
      <c r="AGF6" s="20">
        <v>38522658.839999996</v>
      </c>
      <c r="AGG6" s="20">
        <v>27170354.459999993</v>
      </c>
      <c r="AGH6" s="20">
        <v>41877634.079999983</v>
      </c>
      <c r="AGI6" s="20">
        <v>31615449.910000008</v>
      </c>
      <c r="AGJ6" s="20">
        <v>391892890.37999994</v>
      </c>
      <c r="AGK6" s="20">
        <v>83589988.36999999</v>
      </c>
      <c r="AGL6" s="20">
        <v>70055475.469999984</v>
      </c>
      <c r="AGM6" s="20">
        <v>32704247.679999996</v>
      </c>
      <c r="AGN6" s="20">
        <v>111970859.78999999</v>
      </c>
      <c r="AGO6" s="20">
        <v>77094038.49000001</v>
      </c>
      <c r="AGP6" s="20">
        <v>35522893.320000008</v>
      </c>
      <c r="AGQ6" s="20">
        <v>53624151.49000001</v>
      </c>
      <c r="AGR6" s="20">
        <v>616691969.99999976</v>
      </c>
      <c r="AGS6" s="20">
        <v>289517352.4200002</v>
      </c>
      <c r="AGT6" s="20">
        <v>37002681.139999986</v>
      </c>
      <c r="AGU6" s="20">
        <v>101862437.21999997</v>
      </c>
      <c r="AGV6" s="20">
        <v>114644918.09000003</v>
      </c>
      <c r="AGW6" s="20">
        <v>91972658.820000008</v>
      </c>
      <c r="AGX6" s="20">
        <v>74718897.600000039</v>
      </c>
      <c r="AGY6" s="20">
        <v>57773060.729999982</v>
      </c>
      <c r="AGZ6" s="20">
        <v>26946324.029999997</v>
      </c>
      <c r="AHA6" s="20">
        <v>43031508.49000001</v>
      </c>
      <c r="AHB6" s="20">
        <v>65361476.670000009</v>
      </c>
      <c r="AHC6" s="20">
        <v>26455547.430000003</v>
      </c>
      <c r="AHD6" s="20">
        <v>25937830.540000007</v>
      </c>
      <c r="AHE6" s="20">
        <v>43784238.599999994</v>
      </c>
      <c r="AHF6" s="20">
        <v>28374703.659999996</v>
      </c>
      <c r="AHG6" s="20">
        <v>40344796.590000004</v>
      </c>
      <c r="AHH6" s="20">
        <v>32010776.199999988</v>
      </c>
      <c r="AHI6" s="20">
        <v>153338879.16</v>
      </c>
      <c r="AHJ6" s="20">
        <v>31278786.880000003</v>
      </c>
      <c r="AHK6" s="20">
        <v>33976841.229999997</v>
      </c>
      <c r="AHL6" s="20">
        <v>35009597.379999995</v>
      </c>
      <c r="AHM6" s="20">
        <v>72649614.470000014</v>
      </c>
      <c r="AHN6" s="20">
        <v>31731646.300000004</v>
      </c>
      <c r="AHO6" s="20">
        <v>32619105.120000005</v>
      </c>
      <c r="AHP6" s="20">
        <v>80128906171.540649</v>
      </c>
    </row>
    <row r="7" spans="1:900" x14ac:dyDescent="0.55000000000000004">
      <c r="A7" s="11">
        <v>2</v>
      </c>
      <c r="B7" s="11" t="s">
        <v>974</v>
      </c>
      <c r="C7" s="6" t="s">
        <v>975</v>
      </c>
      <c r="D7" s="20">
        <v>2796400</v>
      </c>
      <c r="E7" s="20">
        <v>991500</v>
      </c>
      <c r="F7" s="20">
        <v>651600</v>
      </c>
      <c r="G7" s="20">
        <v>268000</v>
      </c>
      <c r="H7" s="20">
        <v>595200</v>
      </c>
      <c r="I7" s="20">
        <v>414950</v>
      </c>
      <c r="J7" s="20">
        <v>395450</v>
      </c>
      <c r="K7" s="20">
        <v>392200</v>
      </c>
      <c r="L7" s="20">
        <v>714400</v>
      </c>
      <c r="M7" s="20">
        <v>247250</v>
      </c>
      <c r="N7" s="20">
        <v>137750</v>
      </c>
      <c r="O7" s="20">
        <v>39800</v>
      </c>
      <c r="P7" s="20">
        <v>46700</v>
      </c>
      <c r="Q7" s="20">
        <v>360750</v>
      </c>
      <c r="R7" s="20">
        <v>168000</v>
      </c>
      <c r="S7" s="20">
        <v>113200</v>
      </c>
      <c r="T7" s="20">
        <v>217150</v>
      </c>
      <c r="U7" s="20">
        <v>110550</v>
      </c>
      <c r="V7" s="20">
        <v>1893861</v>
      </c>
      <c r="W7" s="20">
        <v>292200</v>
      </c>
      <c r="X7" s="20">
        <v>140500</v>
      </c>
      <c r="Y7" s="20">
        <v>33800</v>
      </c>
      <c r="Z7" s="20">
        <v>485800</v>
      </c>
      <c r="AA7" s="20">
        <v>37750</v>
      </c>
      <c r="AB7" s="20">
        <v>118850</v>
      </c>
      <c r="AC7" s="20">
        <v>193600</v>
      </c>
      <c r="AD7" s="20">
        <v>74100</v>
      </c>
      <c r="AE7" s="20">
        <v>31150</v>
      </c>
      <c r="AF7" s="20">
        <v>199400</v>
      </c>
      <c r="AG7" s="20">
        <v>80550</v>
      </c>
      <c r="AH7" s="20">
        <v>147000</v>
      </c>
      <c r="AI7" s="20">
        <v>259479</v>
      </c>
      <c r="AJ7" s="20">
        <v>236650</v>
      </c>
      <c r="AK7" s="20">
        <v>87500</v>
      </c>
      <c r="AL7" s="20">
        <v>80800</v>
      </c>
      <c r="AM7" s="20">
        <v>23350</v>
      </c>
      <c r="AN7" s="20">
        <v>68150</v>
      </c>
      <c r="AO7" s="20">
        <v>73250</v>
      </c>
      <c r="AP7" s="20">
        <v>30800</v>
      </c>
      <c r="AQ7" s="20">
        <v>15700</v>
      </c>
      <c r="AR7" s="20">
        <v>47100</v>
      </c>
      <c r="AS7" s="20">
        <v>67850</v>
      </c>
      <c r="AT7" s="20">
        <v>1718910.02</v>
      </c>
      <c r="AU7" s="20">
        <v>35700</v>
      </c>
      <c r="AV7" s="20">
        <v>58600</v>
      </c>
      <c r="AW7" s="20">
        <v>41250</v>
      </c>
      <c r="AX7" s="20">
        <v>159900</v>
      </c>
      <c r="AY7" s="20">
        <v>244900</v>
      </c>
      <c r="AZ7" s="20">
        <v>168250</v>
      </c>
      <c r="BA7" s="20">
        <v>166450</v>
      </c>
      <c r="BB7" s="20">
        <v>20600</v>
      </c>
      <c r="BC7" s="20">
        <v>56150</v>
      </c>
      <c r="BD7" s="20">
        <v>152000</v>
      </c>
      <c r="BE7" s="20">
        <v>65550</v>
      </c>
      <c r="BF7" s="20">
        <v>162900</v>
      </c>
      <c r="BG7" s="20">
        <v>59550</v>
      </c>
      <c r="BH7" s="20">
        <v>33250</v>
      </c>
      <c r="BI7" s="20">
        <v>1091750</v>
      </c>
      <c r="BJ7" s="20">
        <v>220750</v>
      </c>
      <c r="BK7" s="20">
        <v>356350</v>
      </c>
      <c r="BL7" s="20">
        <v>322100</v>
      </c>
      <c r="BM7" s="20">
        <v>141700</v>
      </c>
      <c r="BN7" s="20">
        <v>95100</v>
      </c>
      <c r="BO7" s="20">
        <v>169000</v>
      </c>
      <c r="BP7" s="20">
        <v>0</v>
      </c>
      <c r="BQ7" s="20">
        <v>0</v>
      </c>
      <c r="BR7" s="20">
        <v>1192166</v>
      </c>
      <c r="BS7" s="20">
        <v>192700</v>
      </c>
      <c r="BT7" s="20">
        <v>253750</v>
      </c>
      <c r="BU7" s="20">
        <v>417950</v>
      </c>
      <c r="BV7" s="20">
        <v>200200</v>
      </c>
      <c r="BW7" s="20">
        <v>92300</v>
      </c>
      <c r="BX7" s="20">
        <v>221800</v>
      </c>
      <c r="BY7" s="20">
        <v>120550</v>
      </c>
      <c r="BZ7" s="20">
        <v>776865</v>
      </c>
      <c r="CA7" s="20">
        <v>102250</v>
      </c>
      <c r="CB7" s="20">
        <v>203350</v>
      </c>
      <c r="CC7" s="20">
        <v>435250</v>
      </c>
      <c r="CD7" s="20">
        <v>152818</v>
      </c>
      <c r="CE7" s="20">
        <v>176050</v>
      </c>
      <c r="CF7" s="20">
        <v>88763</v>
      </c>
      <c r="CG7" s="20">
        <v>1286450</v>
      </c>
      <c r="CH7" s="20">
        <v>182850</v>
      </c>
      <c r="CI7" s="20">
        <v>104450</v>
      </c>
      <c r="CJ7" s="20">
        <v>210250</v>
      </c>
      <c r="CK7" s="20">
        <v>89050</v>
      </c>
      <c r="CL7" s="20">
        <v>190000</v>
      </c>
      <c r="CM7" s="20">
        <v>101150</v>
      </c>
      <c r="CN7" s="20">
        <v>260000</v>
      </c>
      <c r="CO7" s="20">
        <v>128850</v>
      </c>
      <c r="CP7" s="20">
        <v>57690</v>
      </c>
      <c r="CQ7" s="20">
        <v>257150</v>
      </c>
      <c r="CR7" s="20">
        <v>156350</v>
      </c>
      <c r="CS7" s="20">
        <v>148750</v>
      </c>
      <c r="CT7" s="20">
        <v>329950</v>
      </c>
      <c r="CU7" s="20">
        <v>152700</v>
      </c>
      <c r="CV7" s="20">
        <v>62850</v>
      </c>
      <c r="CW7" s="20">
        <v>336400</v>
      </c>
      <c r="CX7" s="20">
        <v>59950</v>
      </c>
      <c r="CY7" s="20">
        <v>163600</v>
      </c>
      <c r="CZ7" s="20">
        <v>199800</v>
      </c>
      <c r="DA7" s="20">
        <v>57350</v>
      </c>
      <c r="DB7" s="20">
        <v>342650</v>
      </c>
      <c r="DC7" s="20">
        <v>818500</v>
      </c>
      <c r="DD7" s="20">
        <v>35900</v>
      </c>
      <c r="DE7" s="20">
        <v>81000</v>
      </c>
      <c r="DF7" s="20">
        <v>212400</v>
      </c>
      <c r="DG7" s="20">
        <v>124100</v>
      </c>
      <c r="DH7" s="20">
        <v>69800</v>
      </c>
      <c r="DI7" s="20">
        <v>134349</v>
      </c>
      <c r="DJ7" s="20">
        <v>39150</v>
      </c>
      <c r="DK7" s="20">
        <v>576750</v>
      </c>
      <c r="DL7" s="20">
        <v>152500</v>
      </c>
      <c r="DM7" s="20">
        <v>96450</v>
      </c>
      <c r="DN7" s="20">
        <v>149150</v>
      </c>
      <c r="DO7" s="20">
        <v>298550</v>
      </c>
      <c r="DP7" s="20">
        <v>111000</v>
      </c>
      <c r="DQ7" s="20">
        <v>174900</v>
      </c>
      <c r="DR7" s="20">
        <v>289950</v>
      </c>
      <c r="DS7" s="20">
        <v>316900</v>
      </c>
      <c r="DT7" s="20">
        <v>698000</v>
      </c>
      <c r="DU7" s="20">
        <v>507850</v>
      </c>
      <c r="DV7" s="20">
        <v>1121800</v>
      </c>
      <c r="DW7" s="20">
        <v>545400</v>
      </c>
      <c r="DX7" s="20">
        <v>404250</v>
      </c>
      <c r="DY7" s="20">
        <v>706450</v>
      </c>
      <c r="DZ7" s="20">
        <v>223650</v>
      </c>
      <c r="EA7" s="20">
        <v>126350</v>
      </c>
      <c r="EB7" s="20">
        <v>187450</v>
      </c>
      <c r="EC7" s="20">
        <v>264017.81</v>
      </c>
      <c r="ED7" s="20">
        <v>292600</v>
      </c>
      <c r="EE7" s="20">
        <v>1382651</v>
      </c>
      <c r="EF7" s="20">
        <v>103300</v>
      </c>
      <c r="EG7" s="20">
        <v>75200</v>
      </c>
      <c r="EH7" s="20">
        <v>176100</v>
      </c>
      <c r="EI7" s="20">
        <v>110050</v>
      </c>
      <c r="EJ7" s="20">
        <v>53000</v>
      </c>
      <c r="EK7" s="20">
        <v>147100</v>
      </c>
      <c r="EL7" s="20">
        <v>19850</v>
      </c>
      <c r="EM7" s="20">
        <v>78200</v>
      </c>
      <c r="EN7" s="20">
        <v>1505012</v>
      </c>
      <c r="EO7" s="20">
        <v>655750</v>
      </c>
      <c r="EP7" s="20">
        <v>276400</v>
      </c>
      <c r="EQ7" s="20">
        <v>351450</v>
      </c>
      <c r="ER7" s="20">
        <v>118650</v>
      </c>
      <c r="ES7" s="20">
        <v>97750</v>
      </c>
      <c r="ET7" s="20">
        <v>332950</v>
      </c>
      <c r="EU7" s="20">
        <v>325900</v>
      </c>
      <c r="EV7" s="20">
        <v>192800</v>
      </c>
      <c r="EW7" s="20">
        <v>855800</v>
      </c>
      <c r="EX7" s="20">
        <v>18250</v>
      </c>
      <c r="EY7" s="20">
        <v>152300</v>
      </c>
      <c r="EZ7" s="20">
        <v>18250</v>
      </c>
      <c r="FA7" s="20">
        <v>87600</v>
      </c>
      <c r="FB7" s="20">
        <v>148050</v>
      </c>
      <c r="FC7" s="20">
        <v>41360</v>
      </c>
      <c r="FD7" s="20">
        <v>66800</v>
      </c>
      <c r="FE7" s="20">
        <v>50100</v>
      </c>
      <c r="FF7" s="20">
        <v>18200</v>
      </c>
      <c r="FG7" s="20">
        <v>26200</v>
      </c>
      <c r="FH7" s="20">
        <v>38200</v>
      </c>
      <c r="FI7" s="20">
        <v>1129139</v>
      </c>
      <c r="FJ7" s="20">
        <v>310550</v>
      </c>
      <c r="FK7" s="20">
        <v>194250</v>
      </c>
      <c r="FL7" s="20">
        <v>446900</v>
      </c>
      <c r="FM7" s="20">
        <v>337700</v>
      </c>
      <c r="FN7" s="20">
        <v>501800</v>
      </c>
      <c r="FO7" s="20">
        <v>175600</v>
      </c>
      <c r="FP7" s="20">
        <v>70050</v>
      </c>
      <c r="FQ7" s="20">
        <v>979058</v>
      </c>
      <c r="FR7" s="20">
        <v>261150</v>
      </c>
      <c r="FS7" s="20">
        <v>277050</v>
      </c>
      <c r="FT7" s="20">
        <v>373950</v>
      </c>
      <c r="FU7" s="20">
        <v>178450</v>
      </c>
      <c r="FV7" s="20">
        <v>427700</v>
      </c>
      <c r="FW7" s="20">
        <v>848380</v>
      </c>
      <c r="FX7" s="20">
        <v>113150</v>
      </c>
      <c r="FY7" s="20">
        <v>184650</v>
      </c>
      <c r="FZ7" s="20">
        <v>236400</v>
      </c>
      <c r="GA7" s="20">
        <v>268850</v>
      </c>
      <c r="GB7" s="20">
        <v>167250</v>
      </c>
      <c r="GC7" s="20">
        <v>64150</v>
      </c>
      <c r="GD7" s="20">
        <v>0</v>
      </c>
      <c r="GE7" s="20">
        <v>1273159</v>
      </c>
      <c r="GF7" s="20">
        <v>131850</v>
      </c>
      <c r="GG7" s="20">
        <v>173300</v>
      </c>
      <c r="GH7" s="20">
        <v>227800</v>
      </c>
      <c r="GI7" s="20">
        <v>72750</v>
      </c>
      <c r="GJ7" s="20">
        <v>137800</v>
      </c>
      <c r="GK7" s="20">
        <v>138750</v>
      </c>
      <c r="GL7" s="20">
        <v>151150</v>
      </c>
      <c r="GM7" s="20">
        <v>186650</v>
      </c>
      <c r="GN7" s="20">
        <v>101050</v>
      </c>
      <c r="GO7" s="20">
        <v>238450</v>
      </c>
      <c r="GP7" s="20">
        <v>59300</v>
      </c>
      <c r="GQ7" s="20">
        <v>1858612</v>
      </c>
      <c r="GR7" s="20">
        <v>252400</v>
      </c>
      <c r="GS7" s="20">
        <v>321700</v>
      </c>
      <c r="GT7" s="20">
        <v>239612</v>
      </c>
      <c r="GU7" s="20">
        <v>151100</v>
      </c>
      <c r="GV7" s="20">
        <v>181650</v>
      </c>
      <c r="GW7" s="20">
        <v>153400</v>
      </c>
      <c r="GX7" s="20">
        <v>108850</v>
      </c>
      <c r="GY7" s="20">
        <v>1995950</v>
      </c>
      <c r="GZ7" s="20">
        <v>45900</v>
      </c>
      <c r="HA7" s="20">
        <v>238750</v>
      </c>
      <c r="HB7" s="20">
        <v>98500</v>
      </c>
      <c r="HC7" s="20">
        <v>1787950</v>
      </c>
      <c r="HD7" s="20">
        <v>274550</v>
      </c>
      <c r="HE7" s="20">
        <v>362700</v>
      </c>
      <c r="HF7" s="20">
        <v>202700</v>
      </c>
      <c r="HG7" s="20">
        <v>134700</v>
      </c>
      <c r="HH7" s="20">
        <v>45700</v>
      </c>
      <c r="HI7" s="20">
        <v>146100</v>
      </c>
      <c r="HJ7" s="20">
        <v>1085150</v>
      </c>
      <c r="HK7" s="20">
        <v>120150</v>
      </c>
      <c r="HL7" s="20">
        <v>424100</v>
      </c>
      <c r="HM7" s="20">
        <v>205850</v>
      </c>
      <c r="HN7" s="20">
        <v>133150</v>
      </c>
      <c r="HO7" s="20">
        <v>284605</v>
      </c>
      <c r="HP7" s="20">
        <v>271000</v>
      </c>
      <c r="HQ7" s="20">
        <v>69150</v>
      </c>
      <c r="HR7" s="20">
        <v>1686110</v>
      </c>
      <c r="HS7" s="20">
        <v>169650</v>
      </c>
      <c r="HT7" s="20">
        <v>324000</v>
      </c>
      <c r="HU7" s="20">
        <v>136150</v>
      </c>
      <c r="HV7" s="20">
        <v>50205</v>
      </c>
      <c r="HW7" s="20">
        <v>107900</v>
      </c>
      <c r="HX7" s="20">
        <v>248300</v>
      </c>
      <c r="HY7" s="20">
        <v>140700</v>
      </c>
      <c r="HZ7" s="20">
        <v>146250</v>
      </c>
      <c r="IA7" s="20">
        <v>173550</v>
      </c>
      <c r="IB7" s="20">
        <v>138950</v>
      </c>
      <c r="IC7" s="20">
        <v>560850</v>
      </c>
      <c r="ID7" s="20">
        <v>45273.2</v>
      </c>
      <c r="IE7" s="20">
        <v>324700</v>
      </c>
      <c r="IF7" s="20">
        <v>61500</v>
      </c>
      <c r="IG7" s="20">
        <v>34650</v>
      </c>
      <c r="IH7" s="20">
        <v>702587</v>
      </c>
      <c r="II7" s="20">
        <v>100500</v>
      </c>
      <c r="IJ7" s="20">
        <v>62600</v>
      </c>
      <c r="IK7" s="20">
        <v>40000</v>
      </c>
      <c r="IL7" s="20">
        <v>44950</v>
      </c>
      <c r="IM7" s="20">
        <v>95800</v>
      </c>
      <c r="IN7" s="20">
        <v>44800</v>
      </c>
      <c r="IO7" s="20">
        <v>10000</v>
      </c>
      <c r="IP7" s="20">
        <v>23950</v>
      </c>
      <c r="IQ7" s="20">
        <v>31750</v>
      </c>
      <c r="IR7" s="20">
        <v>25750</v>
      </c>
      <c r="IS7" s="20">
        <v>2846869</v>
      </c>
      <c r="IT7" s="20">
        <v>759400</v>
      </c>
      <c r="IU7" s="20">
        <v>326350</v>
      </c>
      <c r="IV7" s="20">
        <v>579850</v>
      </c>
      <c r="IW7" s="20">
        <v>209400</v>
      </c>
      <c r="IX7" s="20">
        <v>89600</v>
      </c>
      <c r="IY7" s="20">
        <v>225700</v>
      </c>
      <c r="IZ7" s="20">
        <v>210800</v>
      </c>
      <c r="JA7" s="20">
        <v>555992.02</v>
      </c>
      <c r="JB7" s="20">
        <v>181600</v>
      </c>
      <c r="JC7" s="20">
        <v>245450</v>
      </c>
      <c r="JD7" s="20">
        <v>168100</v>
      </c>
      <c r="JE7" s="20">
        <v>1542950</v>
      </c>
      <c r="JF7" s="20">
        <v>390450</v>
      </c>
      <c r="JG7" s="20">
        <v>137150</v>
      </c>
      <c r="JH7" s="20">
        <v>120700</v>
      </c>
      <c r="JI7" s="20">
        <v>162250</v>
      </c>
      <c r="JJ7" s="20">
        <v>176600</v>
      </c>
      <c r="JK7" s="20">
        <v>1228384</v>
      </c>
      <c r="JL7" s="20">
        <v>139700</v>
      </c>
      <c r="JM7" s="20">
        <v>306150</v>
      </c>
      <c r="JN7" s="20">
        <v>543450</v>
      </c>
      <c r="JO7" s="20">
        <v>203250</v>
      </c>
      <c r="JP7" s="20">
        <v>832800</v>
      </c>
      <c r="JQ7" s="20">
        <v>171700</v>
      </c>
      <c r="JR7" s="20">
        <v>694650</v>
      </c>
      <c r="JS7" s="20">
        <v>233150</v>
      </c>
      <c r="JT7" s="20">
        <v>70250</v>
      </c>
      <c r="JU7" s="20">
        <v>27100</v>
      </c>
      <c r="JV7" s="20">
        <v>23850</v>
      </c>
      <c r="JW7" s="20">
        <v>119700</v>
      </c>
      <c r="JX7" s="20">
        <v>258000</v>
      </c>
      <c r="JY7" s="20">
        <v>180450</v>
      </c>
      <c r="JZ7" s="20">
        <v>144364</v>
      </c>
      <c r="KA7" s="20">
        <v>100450</v>
      </c>
      <c r="KB7" s="20">
        <v>54700</v>
      </c>
      <c r="KC7" s="20">
        <v>96800</v>
      </c>
      <c r="KD7" s="20">
        <v>750</v>
      </c>
      <c r="KE7" s="20">
        <v>55050</v>
      </c>
      <c r="KF7" s="20">
        <v>95450</v>
      </c>
      <c r="KG7" s="20">
        <v>2187510</v>
      </c>
      <c r="KH7" s="20">
        <v>0</v>
      </c>
      <c r="KI7" s="20">
        <v>259700</v>
      </c>
      <c r="KJ7" s="20">
        <v>101950</v>
      </c>
      <c r="KK7" s="20">
        <v>63750</v>
      </c>
      <c r="KL7" s="20">
        <v>85850</v>
      </c>
      <c r="KM7" s="20">
        <v>310200</v>
      </c>
      <c r="KN7" s="20">
        <v>155750</v>
      </c>
      <c r="KO7" s="20">
        <v>73765.2</v>
      </c>
      <c r="KP7" s="20">
        <v>1027942</v>
      </c>
      <c r="KQ7" s="20">
        <v>252050</v>
      </c>
      <c r="KR7" s="20">
        <v>288450</v>
      </c>
      <c r="KS7" s="20">
        <v>361950</v>
      </c>
      <c r="KT7" s="20">
        <v>286350</v>
      </c>
      <c r="KU7" s="20">
        <v>227800</v>
      </c>
      <c r="KV7" s="20">
        <v>770332</v>
      </c>
      <c r="KW7" s="20">
        <v>245500</v>
      </c>
      <c r="KX7" s="20">
        <v>1317000</v>
      </c>
      <c r="KY7" s="20">
        <v>461500</v>
      </c>
      <c r="KZ7" s="20">
        <v>274950</v>
      </c>
      <c r="LA7" s="20">
        <v>589950</v>
      </c>
      <c r="LB7" s="20">
        <v>386050</v>
      </c>
      <c r="LC7" s="20">
        <v>457400</v>
      </c>
      <c r="LD7" s="20">
        <v>496800</v>
      </c>
      <c r="LE7" s="20">
        <v>86000</v>
      </c>
      <c r="LF7" s="20">
        <v>237450</v>
      </c>
      <c r="LG7" s="20">
        <v>337800</v>
      </c>
      <c r="LH7" s="20">
        <v>835750</v>
      </c>
      <c r="LI7" s="20">
        <v>481250</v>
      </c>
      <c r="LJ7" s="20">
        <v>353150</v>
      </c>
      <c r="LK7" s="20">
        <v>5000</v>
      </c>
      <c r="LL7" s="20">
        <v>29500</v>
      </c>
      <c r="LM7" s="20">
        <v>168850</v>
      </c>
      <c r="LN7" s="20">
        <v>172000</v>
      </c>
      <c r="LO7" s="20">
        <v>199350</v>
      </c>
      <c r="LP7" s="20">
        <v>213400</v>
      </c>
      <c r="LQ7" s="20">
        <v>901418</v>
      </c>
      <c r="LR7" s="20">
        <v>152700</v>
      </c>
      <c r="LS7" s="20">
        <v>98550</v>
      </c>
      <c r="LT7" s="20">
        <v>1274752</v>
      </c>
      <c r="LU7" s="20">
        <v>647950</v>
      </c>
      <c r="LV7" s="20">
        <v>1297009</v>
      </c>
      <c r="LW7" s="20">
        <v>302950</v>
      </c>
      <c r="LX7" s="20">
        <v>191750</v>
      </c>
      <c r="LY7" s="20">
        <v>127850</v>
      </c>
      <c r="LZ7" s="20">
        <v>102400</v>
      </c>
      <c r="MA7" s="20">
        <v>185400</v>
      </c>
      <c r="MB7" s="20">
        <v>132600</v>
      </c>
      <c r="MC7" s="20">
        <v>112800</v>
      </c>
      <c r="MD7" s="20">
        <v>167000</v>
      </c>
      <c r="ME7" s="20">
        <v>41050</v>
      </c>
      <c r="MF7" s="20">
        <v>3865507</v>
      </c>
      <c r="MG7" s="20">
        <v>34350</v>
      </c>
      <c r="MH7" s="20">
        <v>127400</v>
      </c>
      <c r="MI7" s="20">
        <v>87350</v>
      </c>
      <c r="MJ7" s="20">
        <v>157400</v>
      </c>
      <c r="MK7" s="20">
        <v>139706</v>
      </c>
      <c r="ML7" s="20">
        <v>146000</v>
      </c>
      <c r="MM7" s="20">
        <v>142950</v>
      </c>
      <c r="MN7" s="20">
        <v>200150</v>
      </c>
      <c r="MO7" s="20">
        <v>113450</v>
      </c>
      <c r="MP7" s="20">
        <v>95450</v>
      </c>
      <c r="MQ7" s="20">
        <v>62200</v>
      </c>
      <c r="MR7" s="20">
        <v>2152660</v>
      </c>
      <c r="MS7" s="20">
        <v>117200</v>
      </c>
      <c r="MT7" s="20">
        <v>341250</v>
      </c>
      <c r="MU7" s="20">
        <v>251850</v>
      </c>
      <c r="MV7" s="20">
        <v>645200</v>
      </c>
      <c r="MW7" s="20">
        <v>457900</v>
      </c>
      <c r="MX7" s="20">
        <v>321050</v>
      </c>
      <c r="MY7" s="20">
        <v>305550</v>
      </c>
      <c r="MZ7" s="20">
        <v>216700</v>
      </c>
      <c r="NA7" s="20">
        <v>63600</v>
      </c>
      <c r="NB7" s="20">
        <v>99700</v>
      </c>
      <c r="NC7" s="20">
        <v>1254873</v>
      </c>
      <c r="ND7" s="20">
        <v>251850</v>
      </c>
      <c r="NE7" s="20">
        <v>60600</v>
      </c>
      <c r="NF7" s="20">
        <v>404600</v>
      </c>
      <c r="NG7" s="20">
        <v>90800</v>
      </c>
      <c r="NH7" s="20">
        <v>108600</v>
      </c>
      <c r="NI7" s="20">
        <v>226250</v>
      </c>
      <c r="NJ7" s="20">
        <v>160200</v>
      </c>
      <c r="NK7" s="20">
        <v>61425</v>
      </c>
      <c r="NL7" s="20">
        <v>23750</v>
      </c>
      <c r="NM7" s="20">
        <v>31950</v>
      </c>
      <c r="NN7" s="20">
        <v>41800</v>
      </c>
      <c r="NO7" s="20">
        <v>1014900</v>
      </c>
      <c r="NP7" s="20">
        <v>60800</v>
      </c>
      <c r="NQ7" s="20">
        <v>151250</v>
      </c>
      <c r="NR7" s="20">
        <v>110450</v>
      </c>
      <c r="NS7" s="20">
        <v>93900</v>
      </c>
      <c r="NT7" s="20">
        <v>893000</v>
      </c>
      <c r="NU7" s="20">
        <v>1138650</v>
      </c>
      <c r="NV7" s="20">
        <v>2381419</v>
      </c>
      <c r="NW7" s="20">
        <v>765600</v>
      </c>
      <c r="NX7" s="20">
        <v>325150</v>
      </c>
      <c r="NY7" s="20">
        <v>91600</v>
      </c>
      <c r="NZ7" s="20">
        <v>237645</v>
      </c>
      <c r="OA7" s="20">
        <v>351400</v>
      </c>
      <c r="OB7" s="20">
        <v>120400</v>
      </c>
      <c r="OC7" s="20">
        <v>1073100</v>
      </c>
      <c r="OD7" s="20">
        <v>147400</v>
      </c>
      <c r="OE7" s="20">
        <v>127900</v>
      </c>
      <c r="OF7" s="20">
        <v>356250</v>
      </c>
      <c r="OG7" s="20">
        <v>59350</v>
      </c>
      <c r="OH7" s="20">
        <v>48050</v>
      </c>
      <c r="OI7" s="20">
        <v>134600</v>
      </c>
      <c r="OJ7" s="20">
        <v>38750</v>
      </c>
      <c r="OK7" s="20">
        <v>71300</v>
      </c>
      <c r="OL7" s="20">
        <v>2956632</v>
      </c>
      <c r="OM7" s="20">
        <v>429815</v>
      </c>
      <c r="ON7" s="20">
        <v>379800</v>
      </c>
      <c r="OO7" s="20">
        <v>257600</v>
      </c>
      <c r="OP7" s="20">
        <v>434350</v>
      </c>
      <c r="OQ7" s="20">
        <v>0</v>
      </c>
      <c r="OR7" s="20">
        <v>692550</v>
      </c>
      <c r="OS7" s="20">
        <v>102550</v>
      </c>
      <c r="OT7" s="20">
        <v>290000</v>
      </c>
      <c r="OU7" s="20">
        <v>318000</v>
      </c>
      <c r="OV7" s="20">
        <v>216400</v>
      </c>
      <c r="OW7" s="20">
        <v>215050</v>
      </c>
      <c r="OX7" s="20">
        <v>156900</v>
      </c>
      <c r="OY7" s="20">
        <v>141950</v>
      </c>
      <c r="OZ7" s="20">
        <v>41250</v>
      </c>
      <c r="PA7" s="20">
        <v>736800</v>
      </c>
      <c r="PB7" s="20">
        <v>79150</v>
      </c>
      <c r="PC7" s="20">
        <v>187500</v>
      </c>
      <c r="PD7" s="20">
        <v>80150</v>
      </c>
      <c r="PE7" s="20">
        <v>154650</v>
      </c>
      <c r="PF7" s="20">
        <v>193250</v>
      </c>
      <c r="PG7" s="20">
        <v>101400</v>
      </c>
      <c r="PH7" s="20">
        <v>65600</v>
      </c>
      <c r="PI7" s="20">
        <v>54900</v>
      </c>
      <c r="PJ7" s="20">
        <v>113250</v>
      </c>
      <c r="PK7" s="20">
        <v>69250</v>
      </c>
      <c r="PL7" s="20">
        <v>157950</v>
      </c>
      <c r="PM7" s="20">
        <v>32450</v>
      </c>
      <c r="PN7" s="20">
        <v>341000</v>
      </c>
      <c r="PO7" s="20">
        <v>44500</v>
      </c>
      <c r="PP7" s="20">
        <v>18950</v>
      </c>
      <c r="PQ7" s="20">
        <v>7000</v>
      </c>
      <c r="PR7" s="20">
        <v>0</v>
      </c>
      <c r="PS7" s="20">
        <v>4450815</v>
      </c>
      <c r="PT7" s="20">
        <v>265800</v>
      </c>
      <c r="PU7" s="20">
        <v>281150</v>
      </c>
      <c r="PV7" s="20">
        <v>10000</v>
      </c>
      <c r="PW7" s="20">
        <v>1135900</v>
      </c>
      <c r="PX7" s="20">
        <v>89950</v>
      </c>
      <c r="PY7" s="20">
        <v>333200</v>
      </c>
      <c r="PZ7" s="20">
        <v>86600</v>
      </c>
      <c r="QA7" s="20">
        <v>287900</v>
      </c>
      <c r="QB7" s="20">
        <v>62400</v>
      </c>
      <c r="QC7" s="20">
        <v>316000</v>
      </c>
      <c r="QD7" s="20">
        <v>0</v>
      </c>
      <c r="QE7" s="20">
        <v>34850</v>
      </c>
      <c r="QF7" s="20">
        <v>309150</v>
      </c>
      <c r="QG7" s="20">
        <v>144950</v>
      </c>
      <c r="QH7" s="20">
        <v>136000</v>
      </c>
      <c r="QI7" s="20">
        <v>87000</v>
      </c>
      <c r="QJ7" s="20">
        <v>61800</v>
      </c>
      <c r="QK7" s="20">
        <v>39800</v>
      </c>
      <c r="QL7" s="20">
        <v>196750</v>
      </c>
      <c r="QM7" s="20">
        <v>161150</v>
      </c>
      <c r="QN7" s="20">
        <v>146850</v>
      </c>
      <c r="QO7" s="20">
        <v>0</v>
      </c>
      <c r="QP7" s="20">
        <v>0</v>
      </c>
      <c r="QQ7" s="20">
        <v>0</v>
      </c>
      <c r="QR7" s="20">
        <v>0</v>
      </c>
      <c r="QS7" s="20">
        <v>1447200</v>
      </c>
      <c r="QT7" s="20">
        <v>252550</v>
      </c>
      <c r="QU7" s="20">
        <v>597850</v>
      </c>
      <c r="QV7" s="20">
        <v>250450</v>
      </c>
      <c r="QW7" s="20">
        <v>379150</v>
      </c>
      <c r="QX7" s="20">
        <v>1815550</v>
      </c>
      <c r="QY7" s="20">
        <v>399450</v>
      </c>
      <c r="QZ7" s="20">
        <v>1218100</v>
      </c>
      <c r="RA7" s="20">
        <v>1108200</v>
      </c>
      <c r="RB7" s="20">
        <v>593150</v>
      </c>
      <c r="RC7" s="20">
        <v>249850</v>
      </c>
      <c r="RD7" s="20">
        <v>219518</v>
      </c>
      <c r="RE7" s="20">
        <v>16300</v>
      </c>
      <c r="RF7" s="20">
        <v>1282412</v>
      </c>
      <c r="RG7" s="20">
        <v>279100</v>
      </c>
      <c r="RH7" s="20">
        <v>187850</v>
      </c>
      <c r="RI7" s="20">
        <v>179900</v>
      </c>
      <c r="RJ7" s="20">
        <v>600050</v>
      </c>
      <c r="RK7" s="20">
        <v>92100</v>
      </c>
      <c r="RL7" s="20">
        <v>316400</v>
      </c>
      <c r="RM7" s="20">
        <v>0</v>
      </c>
      <c r="RN7" s="20">
        <v>135450</v>
      </c>
      <c r="RO7" s="20">
        <v>593450</v>
      </c>
      <c r="RP7" s="20">
        <v>250200</v>
      </c>
      <c r="RQ7" s="20">
        <v>192050</v>
      </c>
      <c r="RR7" s="20">
        <v>108750</v>
      </c>
      <c r="RS7" s="20">
        <v>105050</v>
      </c>
      <c r="RT7" s="20">
        <v>38000</v>
      </c>
      <c r="RU7" s="20">
        <v>169750</v>
      </c>
      <c r="RV7" s="20">
        <v>362700</v>
      </c>
      <c r="RW7" s="20">
        <v>248550</v>
      </c>
      <c r="RX7" s="20">
        <v>528900</v>
      </c>
      <c r="RY7" s="20">
        <v>137950</v>
      </c>
      <c r="RZ7" s="20">
        <v>2654550</v>
      </c>
      <c r="SA7" s="20">
        <v>90500</v>
      </c>
      <c r="SB7" s="20">
        <v>108150</v>
      </c>
      <c r="SC7" s="20">
        <v>109350</v>
      </c>
      <c r="SD7" s="20">
        <v>55800</v>
      </c>
      <c r="SE7" s="20">
        <v>172300</v>
      </c>
      <c r="SF7" s="20">
        <v>96800</v>
      </c>
      <c r="SG7" s="20">
        <v>132950</v>
      </c>
      <c r="SH7" s="20">
        <v>113500</v>
      </c>
      <c r="SI7" s="20">
        <v>121650</v>
      </c>
      <c r="SJ7" s="20">
        <v>348550</v>
      </c>
      <c r="SK7" s="20">
        <v>18450</v>
      </c>
      <c r="SL7" s="20">
        <v>393650</v>
      </c>
      <c r="SM7" s="20">
        <v>221450</v>
      </c>
      <c r="SN7" s="20">
        <v>90600</v>
      </c>
      <c r="SO7" s="20">
        <v>106500</v>
      </c>
      <c r="SP7" s="20">
        <v>94450</v>
      </c>
      <c r="SQ7" s="20">
        <v>64500</v>
      </c>
      <c r="SR7" s="20">
        <v>120650</v>
      </c>
      <c r="SS7" s="20">
        <v>86450</v>
      </c>
      <c r="ST7" s="20">
        <v>886850</v>
      </c>
      <c r="SU7" s="20">
        <v>115100</v>
      </c>
      <c r="SV7" s="20">
        <v>435700</v>
      </c>
      <c r="SW7" s="20">
        <v>248450</v>
      </c>
      <c r="SX7" s="20">
        <v>86050</v>
      </c>
      <c r="SY7" s="20">
        <v>98050</v>
      </c>
      <c r="SZ7" s="20">
        <v>244950</v>
      </c>
      <c r="TA7" s="20">
        <v>469400</v>
      </c>
      <c r="TB7" s="20">
        <v>198850</v>
      </c>
      <c r="TC7" s="20">
        <v>104200</v>
      </c>
      <c r="TD7" s="20">
        <v>201500</v>
      </c>
      <c r="TE7" s="20">
        <v>229100</v>
      </c>
      <c r="TF7" s="20">
        <v>120350</v>
      </c>
      <c r="TG7" s="20">
        <v>179350</v>
      </c>
      <c r="TH7" s="20">
        <v>959850</v>
      </c>
      <c r="TI7" s="20">
        <v>88150</v>
      </c>
      <c r="TJ7" s="20">
        <v>74300</v>
      </c>
      <c r="TK7" s="20">
        <v>217000</v>
      </c>
      <c r="TL7" s="20">
        <v>288800</v>
      </c>
      <c r="TM7" s="20">
        <v>280100</v>
      </c>
      <c r="TN7" s="20">
        <v>82450</v>
      </c>
      <c r="TO7" s="20">
        <v>394500</v>
      </c>
      <c r="TP7" s="20">
        <v>232850</v>
      </c>
      <c r="TQ7" s="20">
        <v>339150</v>
      </c>
      <c r="TR7" s="20">
        <v>317350</v>
      </c>
      <c r="TS7" s="20">
        <v>458050</v>
      </c>
      <c r="TT7" s="20">
        <v>73450</v>
      </c>
      <c r="TU7" s="20">
        <v>74400</v>
      </c>
      <c r="TV7" s="20">
        <v>92500</v>
      </c>
      <c r="TW7" s="20">
        <v>36500</v>
      </c>
      <c r="TX7" s="20">
        <v>724700</v>
      </c>
      <c r="TY7" s="20">
        <v>151700</v>
      </c>
      <c r="TZ7" s="20">
        <v>1034749</v>
      </c>
      <c r="UA7" s="20">
        <v>266600</v>
      </c>
      <c r="UB7" s="20">
        <v>74400</v>
      </c>
      <c r="UC7" s="20">
        <v>43700</v>
      </c>
      <c r="UD7" s="20">
        <v>138750</v>
      </c>
      <c r="UE7" s="20">
        <v>40700</v>
      </c>
      <c r="UF7" s="20">
        <v>28450</v>
      </c>
      <c r="UG7" s="20">
        <v>95750</v>
      </c>
      <c r="UH7" s="20">
        <v>74800</v>
      </c>
      <c r="UI7" s="20">
        <v>921178</v>
      </c>
      <c r="UJ7" s="20">
        <v>280200</v>
      </c>
      <c r="UK7" s="20">
        <v>168400</v>
      </c>
      <c r="UL7" s="20">
        <v>192900</v>
      </c>
      <c r="UM7" s="20">
        <v>171600</v>
      </c>
      <c r="UN7" s="20">
        <v>120750</v>
      </c>
      <c r="UO7" s="20">
        <v>1473950</v>
      </c>
      <c r="UP7" s="20">
        <v>115500</v>
      </c>
      <c r="UQ7" s="20">
        <v>35500</v>
      </c>
      <c r="UR7" s="20">
        <v>327100</v>
      </c>
      <c r="US7" s="20">
        <v>69050</v>
      </c>
      <c r="UT7" s="20">
        <v>124250</v>
      </c>
      <c r="UU7" s="20">
        <v>174150</v>
      </c>
      <c r="UV7" s="20">
        <v>166650</v>
      </c>
      <c r="UW7" s="20">
        <v>120650</v>
      </c>
      <c r="UX7" s="20">
        <v>77300</v>
      </c>
      <c r="UY7" s="20">
        <v>48300</v>
      </c>
      <c r="UZ7" s="20">
        <v>231250</v>
      </c>
      <c r="VA7" s="20">
        <v>128450</v>
      </c>
      <c r="VB7" s="20">
        <v>146350</v>
      </c>
      <c r="VC7" s="20">
        <v>48250</v>
      </c>
      <c r="VD7" s="20">
        <v>20600</v>
      </c>
      <c r="VE7" s="20">
        <v>120850</v>
      </c>
      <c r="VF7" s="20">
        <v>91200</v>
      </c>
      <c r="VG7" s="20">
        <v>166050</v>
      </c>
      <c r="VH7" s="20">
        <v>27150</v>
      </c>
      <c r="VI7" s="20">
        <v>33650</v>
      </c>
      <c r="VJ7" s="20">
        <v>52190</v>
      </c>
      <c r="VK7" s="20">
        <v>2503116</v>
      </c>
      <c r="VL7" s="20">
        <v>178600</v>
      </c>
      <c r="VM7" s="20">
        <v>350985</v>
      </c>
      <c r="VN7" s="20">
        <v>175150</v>
      </c>
      <c r="VO7" s="20">
        <v>346000</v>
      </c>
      <c r="VP7" s="20">
        <v>286850</v>
      </c>
      <c r="VQ7" s="20">
        <v>186710</v>
      </c>
      <c r="VR7" s="20">
        <v>63150</v>
      </c>
      <c r="VS7" s="20">
        <v>296650</v>
      </c>
      <c r="VT7" s="20">
        <v>220190</v>
      </c>
      <c r="VU7" s="20">
        <v>256105</v>
      </c>
      <c r="VV7" s="20">
        <v>0</v>
      </c>
      <c r="VW7" s="20">
        <v>102900</v>
      </c>
      <c r="VX7" s="20">
        <v>132885</v>
      </c>
      <c r="VY7" s="20">
        <v>197400</v>
      </c>
      <c r="VZ7" s="20">
        <v>1702920</v>
      </c>
      <c r="WA7" s="20">
        <v>171200</v>
      </c>
      <c r="WB7" s="20">
        <v>310130</v>
      </c>
      <c r="WC7" s="20">
        <v>180665</v>
      </c>
      <c r="WD7" s="20">
        <v>422900</v>
      </c>
      <c r="WE7" s="20">
        <v>422105</v>
      </c>
      <c r="WF7" s="20">
        <v>343400</v>
      </c>
      <c r="WG7" s="20">
        <v>114450</v>
      </c>
      <c r="WH7" s="20">
        <v>104250</v>
      </c>
      <c r="WI7" s="20">
        <v>204150</v>
      </c>
      <c r="WJ7" s="20">
        <v>314800</v>
      </c>
      <c r="WK7" s="20">
        <v>184300</v>
      </c>
      <c r="WL7" s="20">
        <v>254900</v>
      </c>
      <c r="WM7" s="20">
        <v>337450</v>
      </c>
      <c r="WN7" s="20">
        <v>291200</v>
      </c>
      <c r="WO7" s="20">
        <v>133850</v>
      </c>
      <c r="WP7" s="20">
        <v>140450</v>
      </c>
      <c r="WQ7" s="20">
        <v>307000</v>
      </c>
      <c r="WR7" s="20">
        <v>249850</v>
      </c>
      <c r="WS7" s="20">
        <v>386500</v>
      </c>
      <c r="WT7" s="20">
        <v>385350</v>
      </c>
      <c r="WU7" s="20">
        <v>156700</v>
      </c>
      <c r="WV7" s="20">
        <v>239300</v>
      </c>
      <c r="WW7" s="20">
        <v>142350</v>
      </c>
      <c r="WX7" s="20">
        <v>159250</v>
      </c>
      <c r="WY7" s="20">
        <v>20250</v>
      </c>
      <c r="WZ7" s="20">
        <v>243850</v>
      </c>
      <c r="XA7" s="20">
        <v>120500</v>
      </c>
      <c r="XB7" s="20">
        <v>282650</v>
      </c>
      <c r="XC7" s="20">
        <v>280700</v>
      </c>
      <c r="XD7" s="20">
        <v>39750</v>
      </c>
      <c r="XE7" s="20">
        <v>63500</v>
      </c>
      <c r="XF7" s="20">
        <v>51200</v>
      </c>
      <c r="XG7" s="20">
        <v>887500</v>
      </c>
      <c r="XH7" s="20">
        <v>140300</v>
      </c>
      <c r="XI7" s="20">
        <v>169650</v>
      </c>
      <c r="XJ7" s="20">
        <v>338800</v>
      </c>
      <c r="XK7" s="20">
        <v>102350</v>
      </c>
      <c r="XL7" s="20">
        <v>140900</v>
      </c>
      <c r="XM7" s="20">
        <v>139050</v>
      </c>
      <c r="XN7" s="20">
        <v>149850</v>
      </c>
      <c r="XO7" s="20">
        <v>85850</v>
      </c>
      <c r="XP7" s="20">
        <v>159800</v>
      </c>
      <c r="XQ7" s="20">
        <v>76300</v>
      </c>
      <c r="XR7" s="20">
        <v>100250</v>
      </c>
      <c r="XS7" s="20">
        <v>69340</v>
      </c>
      <c r="XT7" s="20">
        <v>202150</v>
      </c>
      <c r="XU7" s="20">
        <v>63250</v>
      </c>
      <c r="XV7" s="20">
        <v>104150</v>
      </c>
      <c r="XW7" s="20">
        <v>77500</v>
      </c>
      <c r="XX7" s="20">
        <v>115800</v>
      </c>
      <c r="XY7" s="20">
        <v>92050</v>
      </c>
      <c r="XZ7" s="20">
        <v>35250</v>
      </c>
      <c r="YA7" s="20">
        <v>41450</v>
      </c>
      <c r="YB7" s="20">
        <v>62250</v>
      </c>
      <c r="YC7" s="20">
        <v>25550</v>
      </c>
      <c r="YD7" s="20">
        <v>4038099.77</v>
      </c>
      <c r="YE7" s="20">
        <v>291450</v>
      </c>
      <c r="YF7" s="20">
        <v>345650</v>
      </c>
      <c r="YG7" s="20">
        <v>73400</v>
      </c>
      <c r="YH7" s="20">
        <v>535300</v>
      </c>
      <c r="YI7" s="20">
        <v>0</v>
      </c>
      <c r="YJ7" s="20">
        <v>109400</v>
      </c>
      <c r="YK7" s="20">
        <v>118000</v>
      </c>
      <c r="YL7" s="20">
        <v>772350</v>
      </c>
      <c r="YM7" s="20">
        <v>184750</v>
      </c>
      <c r="YN7" s="20">
        <v>57600</v>
      </c>
      <c r="YO7" s="20">
        <v>82900</v>
      </c>
      <c r="YP7" s="20">
        <v>51350</v>
      </c>
      <c r="YQ7" s="20">
        <v>96600</v>
      </c>
      <c r="YR7" s="20">
        <v>49000</v>
      </c>
      <c r="YS7" s="20">
        <v>26461</v>
      </c>
      <c r="YT7" s="20">
        <v>46000</v>
      </c>
      <c r="YU7" s="20">
        <v>1248737</v>
      </c>
      <c r="YV7" s="20">
        <v>228600</v>
      </c>
      <c r="YW7" s="20">
        <v>221600</v>
      </c>
      <c r="YX7" s="20">
        <v>43350</v>
      </c>
      <c r="YY7" s="20">
        <v>85850</v>
      </c>
      <c r="YZ7" s="20">
        <v>148500</v>
      </c>
      <c r="ZA7" s="20">
        <v>76900</v>
      </c>
      <c r="ZB7" s="20">
        <v>565550</v>
      </c>
      <c r="ZC7" s="20">
        <v>84100</v>
      </c>
      <c r="ZD7" s="20">
        <v>182000</v>
      </c>
      <c r="ZE7" s="20">
        <v>374950</v>
      </c>
      <c r="ZF7" s="20">
        <v>129500</v>
      </c>
      <c r="ZG7" s="20">
        <v>90800</v>
      </c>
      <c r="ZH7" s="20">
        <v>56500</v>
      </c>
      <c r="ZI7" s="20">
        <v>68150</v>
      </c>
      <c r="ZJ7" s="20">
        <v>372400</v>
      </c>
      <c r="ZK7" s="20">
        <v>966810</v>
      </c>
      <c r="ZL7" s="20">
        <v>292762</v>
      </c>
      <c r="ZM7" s="20">
        <v>636600</v>
      </c>
      <c r="ZN7" s="20">
        <v>443550</v>
      </c>
      <c r="ZO7" s="20">
        <v>775050</v>
      </c>
      <c r="ZP7" s="20">
        <v>580320</v>
      </c>
      <c r="ZQ7" s="20">
        <v>1217970</v>
      </c>
      <c r="ZR7" s="20">
        <v>199500</v>
      </c>
      <c r="ZS7" s="20">
        <v>575300</v>
      </c>
      <c r="ZT7" s="20">
        <v>680950</v>
      </c>
      <c r="ZU7" s="20">
        <v>135600</v>
      </c>
      <c r="ZV7" s="20">
        <v>248700</v>
      </c>
      <c r="ZW7" s="20">
        <v>165410</v>
      </c>
      <c r="ZX7" s="20">
        <v>401800</v>
      </c>
      <c r="ZY7" s="20">
        <v>385750</v>
      </c>
      <c r="ZZ7" s="20">
        <v>338295.64</v>
      </c>
      <c r="AAA7" s="20">
        <v>122300</v>
      </c>
      <c r="AAB7" s="20">
        <v>119700</v>
      </c>
      <c r="AAC7" s="20">
        <v>94450</v>
      </c>
      <c r="AAD7" s="20">
        <v>253300</v>
      </c>
      <c r="AAE7" s="20">
        <v>420350</v>
      </c>
      <c r="AAF7" s="20">
        <v>62900</v>
      </c>
      <c r="AAG7" s="20">
        <v>361150</v>
      </c>
      <c r="AAH7" s="20">
        <v>109500</v>
      </c>
      <c r="AAI7" s="20">
        <v>72600</v>
      </c>
      <c r="AAJ7" s="20">
        <v>126300</v>
      </c>
      <c r="AAK7" s="20">
        <v>62700</v>
      </c>
      <c r="AAL7" s="20">
        <v>351900</v>
      </c>
      <c r="AAM7" s="20">
        <v>112850</v>
      </c>
      <c r="AAN7" s="20">
        <v>430000</v>
      </c>
      <c r="AAO7" s="20">
        <v>268750</v>
      </c>
      <c r="AAP7" s="20">
        <v>181150</v>
      </c>
      <c r="AAQ7" s="20">
        <v>152650</v>
      </c>
      <c r="AAR7" s="20">
        <v>669400</v>
      </c>
      <c r="AAS7" s="20">
        <v>303750</v>
      </c>
      <c r="AAT7" s="20">
        <v>34400</v>
      </c>
      <c r="AAU7" s="20">
        <v>330100</v>
      </c>
      <c r="AAV7" s="20">
        <v>434600</v>
      </c>
      <c r="AAW7" s="20">
        <v>616500</v>
      </c>
      <c r="AAX7" s="20">
        <v>232850</v>
      </c>
      <c r="AAY7" s="20">
        <v>496950</v>
      </c>
      <c r="AAZ7" s="20">
        <v>156900</v>
      </c>
      <c r="ABA7" s="20">
        <v>152450</v>
      </c>
      <c r="ABB7" s="20">
        <v>75050</v>
      </c>
      <c r="ABC7" s="20">
        <v>158300</v>
      </c>
      <c r="ABD7" s="20">
        <v>134900</v>
      </c>
      <c r="ABE7" s="20">
        <v>0</v>
      </c>
      <c r="ABF7" s="20">
        <v>325400</v>
      </c>
      <c r="ABG7" s="20">
        <v>671500</v>
      </c>
      <c r="ABH7" s="20">
        <v>306700</v>
      </c>
      <c r="ABI7" s="20">
        <v>265900</v>
      </c>
      <c r="ABJ7" s="20">
        <v>223850</v>
      </c>
      <c r="ABK7" s="20">
        <v>42250</v>
      </c>
      <c r="ABL7" s="20">
        <v>87350</v>
      </c>
      <c r="ABM7" s="20">
        <v>28950</v>
      </c>
      <c r="ABN7" s="20">
        <v>1698776</v>
      </c>
      <c r="ABO7" s="20">
        <v>278750</v>
      </c>
      <c r="ABP7" s="20">
        <v>76600</v>
      </c>
      <c r="ABQ7" s="20">
        <v>86490</v>
      </c>
      <c r="ABR7" s="20">
        <v>289850</v>
      </c>
      <c r="ABS7" s="20">
        <v>242200</v>
      </c>
      <c r="ABT7" s="20">
        <v>59990</v>
      </c>
      <c r="ABU7" s="20">
        <v>55000</v>
      </c>
      <c r="ABV7" s="20">
        <v>2142700</v>
      </c>
      <c r="ABW7" s="20">
        <v>484950</v>
      </c>
      <c r="ABX7" s="20">
        <v>27600</v>
      </c>
      <c r="ABY7" s="20">
        <v>135250</v>
      </c>
      <c r="ABZ7" s="20">
        <v>45200</v>
      </c>
      <c r="ACA7" s="20">
        <v>49000</v>
      </c>
      <c r="ACB7" s="20">
        <v>79450</v>
      </c>
      <c r="ACC7" s="20">
        <v>73400</v>
      </c>
      <c r="ACD7" s="20">
        <v>103900</v>
      </c>
      <c r="ACE7" s="20">
        <v>127000</v>
      </c>
      <c r="ACF7" s="20">
        <v>163650</v>
      </c>
      <c r="ACG7" s="20">
        <v>49900</v>
      </c>
      <c r="ACH7" s="20">
        <v>993141</v>
      </c>
      <c r="ACI7" s="20">
        <v>69910</v>
      </c>
      <c r="ACJ7" s="20">
        <v>54100</v>
      </c>
      <c r="ACK7" s="20">
        <v>282900</v>
      </c>
      <c r="ACL7" s="20">
        <v>42450</v>
      </c>
      <c r="ACM7" s="20">
        <v>25150</v>
      </c>
      <c r="ACN7" s="20">
        <v>120500</v>
      </c>
      <c r="ACO7" s="20">
        <v>323700</v>
      </c>
      <c r="ACP7" s="20">
        <v>99895</v>
      </c>
      <c r="ACQ7" s="20">
        <v>26250</v>
      </c>
      <c r="ACR7" s="20">
        <v>77350</v>
      </c>
      <c r="ACS7" s="20">
        <v>390156.01</v>
      </c>
      <c r="ACT7" s="20">
        <v>317750</v>
      </c>
      <c r="ACU7" s="20">
        <v>33750</v>
      </c>
      <c r="ACV7" s="20">
        <v>43650</v>
      </c>
      <c r="ACW7" s="20">
        <v>56800</v>
      </c>
      <c r="ACX7" s="20">
        <v>109800</v>
      </c>
      <c r="ACY7" s="20">
        <v>25200</v>
      </c>
      <c r="ACZ7" s="20">
        <v>90100</v>
      </c>
      <c r="ADA7" s="20">
        <v>0</v>
      </c>
      <c r="ADB7" s="20">
        <v>6000</v>
      </c>
      <c r="ADC7" s="20">
        <v>6900</v>
      </c>
      <c r="ADD7" s="20">
        <v>6450</v>
      </c>
      <c r="ADE7" s="20">
        <v>132100</v>
      </c>
      <c r="ADF7" s="20">
        <v>82000</v>
      </c>
      <c r="ADG7" s="20">
        <v>1590100</v>
      </c>
      <c r="ADH7" s="20">
        <v>51600</v>
      </c>
      <c r="ADI7" s="20">
        <v>6400</v>
      </c>
      <c r="ADJ7" s="20">
        <v>344050</v>
      </c>
      <c r="ADK7" s="20">
        <v>194150</v>
      </c>
      <c r="ADL7" s="20">
        <v>13500</v>
      </c>
      <c r="ADM7" s="20">
        <v>90000</v>
      </c>
      <c r="ADN7" s="20">
        <v>1353078</v>
      </c>
      <c r="ADO7" s="20">
        <v>167700</v>
      </c>
      <c r="ADP7" s="20">
        <v>192400</v>
      </c>
      <c r="ADQ7" s="20">
        <v>0</v>
      </c>
      <c r="ADR7" s="20">
        <v>23650</v>
      </c>
      <c r="ADS7" s="20">
        <v>0</v>
      </c>
      <c r="ADT7" s="20">
        <v>0</v>
      </c>
      <c r="ADU7" s="20">
        <v>4250</v>
      </c>
      <c r="ADV7" s="20">
        <v>1546801</v>
      </c>
      <c r="ADW7" s="20">
        <v>1552500</v>
      </c>
      <c r="ADX7" s="20">
        <v>148200</v>
      </c>
      <c r="ADY7" s="20">
        <v>170750</v>
      </c>
      <c r="ADZ7" s="20">
        <v>2848000</v>
      </c>
      <c r="AEA7" s="20">
        <v>55400</v>
      </c>
      <c r="AEB7" s="20">
        <v>197200</v>
      </c>
      <c r="AEC7" s="20">
        <v>151550</v>
      </c>
      <c r="AED7" s="20">
        <v>70600</v>
      </c>
      <c r="AEE7" s="20">
        <v>80250</v>
      </c>
      <c r="AEF7" s="20">
        <v>148100</v>
      </c>
      <c r="AEG7" s="20">
        <v>359200</v>
      </c>
      <c r="AEH7" s="20">
        <v>151850</v>
      </c>
      <c r="AEI7" s="20">
        <v>96800</v>
      </c>
      <c r="AEJ7" s="20">
        <v>102900</v>
      </c>
      <c r="AEK7" s="20">
        <v>296500</v>
      </c>
      <c r="AEL7" s="20">
        <v>52700</v>
      </c>
      <c r="AEM7" s="20">
        <v>118200</v>
      </c>
      <c r="AEN7" s="20">
        <v>43900</v>
      </c>
      <c r="AEO7" s="20">
        <v>95800</v>
      </c>
      <c r="AEP7" s="20">
        <v>3000103</v>
      </c>
      <c r="AEQ7" s="20">
        <v>1101000</v>
      </c>
      <c r="AER7" s="20">
        <v>632950</v>
      </c>
      <c r="AES7" s="20">
        <v>402350</v>
      </c>
      <c r="AET7" s="20">
        <v>590250</v>
      </c>
      <c r="AEU7" s="20">
        <v>826850</v>
      </c>
      <c r="AEV7" s="20">
        <v>446800</v>
      </c>
      <c r="AEW7" s="20">
        <v>587800</v>
      </c>
      <c r="AEX7" s="20">
        <v>209000</v>
      </c>
      <c r="AEY7" s="20">
        <v>198000</v>
      </c>
      <c r="AEZ7" s="20">
        <v>1255536</v>
      </c>
      <c r="AFA7" s="20">
        <v>72350</v>
      </c>
      <c r="AFB7" s="20">
        <v>107600</v>
      </c>
      <c r="AFC7" s="20">
        <v>273800</v>
      </c>
      <c r="AFD7" s="20">
        <v>309150</v>
      </c>
      <c r="AFE7" s="20">
        <v>111450</v>
      </c>
      <c r="AFF7" s="20">
        <v>56800</v>
      </c>
      <c r="AFG7" s="20">
        <v>83250</v>
      </c>
      <c r="AFH7" s="20">
        <v>27150</v>
      </c>
      <c r="AFI7" s="20">
        <v>10000</v>
      </c>
      <c r="AFJ7" s="20">
        <v>30050</v>
      </c>
      <c r="AFK7" s="20">
        <v>202200</v>
      </c>
      <c r="AFL7" s="20">
        <v>106950</v>
      </c>
      <c r="AFM7" s="20">
        <v>993270</v>
      </c>
      <c r="AFN7" s="20">
        <v>71250</v>
      </c>
      <c r="AFO7" s="20">
        <v>94050</v>
      </c>
      <c r="AFP7" s="20">
        <v>57100</v>
      </c>
      <c r="AFQ7" s="20">
        <v>45500</v>
      </c>
      <c r="AFR7" s="20">
        <v>6050</v>
      </c>
      <c r="AFS7" s="20">
        <v>8250</v>
      </c>
      <c r="AFT7" s="20">
        <v>24100</v>
      </c>
      <c r="AFU7" s="20">
        <v>16700</v>
      </c>
      <c r="AFV7" s="20">
        <v>33300</v>
      </c>
      <c r="AFW7" s="20">
        <v>13600</v>
      </c>
      <c r="AFX7" s="20">
        <v>5900</v>
      </c>
      <c r="AFY7" s="20">
        <v>406150</v>
      </c>
      <c r="AFZ7" s="20">
        <v>69400</v>
      </c>
      <c r="AGA7" s="20">
        <v>113900</v>
      </c>
      <c r="AGB7" s="20">
        <v>119250</v>
      </c>
      <c r="AGC7" s="20">
        <v>334150</v>
      </c>
      <c r="AGD7" s="20">
        <v>422800</v>
      </c>
      <c r="AGE7" s="20">
        <v>88350</v>
      </c>
      <c r="AGF7" s="20">
        <v>230950</v>
      </c>
      <c r="AGG7" s="20">
        <v>64000</v>
      </c>
      <c r="AGH7" s="20">
        <v>155200</v>
      </c>
      <c r="AGI7" s="20">
        <v>44900</v>
      </c>
      <c r="AGJ7" s="20">
        <v>841300</v>
      </c>
      <c r="AGK7" s="20">
        <v>107200</v>
      </c>
      <c r="AGL7" s="20">
        <v>57500</v>
      </c>
      <c r="AGM7" s="20">
        <v>37300</v>
      </c>
      <c r="AGN7" s="20">
        <v>302900.2</v>
      </c>
      <c r="AGO7" s="20">
        <v>52500</v>
      </c>
      <c r="AGP7" s="20">
        <v>36100</v>
      </c>
      <c r="AGQ7" s="20">
        <v>119950</v>
      </c>
      <c r="AGR7" s="20">
        <v>202950</v>
      </c>
      <c r="AGS7" s="20">
        <v>36350</v>
      </c>
      <c r="AGT7" s="20">
        <v>16500</v>
      </c>
      <c r="AGU7" s="20">
        <v>94850</v>
      </c>
      <c r="AGV7" s="20">
        <v>112200</v>
      </c>
      <c r="AGW7" s="20">
        <v>32550</v>
      </c>
      <c r="AGX7" s="20">
        <v>147700</v>
      </c>
      <c r="AGY7" s="20">
        <v>117700</v>
      </c>
      <c r="AGZ7" s="20">
        <v>76650</v>
      </c>
      <c r="AHA7" s="20">
        <v>7850</v>
      </c>
      <c r="AHB7" s="20">
        <v>55900</v>
      </c>
      <c r="AHC7" s="20">
        <v>34650</v>
      </c>
      <c r="AHD7" s="20">
        <v>0</v>
      </c>
      <c r="AHE7" s="20">
        <v>16550</v>
      </c>
      <c r="AHF7" s="20">
        <v>44700</v>
      </c>
      <c r="AHG7" s="20">
        <v>5550</v>
      </c>
      <c r="AHH7" s="20">
        <v>7700</v>
      </c>
      <c r="AHI7" s="20">
        <v>1309500</v>
      </c>
      <c r="AHJ7" s="20">
        <v>16950</v>
      </c>
      <c r="AHK7" s="20">
        <v>47300</v>
      </c>
      <c r="AHL7" s="20">
        <v>0</v>
      </c>
      <c r="AHM7" s="20">
        <v>9850</v>
      </c>
      <c r="AHN7" s="20">
        <v>4500</v>
      </c>
      <c r="AHO7" s="20">
        <v>0</v>
      </c>
      <c r="AHP7" s="20">
        <v>267198825.86999997</v>
      </c>
    </row>
    <row r="8" spans="1:900" x14ac:dyDescent="0.55000000000000004">
      <c r="A8" s="11">
        <v>3</v>
      </c>
      <c r="B8" s="11" t="s">
        <v>976</v>
      </c>
      <c r="C8" s="6" t="s">
        <v>977</v>
      </c>
      <c r="D8" s="20">
        <v>10389347.960000001</v>
      </c>
      <c r="E8" s="20">
        <v>131210</v>
      </c>
      <c r="F8" s="20">
        <v>278208</v>
      </c>
      <c r="G8" s="20">
        <v>38620</v>
      </c>
      <c r="H8" s="20">
        <v>520255.5</v>
      </c>
      <c r="I8" s="20">
        <v>123904</v>
      </c>
      <c r="J8" s="20">
        <v>219607.5</v>
      </c>
      <c r="K8" s="20">
        <v>24085</v>
      </c>
      <c r="L8" s="20">
        <v>149464</v>
      </c>
      <c r="M8" s="20">
        <v>230503.5</v>
      </c>
      <c r="N8" s="20">
        <v>18879</v>
      </c>
      <c r="O8" s="20">
        <v>168563.6</v>
      </c>
      <c r="P8" s="20">
        <v>0</v>
      </c>
      <c r="Q8" s="20">
        <v>24627</v>
      </c>
      <c r="R8" s="20">
        <v>36687</v>
      </c>
      <c r="S8" s="20">
        <v>20737</v>
      </c>
      <c r="T8" s="20">
        <v>2636</v>
      </c>
      <c r="U8" s="20">
        <v>0</v>
      </c>
      <c r="V8" s="20">
        <v>38780509</v>
      </c>
      <c r="W8" s="20">
        <v>683968</v>
      </c>
      <c r="X8" s="20">
        <v>0</v>
      </c>
      <c r="Y8" s="20">
        <v>359012</v>
      </c>
      <c r="Z8" s="20">
        <v>40614</v>
      </c>
      <c r="AA8" s="20">
        <v>43384</v>
      </c>
      <c r="AB8" s="20">
        <v>32531</v>
      </c>
      <c r="AC8" s="20">
        <v>1747071</v>
      </c>
      <c r="AD8" s="20">
        <v>0</v>
      </c>
      <c r="AE8" s="20">
        <v>81500</v>
      </c>
      <c r="AF8" s="20">
        <v>606413</v>
      </c>
      <c r="AG8" s="20">
        <v>92396</v>
      </c>
      <c r="AH8" s="20">
        <v>545220</v>
      </c>
      <c r="AI8" s="20">
        <v>316917</v>
      </c>
      <c r="AJ8" s="20">
        <v>110939</v>
      </c>
      <c r="AK8" s="20">
        <v>135078</v>
      </c>
      <c r="AL8" s="20">
        <v>0</v>
      </c>
      <c r="AM8" s="20">
        <v>36638</v>
      </c>
      <c r="AN8" s="20">
        <v>0</v>
      </c>
      <c r="AO8" s="20">
        <v>157788</v>
      </c>
      <c r="AP8" s="20">
        <v>3045</v>
      </c>
      <c r="AQ8" s="20">
        <v>66358.75</v>
      </c>
      <c r="AR8" s="20">
        <v>0</v>
      </c>
      <c r="AS8" s="20">
        <v>0</v>
      </c>
      <c r="AT8" s="20">
        <v>3006086.5</v>
      </c>
      <c r="AU8" s="20">
        <v>30779</v>
      </c>
      <c r="AV8" s="20">
        <v>31880</v>
      </c>
      <c r="AW8" s="20">
        <v>207269</v>
      </c>
      <c r="AX8" s="20">
        <v>33555.5</v>
      </c>
      <c r="AY8" s="20">
        <v>37159</v>
      </c>
      <c r="AZ8" s="20">
        <v>0</v>
      </c>
      <c r="BA8" s="20">
        <v>0</v>
      </c>
      <c r="BB8" s="20">
        <v>0</v>
      </c>
      <c r="BC8" s="20">
        <v>19808</v>
      </c>
      <c r="BD8" s="20">
        <v>0</v>
      </c>
      <c r="BE8" s="20">
        <v>4466.5</v>
      </c>
      <c r="BF8" s="20">
        <v>225273</v>
      </c>
      <c r="BG8" s="20">
        <v>21832.07</v>
      </c>
      <c r="BH8" s="20">
        <v>11910</v>
      </c>
      <c r="BI8" s="20">
        <v>2183581</v>
      </c>
      <c r="BJ8" s="20">
        <v>927555.35</v>
      </c>
      <c r="BK8" s="20">
        <v>11407</v>
      </c>
      <c r="BL8" s="20">
        <v>66969</v>
      </c>
      <c r="BM8" s="20">
        <v>112947</v>
      </c>
      <c r="BN8" s="20">
        <v>4354</v>
      </c>
      <c r="BO8" s="20">
        <v>36016.25</v>
      </c>
      <c r="BP8" s="20">
        <v>0</v>
      </c>
      <c r="BQ8" s="20">
        <v>0</v>
      </c>
      <c r="BR8" s="20">
        <v>6388692</v>
      </c>
      <c r="BS8" s="20">
        <v>92479</v>
      </c>
      <c r="BT8" s="20">
        <v>88840.44</v>
      </c>
      <c r="BU8" s="20">
        <v>141965</v>
      </c>
      <c r="BV8" s="20">
        <v>141584</v>
      </c>
      <c r="BW8" s="20">
        <v>37591</v>
      </c>
      <c r="BX8" s="20">
        <v>10147</v>
      </c>
      <c r="BY8" s="20">
        <v>534114</v>
      </c>
      <c r="BZ8" s="20">
        <v>717610.63</v>
      </c>
      <c r="CA8" s="20">
        <v>41316</v>
      </c>
      <c r="CB8" s="20">
        <v>79796</v>
      </c>
      <c r="CC8" s="20">
        <v>87205</v>
      </c>
      <c r="CD8" s="20">
        <v>203008</v>
      </c>
      <c r="CE8" s="20">
        <v>62775</v>
      </c>
      <c r="CF8" s="20">
        <v>142137</v>
      </c>
      <c r="CG8" s="20">
        <v>32750098</v>
      </c>
      <c r="CH8" s="20">
        <v>795288</v>
      </c>
      <c r="CI8" s="20">
        <v>967402.25</v>
      </c>
      <c r="CJ8" s="20">
        <v>0</v>
      </c>
      <c r="CK8" s="20">
        <v>116641.25</v>
      </c>
      <c r="CL8" s="20">
        <v>9545</v>
      </c>
      <c r="CM8" s="20">
        <v>66496.5</v>
      </c>
      <c r="CN8" s="20">
        <v>386201</v>
      </c>
      <c r="CO8" s="20">
        <v>145542</v>
      </c>
      <c r="CP8" s="20">
        <v>31318</v>
      </c>
      <c r="CQ8" s="20">
        <v>25070.5</v>
      </c>
      <c r="CR8" s="20">
        <v>135531</v>
      </c>
      <c r="CS8" s="20">
        <v>4788</v>
      </c>
      <c r="CT8" s="20">
        <v>3462248.32</v>
      </c>
      <c r="CU8" s="20">
        <v>91020</v>
      </c>
      <c r="CV8" s="20">
        <v>261240.5</v>
      </c>
      <c r="CW8" s="20">
        <v>12103</v>
      </c>
      <c r="CX8" s="20">
        <v>47795</v>
      </c>
      <c r="CY8" s="20">
        <v>28885</v>
      </c>
      <c r="CZ8" s="20">
        <v>48045.3</v>
      </c>
      <c r="DA8" s="20">
        <v>109181</v>
      </c>
      <c r="DB8" s="20">
        <v>2740687.2</v>
      </c>
      <c r="DC8" s="20">
        <v>945268</v>
      </c>
      <c r="DD8" s="20">
        <v>87844</v>
      </c>
      <c r="DE8" s="20">
        <v>270620</v>
      </c>
      <c r="DF8" s="20">
        <v>90202</v>
      </c>
      <c r="DG8" s="20">
        <v>0</v>
      </c>
      <c r="DH8" s="20">
        <v>0</v>
      </c>
      <c r="DI8" s="20">
        <v>0</v>
      </c>
      <c r="DJ8" s="20">
        <v>0</v>
      </c>
      <c r="DK8" s="20">
        <v>12088273.210000001</v>
      </c>
      <c r="DL8" s="20">
        <v>43272</v>
      </c>
      <c r="DM8" s="20">
        <v>56807.25</v>
      </c>
      <c r="DN8" s="20">
        <v>98093</v>
      </c>
      <c r="DO8" s="20">
        <v>74548</v>
      </c>
      <c r="DP8" s="20">
        <v>27758</v>
      </c>
      <c r="DQ8" s="20">
        <v>312834.39</v>
      </c>
      <c r="DR8" s="20">
        <v>7009</v>
      </c>
      <c r="DS8" s="20">
        <v>42305</v>
      </c>
      <c r="DT8" s="20">
        <v>5416381</v>
      </c>
      <c r="DU8" s="20">
        <v>27309</v>
      </c>
      <c r="DV8" s="20">
        <v>610594</v>
      </c>
      <c r="DW8" s="20">
        <v>596503</v>
      </c>
      <c r="DX8" s="20">
        <v>40925</v>
      </c>
      <c r="DY8" s="20">
        <v>128816</v>
      </c>
      <c r="DZ8" s="20">
        <v>227959</v>
      </c>
      <c r="EA8" s="20">
        <v>0</v>
      </c>
      <c r="EB8" s="20">
        <v>26233</v>
      </c>
      <c r="EC8" s="20">
        <v>0</v>
      </c>
      <c r="ED8" s="20">
        <v>271047</v>
      </c>
      <c r="EE8" s="20">
        <v>1276502.97</v>
      </c>
      <c r="EF8" s="20">
        <v>1578670</v>
      </c>
      <c r="EG8" s="20">
        <v>42957</v>
      </c>
      <c r="EH8" s="20">
        <v>32001</v>
      </c>
      <c r="EI8" s="20">
        <v>16516</v>
      </c>
      <c r="EJ8" s="20">
        <v>139658.5</v>
      </c>
      <c r="EK8" s="20">
        <v>679469</v>
      </c>
      <c r="EL8" s="20">
        <v>142109.75</v>
      </c>
      <c r="EM8" s="20">
        <v>91404</v>
      </c>
      <c r="EN8" s="20">
        <v>10616708.210000001</v>
      </c>
      <c r="EO8" s="20">
        <v>4998</v>
      </c>
      <c r="EP8" s="20">
        <v>12108</v>
      </c>
      <c r="EQ8" s="20">
        <v>66130</v>
      </c>
      <c r="ER8" s="20">
        <v>42589</v>
      </c>
      <c r="ES8" s="20">
        <v>1834.5</v>
      </c>
      <c r="ET8" s="20">
        <v>101665</v>
      </c>
      <c r="EU8" s="20">
        <v>219596.77000000002</v>
      </c>
      <c r="EV8" s="20">
        <v>70232</v>
      </c>
      <c r="EW8" s="20">
        <v>1536622</v>
      </c>
      <c r="EX8" s="20">
        <v>0</v>
      </c>
      <c r="EY8" s="20">
        <v>7523</v>
      </c>
      <c r="EZ8" s="20">
        <v>33575</v>
      </c>
      <c r="FA8" s="20">
        <v>260125</v>
      </c>
      <c r="FB8" s="20">
        <v>50265</v>
      </c>
      <c r="FC8" s="20">
        <v>57202</v>
      </c>
      <c r="FD8" s="20">
        <v>4422</v>
      </c>
      <c r="FE8" s="20">
        <v>4268</v>
      </c>
      <c r="FF8" s="20">
        <v>34435</v>
      </c>
      <c r="FG8" s="20">
        <v>2615</v>
      </c>
      <c r="FH8" s="20">
        <v>3667</v>
      </c>
      <c r="FI8" s="20">
        <v>5810465.2000000002</v>
      </c>
      <c r="FJ8" s="20">
        <v>96647</v>
      </c>
      <c r="FK8" s="20">
        <v>507214</v>
      </c>
      <c r="FL8" s="20">
        <v>309594</v>
      </c>
      <c r="FM8" s="20">
        <v>443557.61</v>
      </c>
      <c r="FN8" s="20">
        <v>227245</v>
      </c>
      <c r="FO8" s="20">
        <v>41946.25</v>
      </c>
      <c r="FP8" s="20">
        <v>13961</v>
      </c>
      <c r="FQ8" s="20">
        <v>8197652</v>
      </c>
      <c r="FR8" s="20">
        <v>28708</v>
      </c>
      <c r="FS8" s="20">
        <v>132619</v>
      </c>
      <c r="FT8" s="20">
        <v>0</v>
      </c>
      <c r="FU8" s="20">
        <v>47456</v>
      </c>
      <c r="FV8" s="20">
        <v>43480</v>
      </c>
      <c r="FW8" s="20">
        <v>334028</v>
      </c>
      <c r="FX8" s="20">
        <v>42202</v>
      </c>
      <c r="FY8" s="20">
        <v>45637</v>
      </c>
      <c r="FZ8" s="20">
        <v>39508</v>
      </c>
      <c r="GA8" s="20">
        <v>618581</v>
      </c>
      <c r="GB8" s="20">
        <v>116991</v>
      </c>
      <c r="GC8" s="20">
        <v>3163</v>
      </c>
      <c r="GD8" s="20">
        <v>81922</v>
      </c>
      <c r="GE8" s="20">
        <v>3193894.5</v>
      </c>
      <c r="GF8" s="20">
        <v>14829</v>
      </c>
      <c r="GG8" s="20">
        <v>17378</v>
      </c>
      <c r="GH8" s="20">
        <v>516510.37</v>
      </c>
      <c r="GI8" s="20">
        <v>22866</v>
      </c>
      <c r="GJ8" s="20">
        <v>29128</v>
      </c>
      <c r="GK8" s="20">
        <v>30431</v>
      </c>
      <c r="GL8" s="20">
        <v>810553</v>
      </c>
      <c r="GM8" s="20">
        <v>9299</v>
      </c>
      <c r="GN8" s="20">
        <v>0</v>
      </c>
      <c r="GO8" s="20">
        <v>0</v>
      </c>
      <c r="GP8" s="20">
        <v>0</v>
      </c>
      <c r="GQ8" s="20">
        <v>1500540</v>
      </c>
      <c r="GR8" s="20">
        <v>263006</v>
      </c>
      <c r="GS8" s="20">
        <v>40546.5</v>
      </c>
      <c r="GT8" s="20">
        <v>280180</v>
      </c>
      <c r="GU8" s="20">
        <v>5162</v>
      </c>
      <c r="GV8" s="20">
        <v>15798</v>
      </c>
      <c r="GW8" s="20">
        <v>113825</v>
      </c>
      <c r="GX8" s="20">
        <v>92182</v>
      </c>
      <c r="GY8" s="20">
        <v>7381284</v>
      </c>
      <c r="GZ8" s="20">
        <v>1033683</v>
      </c>
      <c r="HA8" s="20">
        <v>129606</v>
      </c>
      <c r="HB8" s="20">
        <v>58912</v>
      </c>
      <c r="HC8" s="20">
        <v>13487599.449999999</v>
      </c>
      <c r="HD8" s="20">
        <v>7917617.2000000002</v>
      </c>
      <c r="HE8" s="20">
        <v>120400</v>
      </c>
      <c r="HF8" s="20">
        <v>1450304</v>
      </c>
      <c r="HG8" s="20">
        <v>351741</v>
      </c>
      <c r="HH8" s="20">
        <v>312602</v>
      </c>
      <c r="HI8" s="20">
        <v>43790</v>
      </c>
      <c r="HJ8" s="20">
        <v>4972820.5</v>
      </c>
      <c r="HK8" s="20">
        <v>29822</v>
      </c>
      <c r="HL8" s="20">
        <v>42808</v>
      </c>
      <c r="HM8" s="20">
        <v>284446</v>
      </c>
      <c r="HN8" s="20">
        <v>404528</v>
      </c>
      <c r="HO8" s="20">
        <v>20114</v>
      </c>
      <c r="HP8" s="20">
        <v>141131</v>
      </c>
      <c r="HQ8" s="20">
        <v>33616</v>
      </c>
      <c r="HR8" s="20">
        <v>8292122.75</v>
      </c>
      <c r="HS8" s="20">
        <v>2262717.25</v>
      </c>
      <c r="HT8" s="20">
        <v>77760</v>
      </c>
      <c r="HU8" s="20">
        <v>45458</v>
      </c>
      <c r="HV8" s="20">
        <v>89901.31</v>
      </c>
      <c r="HW8" s="20">
        <v>11620</v>
      </c>
      <c r="HX8" s="20">
        <v>373683</v>
      </c>
      <c r="HY8" s="20">
        <v>88511.5</v>
      </c>
      <c r="HZ8" s="20">
        <v>68449</v>
      </c>
      <c r="IA8" s="20">
        <v>291848</v>
      </c>
      <c r="IB8" s="20">
        <v>11829</v>
      </c>
      <c r="IC8" s="20">
        <v>146953</v>
      </c>
      <c r="ID8" s="20">
        <v>19324</v>
      </c>
      <c r="IE8" s="20">
        <v>3105</v>
      </c>
      <c r="IF8" s="20">
        <v>315814</v>
      </c>
      <c r="IG8" s="20">
        <v>16461</v>
      </c>
      <c r="IH8" s="20">
        <v>9853248</v>
      </c>
      <c r="II8" s="20">
        <v>1640510.25</v>
      </c>
      <c r="IJ8" s="20">
        <v>58713</v>
      </c>
      <c r="IK8" s="20">
        <v>30296</v>
      </c>
      <c r="IL8" s="20">
        <v>924638</v>
      </c>
      <c r="IM8" s="20">
        <v>57364</v>
      </c>
      <c r="IN8" s="20">
        <v>81436</v>
      </c>
      <c r="IO8" s="20">
        <v>41595</v>
      </c>
      <c r="IP8" s="20">
        <v>5048</v>
      </c>
      <c r="IQ8" s="20">
        <v>9097</v>
      </c>
      <c r="IR8" s="20">
        <v>37190</v>
      </c>
      <c r="IS8" s="20">
        <v>19935788.690000001</v>
      </c>
      <c r="IT8" s="20">
        <v>4333646</v>
      </c>
      <c r="IU8" s="20">
        <v>658795</v>
      </c>
      <c r="IV8" s="20">
        <v>108498</v>
      </c>
      <c r="IW8" s="20">
        <v>155721</v>
      </c>
      <c r="IX8" s="20">
        <v>42651</v>
      </c>
      <c r="IY8" s="20">
        <v>158746</v>
      </c>
      <c r="IZ8" s="20">
        <v>11876.04</v>
      </c>
      <c r="JA8" s="20">
        <v>82991</v>
      </c>
      <c r="JB8" s="20">
        <v>182256</v>
      </c>
      <c r="JC8" s="20">
        <v>1096785</v>
      </c>
      <c r="JD8" s="20">
        <v>185011</v>
      </c>
      <c r="JE8" s="20">
        <v>1990466.73</v>
      </c>
      <c r="JF8" s="20">
        <v>355653</v>
      </c>
      <c r="JG8" s="20">
        <v>16679</v>
      </c>
      <c r="JH8" s="20">
        <v>111039</v>
      </c>
      <c r="JI8" s="20">
        <v>14200</v>
      </c>
      <c r="JJ8" s="20">
        <v>18249</v>
      </c>
      <c r="JK8" s="20">
        <v>2203570.11</v>
      </c>
      <c r="JL8" s="20">
        <v>74732</v>
      </c>
      <c r="JM8" s="20">
        <v>256672</v>
      </c>
      <c r="JN8" s="20">
        <v>314566</v>
      </c>
      <c r="JO8" s="20">
        <v>24242</v>
      </c>
      <c r="JP8" s="20">
        <v>350113</v>
      </c>
      <c r="JQ8" s="20">
        <v>44826.66</v>
      </c>
      <c r="JR8" s="20">
        <v>4710525</v>
      </c>
      <c r="JS8" s="20">
        <v>720690</v>
      </c>
      <c r="JT8" s="20">
        <v>132874</v>
      </c>
      <c r="JU8" s="20">
        <v>22061</v>
      </c>
      <c r="JV8" s="20">
        <v>47792</v>
      </c>
      <c r="JW8" s="20">
        <v>84655.06</v>
      </c>
      <c r="JX8" s="20">
        <v>856540</v>
      </c>
      <c r="JY8" s="20">
        <v>40985.78</v>
      </c>
      <c r="JZ8" s="20">
        <v>11437</v>
      </c>
      <c r="KA8" s="20">
        <v>107914</v>
      </c>
      <c r="KB8" s="20">
        <v>29227</v>
      </c>
      <c r="KC8" s="20">
        <v>47209</v>
      </c>
      <c r="KD8" s="20">
        <v>21142</v>
      </c>
      <c r="KE8" s="20">
        <v>117595</v>
      </c>
      <c r="KF8" s="20">
        <v>45597</v>
      </c>
      <c r="KG8" s="20">
        <v>8382730</v>
      </c>
      <c r="KH8" s="20">
        <v>0</v>
      </c>
      <c r="KI8" s="20">
        <v>423637.19</v>
      </c>
      <c r="KJ8" s="20">
        <v>79712.289999999994</v>
      </c>
      <c r="KK8" s="20">
        <v>300522</v>
      </c>
      <c r="KL8" s="20">
        <v>102444</v>
      </c>
      <c r="KM8" s="20">
        <v>690455</v>
      </c>
      <c r="KN8" s="20">
        <v>897749</v>
      </c>
      <c r="KO8" s="20">
        <v>53717</v>
      </c>
      <c r="KP8" s="20">
        <v>2138324.96</v>
      </c>
      <c r="KQ8" s="20">
        <v>193953</v>
      </c>
      <c r="KR8" s="20">
        <v>167647</v>
      </c>
      <c r="KS8" s="20">
        <v>679444.03</v>
      </c>
      <c r="KT8" s="20">
        <v>151587</v>
      </c>
      <c r="KU8" s="20">
        <v>35866</v>
      </c>
      <c r="KV8" s="20">
        <v>6487892.25</v>
      </c>
      <c r="KW8" s="20">
        <v>171795</v>
      </c>
      <c r="KX8" s="20">
        <v>4942048.25</v>
      </c>
      <c r="KY8" s="20">
        <v>532729</v>
      </c>
      <c r="KZ8" s="20">
        <v>7768</v>
      </c>
      <c r="LA8" s="20">
        <v>132030</v>
      </c>
      <c r="LB8" s="20">
        <v>219978</v>
      </c>
      <c r="LC8" s="20">
        <v>1230282</v>
      </c>
      <c r="LD8" s="20">
        <v>20589</v>
      </c>
      <c r="LE8" s="20">
        <v>27501</v>
      </c>
      <c r="LF8" s="20">
        <v>14188093</v>
      </c>
      <c r="LG8" s="20">
        <v>1879728.5</v>
      </c>
      <c r="LH8" s="20">
        <v>4741890</v>
      </c>
      <c r="LI8" s="20">
        <v>10586529.43</v>
      </c>
      <c r="LJ8" s="20">
        <v>990398.3</v>
      </c>
      <c r="LK8" s="20">
        <v>459825</v>
      </c>
      <c r="LL8" s="20">
        <v>9969</v>
      </c>
      <c r="LM8" s="20">
        <v>141552.5</v>
      </c>
      <c r="LN8" s="20">
        <v>83571</v>
      </c>
      <c r="LO8" s="20">
        <v>99559.5</v>
      </c>
      <c r="LP8" s="20">
        <v>25646.5</v>
      </c>
      <c r="LQ8" s="20">
        <v>3001221.81</v>
      </c>
      <c r="LR8" s="20">
        <v>384550</v>
      </c>
      <c r="LS8" s="20">
        <v>144284</v>
      </c>
      <c r="LT8" s="20">
        <v>19107986.240000002</v>
      </c>
      <c r="LU8" s="20">
        <v>5110589.76</v>
      </c>
      <c r="LV8" s="20">
        <v>11437155</v>
      </c>
      <c r="LW8" s="20">
        <v>483698</v>
      </c>
      <c r="LX8" s="20">
        <v>496771</v>
      </c>
      <c r="LY8" s="20">
        <v>84776</v>
      </c>
      <c r="LZ8" s="20">
        <v>54299</v>
      </c>
      <c r="MA8" s="20">
        <v>56085</v>
      </c>
      <c r="MB8" s="20">
        <v>128303</v>
      </c>
      <c r="MC8" s="20">
        <v>209296</v>
      </c>
      <c r="MD8" s="20">
        <v>1077400</v>
      </c>
      <c r="ME8" s="20">
        <v>97551</v>
      </c>
      <c r="MF8" s="20">
        <v>29549680.460000001</v>
      </c>
      <c r="MG8" s="20">
        <v>124547</v>
      </c>
      <c r="MH8" s="20">
        <v>23953</v>
      </c>
      <c r="MI8" s="20">
        <v>20360</v>
      </c>
      <c r="MJ8" s="20">
        <v>18120</v>
      </c>
      <c r="MK8" s="20">
        <v>3427</v>
      </c>
      <c r="ML8" s="20">
        <v>17844</v>
      </c>
      <c r="MM8" s="20">
        <v>513170</v>
      </c>
      <c r="MN8" s="20">
        <v>113402</v>
      </c>
      <c r="MO8" s="20">
        <v>0</v>
      </c>
      <c r="MP8" s="20">
        <v>92278</v>
      </c>
      <c r="MQ8" s="20">
        <v>25291</v>
      </c>
      <c r="MR8" s="20">
        <v>6292270.5</v>
      </c>
      <c r="MS8" s="20">
        <v>22143</v>
      </c>
      <c r="MT8" s="20">
        <v>710523</v>
      </c>
      <c r="MU8" s="20">
        <v>150362</v>
      </c>
      <c r="MV8" s="20">
        <v>427778</v>
      </c>
      <c r="MW8" s="20">
        <v>1168896.5</v>
      </c>
      <c r="MX8" s="20">
        <v>1492706</v>
      </c>
      <c r="MY8" s="20">
        <v>228293</v>
      </c>
      <c r="MZ8" s="20">
        <v>607861.5</v>
      </c>
      <c r="NA8" s="20">
        <v>63961</v>
      </c>
      <c r="NB8" s="20">
        <v>32233</v>
      </c>
      <c r="NC8" s="20">
        <v>30446315.699999999</v>
      </c>
      <c r="ND8" s="20">
        <v>427416.75</v>
      </c>
      <c r="NE8" s="20">
        <v>23403</v>
      </c>
      <c r="NF8" s="20">
        <v>3387658.4</v>
      </c>
      <c r="NG8" s="20">
        <v>148957</v>
      </c>
      <c r="NH8" s="20">
        <v>298841</v>
      </c>
      <c r="NI8" s="20">
        <v>1010579.64</v>
      </c>
      <c r="NJ8" s="20">
        <v>1482291.75</v>
      </c>
      <c r="NK8" s="20">
        <v>97333</v>
      </c>
      <c r="NL8" s="20">
        <v>39549.550000000003</v>
      </c>
      <c r="NM8" s="20">
        <v>123921</v>
      </c>
      <c r="NN8" s="20">
        <v>62985.5</v>
      </c>
      <c r="NO8" s="20">
        <v>4122311.08</v>
      </c>
      <c r="NP8" s="20">
        <v>22351</v>
      </c>
      <c r="NQ8" s="20">
        <v>0</v>
      </c>
      <c r="NR8" s="20">
        <v>431452.11</v>
      </c>
      <c r="NS8" s="20">
        <v>80626</v>
      </c>
      <c r="NT8" s="20">
        <v>10223</v>
      </c>
      <c r="NU8" s="20">
        <v>24804</v>
      </c>
      <c r="NV8" s="20">
        <v>7422111.1799999997</v>
      </c>
      <c r="NW8" s="20">
        <v>702621</v>
      </c>
      <c r="NX8" s="20">
        <v>274795</v>
      </c>
      <c r="NY8" s="20">
        <v>49297</v>
      </c>
      <c r="NZ8" s="20">
        <v>12435</v>
      </c>
      <c r="OA8" s="20">
        <v>420554</v>
      </c>
      <c r="OB8" s="20">
        <v>6176.5</v>
      </c>
      <c r="OC8" s="20">
        <v>11602045.059999999</v>
      </c>
      <c r="OD8" s="20">
        <v>1975821</v>
      </c>
      <c r="OE8" s="20">
        <v>1490024.36</v>
      </c>
      <c r="OF8" s="20">
        <v>2740762.05</v>
      </c>
      <c r="OG8" s="20">
        <v>1854555</v>
      </c>
      <c r="OH8" s="20">
        <v>385209</v>
      </c>
      <c r="OI8" s="20">
        <v>2390262.15</v>
      </c>
      <c r="OJ8" s="20">
        <v>0</v>
      </c>
      <c r="OK8" s="20">
        <v>11226</v>
      </c>
      <c r="OL8" s="20">
        <v>16504138.66</v>
      </c>
      <c r="OM8" s="20">
        <v>1523467</v>
      </c>
      <c r="ON8" s="20">
        <v>11169759.51</v>
      </c>
      <c r="OO8" s="20">
        <v>381727</v>
      </c>
      <c r="OP8" s="20">
        <v>90012</v>
      </c>
      <c r="OQ8" s="20">
        <v>0</v>
      </c>
      <c r="OR8" s="20">
        <v>3303787</v>
      </c>
      <c r="OS8" s="20">
        <v>14252</v>
      </c>
      <c r="OT8" s="20">
        <v>87411.75</v>
      </c>
      <c r="OU8" s="20">
        <v>1139592.79</v>
      </c>
      <c r="OV8" s="20">
        <v>161897</v>
      </c>
      <c r="OW8" s="20">
        <v>574824</v>
      </c>
      <c r="OX8" s="20">
        <v>33981</v>
      </c>
      <c r="OY8" s="20">
        <v>95262</v>
      </c>
      <c r="OZ8" s="20">
        <v>0</v>
      </c>
      <c r="PA8" s="20">
        <v>2873128.54</v>
      </c>
      <c r="PB8" s="20">
        <v>74111</v>
      </c>
      <c r="PC8" s="20">
        <v>5035051.6500000004</v>
      </c>
      <c r="PD8" s="20">
        <v>41931</v>
      </c>
      <c r="PE8" s="20">
        <v>225294</v>
      </c>
      <c r="PF8" s="20">
        <v>393196.75</v>
      </c>
      <c r="PG8" s="20">
        <v>4638</v>
      </c>
      <c r="PH8" s="20">
        <v>18699</v>
      </c>
      <c r="PI8" s="20">
        <v>5561</v>
      </c>
      <c r="PJ8" s="20">
        <v>0</v>
      </c>
      <c r="PK8" s="20">
        <v>73377</v>
      </c>
      <c r="PL8" s="20">
        <v>286687</v>
      </c>
      <c r="PM8" s="20">
        <v>141977</v>
      </c>
      <c r="PN8" s="20">
        <v>528020</v>
      </c>
      <c r="PO8" s="20">
        <v>0</v>
      </c>
      <c r="PP8" s="20">
        <v>0</v>
      </c>
      <c r="PQ8" s="20">
        <v>0</v>
      </c>
      <c r="PR8" s="20">
        <v>0</v>
      </c>
      <c r="PS8" s="20">
        <v>13107111</v>
      </c>
      <c r="PT8" s="20">
        <v>36059</v>
      </c>
      <c r="PU8" s="20">
        <v>66512.7</v>
      </c>
      <c r="PV8" s="20">
        <v>10311</v>
      </c>
      <c r="PW8" s="20">
        <v>2435758</v>
      </c>
      <c r="PX8" s="20">
        <v>93996.09</v>
      </c>
      <c r="PY8" s="20">
        <v>52570.5</v>
      </c>
      <c r="PZ8" s="20">
        <v>657865</v>
      </c>
      <c r="QA8" s="20">
        <v>256810</v>
      </c>
      <c r="QB8" s="20">
        <v>0</v>
      </c>
      <c r="QC8" s="20">
        <v>139358</v>
      </c>
      <c r="QD8" s="20">
        <v>27318</v>
      </c>
      <c r="QE8" s="20">
        <v>13873</v>
      </c>
      <c r="QF8" s="20">
        <v>50712</v>
      </c>
      <c r="QG8" s="20">
        <v>0</v>
      </c>
      <c r="QH8" s="20">
        <v>163794.4</v>
      </c>
      <c r="QI8" s="20">
        <v>38436</v>
      </c>
      <c r="QJ8" s="20">
        <v>58869</v>
      </c>
      <c r="QK8" s="20">
        <v>0</v>
      </c>
      <c r="QL8" s="20">
        <v>71553</v>
      </c>
      <c r="QM8" s="20">
        <v>218833.37</v>
      </c>
      <c r="QN8" s="20">
        <v>0</v>
      </c>
      <c r="QO8" s="20">
        <v>0</v>
      </c>
      <c r="QP8" s="20">
        <v>0</v>
      </c>
      <c r="QQ8" s="20">
        <v>0</v>
      </c>
      <c r="QR8" s="20">
        <v>0</v>
      </c>
      <c r="QS8" s="20">
        <v>10772951.390000001</v>
      </c>
      <c r="QT8" s="20">
        <v>0</v>
      </c>
      <c r="QU8" s="20">
        <v>64295</v>
      </c>
      <c r="QV8" s="20">
        <v>15590</v>
      </c>
      <c r="QW8" s="20">
        <v>0</v>
      </c>
      <c r="QX8" s="20">
        <v>57712</v>
      </c>
      <c r="QY8" s="20">
        <v>1110</v>
      </c>
      <c r="QZ8" s="20">
        <v>47326</v>
      </c>
      <c r="RA8" s="20">
        <v>58860</v>
      </c>
      <c r="RB8" s="20">
        <v>141455</v>
      </c>
      <c r="RC8" s="20">
        <v>12564</v>
      </c>
      <c r="RD8" s="20">
        <v>87625</v>
      </c>
      <c r="RE8" s="20">
        <v>0</v>
      </c>
      <c r="RF8" s="20">
        <v>6190193.75</v>
      </c>
      <c r="RG8" s="20">
        <v>373670</v>
      </c>
      <c r="RH8" s="20">
        <v>570547</v>
      </c>
      <c r="RI8" s="20">
        <v>56597</v>
      </c>
      <c r="RJ8" s="20">
        <v>37983</v>
      </c>
      <c r="RK8" s="20">
        <v>46983</v>
      </c>
      <c r="RL8" s="20">
        <v>8492</v>
      </c>
      <c r="RM8" s="20">
        <v>0</v>
      </c>
      <c r="RN8" s="20">
        <v>5070</v>
      </c>
      <c r="RO8" s="20">
        <v>413373</v>
      </c>
      <c r="RP8" s="20">
        <v>11598</v>
      </c>
      <c r="RQ8" s="20">
        <v>22769</v>
      </c>
      <c r="RR8" s="20">
        <v>0</v>
      </c>
      <c r="RS8" s="20">
        <v>39659</v>
      </c>
      <c r="RT8" s="20">
        <v>3090</v>
      </c>
      <c r="RU8" s="20">
        <v>80929</v>
      </c>
      <c r="RV8" s="20">
        <v>13299</v>
      </c>
      <c r="RW8" s="20">
        <v>0</v>
      </c>
      <c r="RX8" s="20">
        <v>0</v>
      </c>
      <c r="RY8" s="20">
        <v>0</v>
      </c>
      <c r="RZ8" s="20">
        <v>4777194</v>
      </c>
      <c r="SA8" s="20">
        <v>13527</v>
      </c>
      <c r="SB8" s="20">
        <v>48508</v>
      </c>
      <c r="SC8" s="20">
        <v>33915</v>
      </c>
      <c r="SD8" s="20">
        <v>40963</v>
      </c>
      <c r="SE8" s="20">
        <v>77380</v>
      </c>
      <c r="SF8" s="20">
        <v>19540</v>
      </c>
      <c r="SG8" s="20">
        <v>2641399</v>
      </c>
      <c r="SH8" s="20">
        <v>30167</v>
      </c>
      <c r="SI8" s="20">
        <v>22221</v>
      </c>
      <c r="SJ8" s="20">
        <v>165534.10999999999</v>
      </c>
      <c r="SK8" s="20">
        <v>0</v>
      </c>
      <c r="SL8" s="20">
        <v>1149617.3999999999</v>
      </c>
      <c r="SM8" s="20">
        <v>19740.5</v>
      </c>
      <c r="SN8" s="20">
        <v>38519</v>
      </c>
      <c r="SO8" s="20">
        <v>150075</v>
      </c>
      <c r="SP8" s="20">
        <v>9379</v>
      </c>
      <c r="SQ8" s="20">
        <v>94749</v>
      </c>
      <c r="SR8" s="20">
        <v>18748</v>
      </c>
      <c r="SS8" s="20">
        <v>87</v>
      </c>
      <c r="ST8" s="20">
        <v>2431942</v>
      </c>
      <c r="SU8" s="20">
        <v>21506</v>
      </c>
      <c r="SV8" s="20">
        <v>90961</v>
      </c>
      <c r="SW8" s="20">
        <v>7083</v>
      </c>
      <c r="SX8" s="20">
        <v>17011</v>
      </c>
      <c r="SY8" s="20">
        <v>3682</v>
      </c>
      <c r="SZ8" s="20">
        <v>15069</v>
      </c>
      <c r="TA8" s="20">
        <v>120074</v>
      </c>
      <c r="TB8" s="20">
        <v>26083</v>
      </c>
      <c r="TC8" s="20">
        <v>13654</v>
      </c>
      <c r="TD8" s="20">
        <v>2098</v>
      </c>
      <c r="TE8" s="20">
        <v>62044</v>
      </c>
      <c r="TF8" s="20">
        <v>13190</v>
      </c>
      <c r="TG8" s="20">
        <v>3608</v>
      </c>
      <c r="TH8" s="20">
        <v>5763291</v>
      </c>
      <c r="TI8" s="20">
        <v>24672</v>
      </c>
      <c r="TJ8" s="20">
        <v>0</v>
      </c>
      <c r="TK8" s="20">
        <v>206268</v>
      </c>
      <c r="TL8" s="20">
        <v>311763</v>
      </c>
      <c r="TM8" s="20">
        <v>82452</v>
      </c>
      <c r="TN8" s="20">
        <v>21845</v>
      </c>
      <c r="TO8" s="20">
        <v>354073.5</v>
      </c>
      <c r="TP8" s="20">
        <v>13431</v>
      </c>
      <c r="TQ8" s="20">
        <v>87184</v>
      </c>
      <c r="TR8" s="20">
        <v>26719</v>
      </c>
      <c r="TS8" s="20">
        <v>34400</v>
      </c>
      <c r="TT8" s="20">
        <v>0</v>
      </c>
      <c r="TU8" s="20">
        <v>100348</v>
      </c>
      <c r="TV8" s="20">
        <v>19442</v>
      </c>
      <c r="TW8" s="20">
        <v>0</v>
      </c>
      <c r="TX8" s="20">
        <v>544450.5</v>
      </c>
      <c r="TY8" s="20">
        <v>63144</v>
      </c>
      <c r="TZ8" s="20">
        <v>3358020.85</v>
      </c>
      <c r="UA8" s="20">
        <v>17530</v>
      </c>
      <c r="UB8" s="20">
        <v>1199</v>
      </c>
      <c r="UC8" s="20">
        <v>0</v>
      </c>
      <c r="UD8" s="20">
        <v>1786362.32</v>
      </c>
      <c r="UE8" s="20">
        <v>0</v>
      </c>
      <c r="UF8" s="20">
        <v>0</v>
      </c>
      <c r="UG8" s="20">
        <v>0</v>
      </c>
      <c r="UH8" s="20">
        <v>0</v>
      </c>
      <c r="UI8" s="20">
        <v>1088615</v>
      </c>
      <c r="UJ8" s="20">
        <v>15658</v>
      </c>
      <c r="UK8" s="20">
        <v>0</v>
      </c>
      <c r="UL8" s="20">
        <v>37316</v>
      </c>
      <c r="UM8" s="20">
        <v>48407</v>
      </c>
      <c r="UN8" s="20">
        <v>0</v>
      </c>
      <c r="UO8" s="20">
        <v>9976909.0399999991</v>
      </c>
      <c r="UP8" s="20">
        <v>87333</v>
      </c>
      <c r="UQ8" s="20">
        <v>4147</v>
      </c>
      <c r="UR8" s="20">
        <v>474865</v>
      </c>
      <c r="US8" s="20">
        <v>0</v>
      </c>
      <c r="UT8" s="20">
        <v>23286</v>
      </c>
      <c r="UU8" s="20">
        <v>79154</v>
      </c>
      <c r="UV8" s="20">
        <v>53901</v>
      </c>
      <c r="UW8" s="20">
        <v>28333</v>
      </c>
      <c r="UX8" s="20">
        <v>43309</v>
      </c>
      <c r="UY8" s="20">
        <v>39705</v>
      </c>
      <c r="UZ8" s="20">
        <v>125095</v>
      </c>
      <c r="VA8" s="20">
        <v>6207</v>
      </c>
      <c r="VB8" s="20">
        <v>121221</v>
      </c>
      <c r="VC8" s="20">
        <v>3798</v>
      </c>
      <c r="VD8" s="20">
        <v>0</v>
      </c>
      <c r="VE8" s="20">
        <v>0</v>
      </c>
      <c r="VF8" s="20">
        <v>10162</v>
      </c>
      <c r="VG8" s="20">
        <v>70696</v>
      </c>
      <c r="VH8" s="20">
        <v>0</v>
      </c>
      <c r="VI8" s="20">
        <v>0</v>
      </c>
      <c r="VJ8" s="20">
        <v>413</v>
      </c>
      <c r="VK8" s="20">
        <v>4509372.4800000004</v>
      </c>
      <c r="VL8" s="20">
        <v>55604.480000000003</v>
      </c>
      <c r="VM8" s="20">
        <v>43177.5</v>
      </c>
      <c r="VN8" s="20">
        <v>14605</v>
      </c>
      <c r="VO8" s="20">
        <v>37289</v>
      </c>
      <c r="VP8" s="20">
        <v>346823</v>
      </c>
      <c r="VQ8" s="20">
        <v>68256</v>
      </c>
      <c r="VR8" s="20">
        <v>68426.5</v>
      </c>
      <c r="VS8" s="20">
        <v>0</v>
      </c>
      <c r="VT8" s="20">
        <v>1063707</v>
      </c>
      <c r="VU8" s="20">
        <v>0</v>
      </c>
      <c r="VV8" s="20">
        <v>4325218</v>
      </c>
      <c r="VW8" s="20">
        <v>78985</v>
      </c>
      <c r="VX8" s="20">
        <v>0</v>
      </c>
      <c r="VY8" s="20">
        <v>44407</v>
      </c>
      <c r="VZ8" s="20">
        <v>19714755.780000001</v>
      </c>
      <c r="WA8" s="20">
        <v>119358</v>
      </c>
      <c r="WB8" s="20">
        <v>64502</v>
      </c>
      <c r="WC8" s="20">
        <v>35275</v>
      </c>
      <c r="WD8" s="20">
        <v>70007</v>
      </c>
      <c r="WE8" s="20">
        <v>145429</v>
      </c>
      <c r="WF8" s="20">
        <v>224831</v>
      </c>
      <c r="WG8" s="20">
        <v>104335</v>
      </c>
      <c r="WH8" s="20">
        <v>104244</v>
      </c>
      <c r="WI8" s="20">
        <v>315393.43</v>
      </c>
      <c r="WJ8" s="20">
        <v>121214</v>
      </c>
      <c r="WK8" s="20">
        <v>847270</v>
      </c>
      <c r="WL8" s="20">
        <v>66496</v>
      </c>
      <c r="WM8" s="20">
        <v>244279</v>
      </c>
      <c r="WN8" s="20">
        <v>472331</v>
      </c>
      <c r="WO8" s="20">
        <v>385587</v>
      </c>
      <c r="WP8" s="20">
        <v>28757.84</v>
      </c>
      <c r="WQ8" s="20">
        <v>186197</v>
      </c>
      <c r="WR8" s="20">
        <v>0</v>
      </c>
      <c r="WS8" s="20">
        <v>315175</v>
      </c>
      <c r="WT8" s="20">
        <v>1173272</v>
      </c>
      <c r="WU8" s="20">
        <v>17967</v>
      </c>
      <c r="WV8" s="20">
        <v>108819</v>
      </c>
      <c r="WW8" s="20">
        <v>0</v>
      </c>
      <c r="WX8" s="20">
        <v>287801</v>
      </c>
      <c r="WY8" s="20">
        <v>0</v>
      </c>
      <c r="WZ8" s="20">
        <v>0</v>
      </c>
      <c r="XA8" s="20">
        <v>51720.5</v>
      </c>
      <c r="XB8" s="20">
        <v>3378625</v>
      </c>
      <c r="XC8" s="20">
        <v>37031</v>
      </c>
      <c r="XD8" s="20">
        <v>80531</v>
      </c>
      <c r="XE8" s="20">
        <v>10136</v>
      </c>
      <c r="XF8" s="20">
        <v>0</v>
      </c>
      <c r="XG8" s="20">
        <v>3557227</v>
      </c>
      <c r="XH8" s="20">
        <v>15183</v>
      </c>
      <c r="XI8" s="20">
        <v>26155</v>
      </c>
      <c r="XJ8" s="20">
        <v>1099580</v>
      </c>
      <c r="XK8" s="20">
        <v>46963</v>
      </c>
      <c r="XL8" s="20">
        <v>4931</v>
      </c>
      <c r="XM8" s="20">
        <v>206972</v>
      </c>
      <c r="XN8" s="20">
        <v>59325.75</v>
      </c>
      <c r="XO8" s="20">
        <v>152279</v>
      </c>
      <c r="XP8" s="20">
        <v>222264.25</v>
      </c>
      <c r="XQ8" s="20">
        <v>60295</v>
      </c>
      <c r="XR8" s="20">
        <v>0</v>
      </c>
      <c r="XS8" s="20">
        <v>19287</v>
      </c>
      <c r="XT8" s="20">
        <v>18712</v>
      </c>
      <c r="XU8" s="20">
        <v>7191</v>
      </c>
      <c r="XV8" s="20">
        <v>22621</v>
      </c>
      <c r="XW8" s="20">
        <v>0</v>
      </c>
      <c r="XX8" s="20">
        <v>0</v>
      </c>
      <c r="XY8" s="20">
        <v>65348</v>
      </c>
      <c r="XZ8" s="20">
        <v>0</v>
      </c>
      <c r="YA8" s="20">
        <v>0</v>
      </c>
      <c r="YB8" s="20">
        <v>0</v>
      </c>
      <c r="YC8" s="20">
        <v>0</v>
      </c>
      <c r="YD8" s="20">
        <v>3445692.65</v>
      </c>
      <c r="YE8" s="20">
        <v>8807</v>
      </c>
      <c r="YF8" s="20">
        <v>160112.75</v>
      </c>
      <c r="YG8" s="20">
        <v>4589.25</v>
      </c>
      <c r="YH8" s="20">
        <v>529220</v>
      </c>
      <c r="YI8" s="20">
        <v>14749</v>
      </c>
      <c r="YJ8" s="20">
        <v>60780</v>
      </c>
      <c r="YK8" s="20">
        <v>30242</v>
      </c>
      <c r="YL8" s="20">
        <v>448110</v>
      </c>
      <c r="YM8" s="20">
        <v>21825</v>
      </c>
      <c r="YN8" s="20">
        <v>171578</v>
      </c>
      <c r="YO8" s="20">
        <v>21615</v>
      </c>
      <c r="YP8" s="20">
        <v>0</v>
      </c>
      <c r="YQ8" s="20">
        <v>0</v>
      </c>
      <c r="YR8" s="20">
        <v>0</v>
      </c>
      <c r="YS8" s="20">
        <v>0</v>
      </c>
      <c r="YT8" s="20">
        <v>577</v>
      </c>
      <c r="YU8" s="20">
        <v>1917538.8</v>
      </c>
      <c r="YV8" s="20">
        <v>37326</v>
      </c>
      <c r="YW8" s="20">
        <v>19993</v>
      </c>
      <c r="YX8" s="20">
        <v>0</v>
      </c>
      <c r="YY8" s="20">
        <v>0</v>
      </c>
      <c r="YZ8" s="20">
        <v>9949</v>
      </c>
      <c r="ZA8" s="20">
        <v>114678</v>
      </c>
      <c r="ZB8" s="20">
        <v>2557546</v>
      </c>
      <c r="ZC8" s="20">
        <v>74336</v>
      </c>
      <c r="ZD8" s="20">
        <v>7509.25</v>
      </c>
      <c r="ZE8" s="20">
        <v>43732</v>
      </c>
      <c r="ZF8" s="20">
        <v>0</v>
      </c>
      <c r="ZG8" s="20">
        <v>0</v>
      </c>
      <c r="ZH8" s="20">
        <v>17513</v>
      </c>
      <c r="ZI8" s="20">
        <v>22997</v>
      </c>
      <c r="ZJ8" s="20">
        <v>285106</v>
      </c>
      <c r="ZK8" s="20">
        <v>4395083.3899999997</v>
      </c>
      <c r="ZL8" s="20">
        <v>296016.5</v>
      </c>
      <c r="ZM8" s="20">
        <v>153817.5</v>
      </c>
      <c r="ZN8" s="20">
        <v>151752</v>
      </c>
      <c r="ZO8" s="20">
        <v>110658.84</v>
      </c>
      <c r="ZP8" s="20">
        <v>0</v>
      </c>
      <c r="ZQ8" s="20">
        <v>102535.75</v>
      </c>
      <c r="ZR8" s="20">
        <v>3800</v>
      </c>
      <c r="ZS8" s="20">
        <v>205074</v>
      </c>
      <c r="ZT8" s="20">
        <v>807802.29999999993</v>
      </c>
      <c r="ZU8" s="20">
        <v>10402</v>
      </c>
      <c r="ZV8" s="20">
        <v>0</v>
      </c>
      <c r="ZW8" s="20">
        <v>118997.2</v>
      </c>
      <c r="ZX8" s="20">
        <v>5128</v>
      </c>
      <c r="ZY8" s="20">
        <v>8677.75</v>
      </c>
      <c r="ZZ8" s="20">
        <v>27494.35</v>
      </c>
      <c r="AAA8" s="20">
        <v>0</v>
      </c>
      <c r="AAB8" s="20">
        <v>0</v>
      </c>
      <c r="AAC8" s="20">
        <v>0</v>
      </c>
      <c r="AAD8" s="20">
        <v>0</v>
      </c>
      <c r="AAE8" s="20">
        <v>7924.5</v>
      </c>
      <c r="AAF8" s="20">
        <v>10577</v>
      </c>
      <c r="AAG8" s="20">
        <v>2671515</v>
      </c>
      <c r="AAH8" s="20">
        <v>6312</v>
      </c>
      <c r="AAI8" s="20">
        <v>10669</v>
      </c>
      <c r="AAJ8" s="20">
        <v>256685.91</v>
      </c>
      <c r="AAK8" s="20">
        <v>74434.5</v>
      </c>
      <c r="AAL8" s="20">
        <v>166435.5</v>
      </c>
      <c r="AAM8" s="20">
        <v>47283.75</v>
      </c>
      <c r="AAN8" s="20">
        <v>21836842.760000002</v>
      </c>
      <c r="AAO8" s="20">
        <v>2988</v>
      </c>
      <c r="AAP8" s="20">
        <v>0</v>
      </c>
      <c r="AAQ8" s="20">
        <v>112155</v>
      </c>
      <c r="AAR8" s="20">
        <v>55623</v>
      </c>
      <c r="AAS8" s="20">
        <v>21643</v>
      </c>
      <c r="AAT8" s="20">
        <v>164003.5</v>
      </c>
      <c r="AAU8" s="20">
        <v>99961</v>
      </c>
      <c r="AAV8" s="20">
        <v>336235</v>
      </c>
      <c r="AAW8" s="20">
        <v>19292</v>
      </c>
      <c r="AAX8" s="20">
        <v>99885.5</v>
      </c>
      <c r="AAY8" s="20">
        <v>1262967.5</v>
      </c>
      <c r="AAZ8" s="20">
        <v>132051</v>
      </c>
      <c r="ABA8" s="20">
        <v>14429</v>
      </c>
      <c r="ABB8" s="20">
        <v>9720</v>
      </c>
      <c r="ABC8" s="20">
        <v>0</v>
      </c>
      <c r="ABD8" s="20">
        <v>0</v>
      </c>
      <c r="ABE8" s="20">
        <v>117111</v>
      </c>
      <c r="ABF8" s="20">
        <v>0</v>
      </c>
      <c r="ABG8" s="20">
        <v>941368.35</v>
      </c>
      <c r="ABH8" s="20">
        <v>1149698</v>
      </c>
      <c r="ABI8" s="20">
        <v>10143</v>
      </c>
      <c r="ABJ8" s="20">
        <v>0</v>
      </c>
      <c r="ABK8" s="20">
        <v>0</v>
      </c>
      <c r="ABL8" s="20">
        <v>0</v>
      </c>
      <c r="ABM8" s="20">
        <v>0</v>
      </c>
      <c r="ABN8" s="20">
        <v>7631032.4199999999</v>
      </c>
      <c r="ABO8" s="20">
        <v>124638</v>
      </c>
      <c r="ABP8" s="20">
        <v>0</v>
      </c>
      <c r="ABQ8" s="20">
        <v>0</v>
      </c>
      <c r="ABR8" s="20">
        <v>115990</v>
      </c>
      <c r="ABS8" s="20">
        <v>0</v>
      </c>
      <c r="ABT8" s="20">
        <v>0</v>
      </c>
      <c r="ABU8" s="20">
        <v>128735</v>
      </c>
      <c r="ABV8" s="20">
        <v>0</v>
      </c>
      <c r="ABW8" s="20">
        <v>6558115.1799999997</v>
      </c>
      <c r="ABX8" s="20">
        <v>4630</v>
      </c>
      <c r="ABY8" s="20">
        <v>134764.5</v>
      </c>
      <c r="ABZ8" s="20">
        <v>227501</v>
      </c>
      <c r="ACA8" s="20">
        <v>8622</v>
      </c>
      <c r="ACB8" s="20">
        <v>896431</v>
      </c>
      <c r="ACC8" s="20">
        <v>11510</v>
      </c>
      <c r="ACD8" s="20">
        <v>69178</v>
      </c>
      <c r="ACE8" s="20">
        <v>66495</v>
      </c>
      <c r="ACF8" s="20">
        <v>91617</v>
      </c>
      <c r="ACG8" s="20">
        <v>3290</v>
      </c>
      <c r="ACH8" s="20">
        <v>12981355</v>
      </c>
      <c r="ACI8" s="20">
        <v>36247</v>
      </c>
      <c r="ACJ8" s="20">
        <v>49576</v>
      </c>
      <c r="ACK8" s="20">
        <v>596130.5</v>
      </c>
      <c r="ACL8" s="20">
        <v>400</v>
      </c>
      <c r="ACM8" s="20">
        <v>145206</v>
      </c>
      <c r="ACN8" s="20">
        <v>96263</v>
      </c>
      <c r="ACO8" s="20">
        <v>1262812</v>
      </c>
      <c r="ACP8" s="20">
        <v>3588999</v>
      </c>
      <c r="ACQ8" s="20">
        <v>867235</v>
      </c>
      <c r="ACR8" s="20">
        <v>177951</v>
      </c>
      <c r="ACS8" s="20">
        <v>558845</v>
      </c>
      <c r="ACT8" s="20">
        <v>182503.23</v>
      </c>
      <c r="ACU8" s="20">
        <v>794620</v>
      </c>
      <c r="ACV8" s="20">
        <v>23954</v>
      </c>
      <c r="ACW8" s="20">
        <v>273326</v>
      </c>
      <c r="ACX8" s="20">
        <v>20968</v>
      </c>
      <c r="ACY8" s="20">
        <v>12617</v>
      </c>
      <c r="ACZ8" s="20">
        <v>15112</v>
      </c>
      <c r="ADA8" s="20">
        <v>0</v>
      </c>
      <c r="ADB8" s="20">
        <v>0</v>
      </c>
      <c r="ADC8" s="20">
        <v>0</v>
      </c>
      <c r="ADD8" s="20">
        <v>98320</v>
      </c>
      <c r="ADE8" s="20">
        <v>1254698</v>
      </c>
      <c r="ADF8" s="20">
        <v>754349</v>
      </c>
      <c r="ADG8" s="20">
        <v>0</v>
      </c>
      <c r="ADH8" s="20">
        <v>67695.260000000009</v>
      </c>
      <c r="ADI8" s="20">
        <v>18207.82</v>
      </c>
      <c r="ADJ8" s="20">
        <v>145634</v>
      </c>
      <c r="ADK8" s="20">
        <v>931</v>
      </c>
      <c r="ADL8" s="20">
        <v>5886.75</v>
      </c>
      <c r="ADM8" s="20">
        <v>233381</v>
      </c>
      <c r="ADN8" s="20">
        <v>64316416.910000004</v>
      </c>
      <c r="ADO8" s="20">
        <v>51604</v>
      </c>
      <c r="ADP8" s="20">
        <v>200472.5</v>
      </c>
      <c r="ADQ8" s="20">
        <v>1981126</v>
      </c>
      <c r="ADR8" s="20">
        <v>209134</v>
      </c>
      <c r="ADS8" s="20">
        <v>12265</v>
      </c>
      <c r="ADT8" s="20">
        <v>4157</v>
      </c>
      <c r="ADU8" s="20">
        <v>1689</v>
      </c>
      <c r="ADV8" s="20">
        <v>9192663</v>
      </c>
      <c r="ADW8" s="20">
        <v>2986931</v>
      </c>
      <c r="ADX8" s="20">
        <v>1202963</v>
      </c>
      <c r="ADY8" s="20">
        <v>262668</v>
      </c>
      <c r="ADZ8" s="20">
        <v>332737</v>
      </c>
      <c r="AEA8" s="20">
        <v>503303</v>
      </c>
      <c r="AEB8" s="20">
        <v>669591</v>
      </c>
      <c r="AEC8" s="20">
        <v>172540</v>
      </c>
      <c r="AED8" s="20">
        <v>292772</v>
      </c>
      <c r="AEE8" s="20">
        <v>3726</v>
      </c>
      <c r="AEF8" s="20">
        <v>1720</v>
      </c>
      <c r="AEG8" s="20">
        <v>964198</v>
      </c>
      <c r="AEH8" s="20">
        <v>327828.02</v>
      </c>
      <c r="AEI8" s="20">
        <v>65855</v>
      </c>
      <c r="AEJ8" s="20">
        <v>48595</v>
      </c>
      <c r="AEK8" s="20">
        <v>568234</v>
      </c>
      <c r="AEL8" s="20">
        <v>341205</v>
      </c>
      <c r="AEM8" s="20">
        <v>486682</v>
      </c>
      <c r="AEN8" s="20">
        <v>201843</v>
      </c>
      <c r="AEO8" s="20">
        <v>412500.4</v>
      </c>
      <c r="AEP8" s="20">
        <v>12838515.789999999</v>
      </c>
      <c r="AEQ8" s="20">
        <v>55494</v>
      </c>
      <c r="AER8" s="20">
        <v>56537</v>
      </c>
      <c r="AES8" s="20">
        <v>5483</v>
      </c>
      <c r="AET8" s="20">
        <v>14269</v>
      </c>
      <c r="AEU8" s="20">
        <v>160934</v>
      </c>
      <c r="AEV8" s="20">
        <v>0</v>
      </c>
      <c r="AEW8" s="20">
        <v>87057</v>
      </c>
      <c r="AEX8" s="20">
        <v>41405</v>
      </c>
      <c r="AEY8" s="20">
        <v>25832</v>
      </c>
      <c r="AEZ8" s="20">
        <v>5528193</v>
      </c>
      <c r="AFA8" s="20">
        <v>4014315</v>
      </c>
      <c r="AFB8" s="20">
        <v>435362</v>
      </c>
      <c r="AFC8" s="20">
        <v>158556</v>
      </c>
      <c r="AFD8" s="20">
        <v>374710</v>
      </c>
      <c r="AFE8" s="20">
        <v>221971</v>
      </c>
      <c r="AFF8" s="20">
        <v>111843</v>
      </c>
      <c r="AFG8" s="20">
        <v>92508.49</v>
      </c>
      <c r="AFH8" s="20">
        <v>116146</v>
      </c>
      <c r="AFI8" s="20">
        <v>57638</v>
      </c>
      <c r="AFJ8" s="20">
        <v>90243</v>
      </c>
      <c r="AFK8" s="20">
        <v>57358</v>
      </c>
      <c r="AFL8" s="20">
        <v>173403</v>
      </c>
      <c r="AFM8" s="20">
        <v>5666499</v>
      </c>
      <c r="AFN8" s="20">
        <v>389524</v>
      </c>
      <c r="AFO8" s="20">
        <v>103415</v>
      </c>
      <c r="AFP8" s="20">
        <v>36287</v>
      </c>
      <c r="AFQ8" s="20">
        <v>94133</v>
      </c>
      <c r="AFR8" s="20">
        <v>17008</v>
      </c>
      <c r="AFS8" s="20">
        <v>29682</v>
      </c>
      <c r="AFT8" s="20">
        <v>194702</v>
      </c>
      <c r="AFU8" s="20">
        <v>198615</v>
      </c>
      <c r="AFV8" s="20">
        <v>4409</v>
      </c>
      <c r="AFW8" s="20">
        <v>335086</v>
      </c>
      <c r="AFX8" s="20">
        <v>12939</v>
      </c>
      <c r="AFY8" s="20">
        <v>12824466.48</v>
      </c>
      <c r="AFZ8" s="20">
        <v>15214</v>
      </c>
      <c r="AGA8" s="20">
        <v>111612</v>
      </c>
      <c r="AGB8" s="20">
        <v>17615.650000000001</v>
      </c>
      <c r="AGC8" s="20">
        <v>180985.85</v>
      </c>
      <c r="AGD8" s="20">
        <v>76186</v>
      </c>
      <c r="AGE8" s="20">
        <v>0</v>
      </c>
      <c r="AGF8" s="20">
        <v>41356</v>
      </c>
      <c r="AGG8" s="20">
        <v>73243</v>
      </c>
      <c r="AGH8" s="20">
        <v>27591</v>
      </c>
      <c r="AGI8" s="20">
        <v>6153</v>
      </c>
      <c r="AGJ8" s="20">
        <v>10444359</v>
      </c>
      <c r="AGK8" s="20">
        <v>989805</v>
      </c>
      <c r="AGL8" s="20">
        <v>152819</v>
      </c>
      <c r="AGM8" s="20">
        <v>27134</v>
      </c>
      <c r="AGN8" s="20">
        <v>333647</v>
      </c>
      <c r="AGO8" s="20">
        <v>174655</v>
      </c>
      <c r="AGP8" s="20">
        <v>11525</v>
      </c>
      <c r="AGQ8" s="20">
        <v>93314</v>
      </c>
      <c r="AGR8" s="20">
        <v>26960509.990000002</v>
      </c>
      <c r="AGS8" s="20">
        <v>5427975.4800000004</v>
      </c>
      <c r="AGT8" s="20">
        <v>46608.5</v>
      </c>
      <c r="AGU8" s="20">
        <v>143136</v>
      </c>
      <c r="AGV8" s="20">
        <v>320731</v>
      </c>
      <c r="AGW8" s="20">
        <v>859055.53</v>
      </c>
      <c r="AGX8" s="20">
        <v>1992</v>
      </c>
      <c r="AGY8" s="20">
        <v>46747</v>
      </c>
      <c r="AGZ8" s="20">
        <v>25621</v>
      </c>
      <c r="AHA8" s="20">
        <v>58645</v>
      </c>
      <c r="AHB8" s="20">
        <v>33652</v>
      </c>
      <c r="AHC8" s="20">
        <v>47365</v>
      </c>
      <c r="AHD8" s="20">
        <v>87632</v>
      </c>
      <c r="AHE8" s="20">
        <v>8141</v>
      </c>
      <c r="AHF8" s="20">
        <v>0</v>
      </c>
      <c r="AHG8" s="20">
        <v>50380.5</v>
      </c>
      <c r="AHH8" s="20">
        <v>0</v>
      </c>
      <c r="AHI8" s="20">
        <v>1668634.25</v>
      </c>
      <c r="AHJ8" s="20">
        <v>59788</v>
      </c>
      <c r="AHK8" s="20">
        <v>17370.5</v>
      </c>
      <c r="AHL8" s="20">
        <v>0</v>
      </c>
      <c r="AHM8" s="20">
        <v>50221</v>
      </c>
      <c r="AHN8" s="20">
        <v>13197.56</v>
      </c>
      <c r="AHO8" s="20">
        <v>0</v>
      </c>
      <c r="AHP8" s="20">
        <v>927420668.06999981</v>
      </c>
    </row>
    <row r="9" spans="1:900" x14ac:dyDescent="0.55000000000000004">
      <c r="A9" s="11">
        <v>4</v>
      </c>
      <c r="B9" s="11" t="s">
        <v>978</v>
      </c>
      <c r="C9" s="6" t="s">
        <v>979</v>
      </c>
      <c r="D9" s="20">
        <v>59126723.549999997</v>
      </c>
      <c r="E9" s="20">
        <v>1292019.58</v>
      </c>
      <c r="F9" s="20">
        <v>5639718.4299999988</v>
      </c>
      <c r="G9" s="20">
        <v>776948.86</v>
      </c>
      <c r="H9" s="20">
        <v>4650301.93</v>
      </c>
      <c r="I9" s="20">
        <v>973882.94</v>
      </c>
      <c r="J9" s="20">
        <v>2203348.27</v>
      </c>
      <c r="K9" s="20">
        <v>843431.35</v>
      </c>
      <c r="L9" s="20">
        <v>1774911.34</v>
      </c>
      <c r="M9" s="20">
        <v>1258299.4500000002</v>
      </c>
      <c r="N9" s="20">
        <v>290767.84000000003</v>
      </c>
      <c r="O9" s="20">
        <v>1030995.54</v>
      </c>
      <c r="P9" s="20">
        <v>56125.31</v>
      </c>
      <c r="Q9" s="20">
        <v>779788.25</v>
      </c>
      <c r="R9" s="20">
        <v>489234.13</v>
      </c>
      <c r="S9" s="20">
        <v>3077814</v>
      </c>
      <c r="T9" s="20">
        <v>3864865.9699999997</v>
      </c>
      <c r="U9" s="20">
        <v>265216.84999999998</v>
      </c>
      <c r="V9" s="20">
        <v>31216432.899999999</v>
      </c>
      <c r="W9" s="20">
        <v>8081583.6800000006</v>
      </c>
      <c r="X9" s="20">
        <v>875469.08000000007</v>
      </c>
      <c r="Y9" s="20">
        <v>761088.01</v>
      </c>
      <c r="Z9" s="20">
        <v>974039.05999999994</v>
      </c>
      <c r="AA9" s="20">
        <v>887414.28</v>
      </c>
      <c r="AB9" s="20">
        <v>443894.27</v>
      </c>
      <c r="AC9" s="20">
        <v>6927995.4399999995</v>
      </c>
      <c r="AD9" s="20">
        <v>624748.86</v>
      </c>
      <c r="AE9" s="20">
        <v>1128779</v>
      </c>
      <c r="AF9" s="20">
        <v>8434709.4199999999</v>
      </c>
      <c r="AG9" s="20">
        <v>482698.89</v>
      </c>
      <c r="AH9" s="20">
        <v>1140819.23</v>
      </c>
      <c r="AI9" s="20">
        <v>1153727.5999999999</v>
      </c>
      <c r="AJ9" s="20">
        <v>532821.90999999992</v>
      </c>
      <c r="AK9" s="20">
        <v>502040.8</v>
      </c>
      <c r="AL9" s="20">
        <v>408918.54000000004</v>
      </c>
      <c r="AM9" s="20">
        <v>1048151.5</v>
      </c>
      <c r="AN9" s="20">
        <v>188643.54</v>
      </c>
      <c r="AO9" s="20">
        <v>628972.66999999993</v>
      </c>
      <c r="AP9" s="20">
        <v>332508.91999999993</v>
      </c>
      <c r="AQ9" s="20">
        <v>395510.31</v>
      </c>
      <c r="AR9" s="20">
        <v>144610.9</v>
      </c>
      <c r="AS9" s="20">
        <v>166645.4</v>
      </c>
      <c r="AT9" s="20">
        <v>29333980.879999999</v>
      </c>
      <c r="AU9" s="20">
        <v>791630.74</v>
      </c>
      <c r="AV9" s="20">
        <v>840839.22000000009</v>
      </c>
      <c r="AW9" s="20">
        <v>1298491.55</v>
      </c>
      <c r="AX9" s="20">
        <v>1655583.9800000002</v>
      </c>
      <c r="AY9" s="20">
        <v>1596459.51</v>
      </c>
      <c r="AZ9" s="20">
        <v>810621.78</v>
      </c>
      <c r="BA9" s="20">
        <v>800812.26</v>
      </c>
      <c r="BB9" s="20">
        <v>424863.94000000006</v>
      </c>
      <c r="BC9" s="20">
        <v>388402.13</v>
      </c>
      <c r="BD9" s="20">
        <v>325478</v>
      </c>
      <c r="BE9" s="20">
        <v>441483.56000000006</v>
      </c>
      <c r="BF9" s="20">
        <v>8472566.9600000028</v>
      </c>
      <c r="BG9" s="20">
        <v>25500.21</v>
      </c>
      <c r="BH9" s="20">
        <v>333050.25</v>
      </c>
      <c r="BI9" s="20">
        <v>25549863.560000002</v>
      </c>
      <c r="BJ9" s="20">
        <v>12808754.140000002</v>
      </c>
      <c r="BK9" s="20">
        <v>830771.32000000007</v>
      </c>
      <c r="BL9" s="20">
        <v>963448.23999999987</v>
      </c>
      <c r="BM9" s="20">
        <v>1270157.83</v>
      </c>
      <c r="BN9" s="20">
        <v>1514330.16</v>
      </c>
      <c r="BO9" s="20">
        <v>1239165.8699999999</v>
      </c>
      <c r="BP9" s="20">
        <v>0</v>
      </c>
      <c r="BQ9" s="20">
        <v>46049</v>
      </c>
      <c r="BR9" s="20">
        <v>29402805.050000001</v>
      </c>
      <c r="BS9" s="20">
        <v>2117127.64</v>
      </c>
      <c r="BT9" s="20">
        <v>938934.82000000007</v>
      </c>
      <c r="BU9" s="20">
        <v>1282527.8500000001</v>
      </c>
      <c r="BV9" s="20">
        <v>884128.62</v>
      </c>
      <c r="BW9" s="20">
        <v>601617.18000000005</v>
      </c>
      <c r="BX9" s="20">
        <v>1091685.8000000003</v>
      </c>
      <c r="BY9" s="20">
        <v>1005887.1799999999</v>
      </c>
      <c r="BZ9" s="20">
        <v>7703323.2000000002</v>
      </c>
      <c r="CA9" s="20">
        <v>1313941.6400000001</v>
      </c>
      <c r="CB9" s="20">
        <v>854165.38</v>
      </c>
      <c r="CC9" s="20">
        <v>1875341.61</v>
      </c>
      <c r="CD9" s="20">
        <v>870815.26</v>
      </c>
      <c r="CE9" s="20">
        <v>232198.96999999997</v>
      </c>
      <c r="CF9" s="20">
        <v>239641.58000000002</v>
      </c>
      <c r="CG9" s="20">
        <v>54081726.460000001</v>
      </c>
      <c r="CH9" s="20">
        <v>451755.06</v>
      </c>
      <c r="CI9" s="20">
        <v>2602939.29</v>
      </c>
      <c r="CJ9" s="20">
        <v>545081.09</v>
      </c>
      <c r="CK9" s="20">
        <v>891509.05</v>
      </c>
      <c r="CL9" s="20">
        <v>784875</v>
      </c>
      <c r="CM9" s="20">
        <v>703475.41</v>
      </c>
      <c r="CN9" s="20">
        <v>1922309.43</v>
      </c>
      <c r="CO9" s="20">
        <v>828520.93</v>
      </c>
      <c r="CP9" s="20">
        <v>584986.95000000007</v>
      </c>
      <c r="CQ9" s="20">
        <v>484276.91</v>
      </c>
      <c r="CR9" s="20">
        <v>751256.60999999987</v>
      </c>
      <c r="CS9" s="20">
        <v>865629.96000000008</v>
      </c>
      <c r="CT9" s="20">
        <v>18481833.139999997</v>
      </c>
      <c r="CU9" s="20">
        <v>500818.18</v>
      </c>
      <c r="CV9" s="20">
        <v>773381.42</v>
      </c>
      <c r="CW9" s="20">
        <v>1736313.4899999998</v>
      </c>
      <c r="CX9" s="20">
        <v>550317.06999999995</v>
      </c>
      <c r="CY9" s="20">
        <v>1697033.2399999998</v>
      </c>
      <c r="CZ9" s="20">
        <v>509290.32999999996</v>
      </c>
      <c r="DA9" s="20">
        <v>368192</v>
      </c>
      <c r="DB9" s="20">
        <v>17405147.949999999</v>
      </c>
      <c r="DC9" s="20">
        <v>16802720.090000004</v>
      </c>
      <c r="DD9" s="20">
        <v>1205406.6700000002</v>
      </c>
      <c r="DE9" s="20">
        <v>857954.98</v>
      </c>
      <c r="DF9" s="20">
        <v>2097108.92</v>
      </c>
      <c r="DG9" s="20">
        <v>570558.43000000005</v>
      </c>
      <c r="DH9" s="20">
        <v>673481.01</v>
      </c>
      <c r="DI9" s="20">
        <v>740444.51</v>
      </c>
      <c r="DJ9" s="20">
        <v>291745.73</v>
      </c>
      <c r="DK9" s="20">
        <v>44960361.25</v>
      </c>
      <c r="DL9" s="20">
        <v>770571.3899999999</v>
      </c>
      <c r="DM9" s="20">
        <v>746156.64999999991</v>
      </c>
      <c r="DN9" s="20">
        <v>2591146.11</v>
      </c>
      <c r="DO9" s="20">
        <v>1532829.6599999997</v>
      </c>
      <c r="DP9" s="20">
        <v>1176800.48</v>
      </c>
      <c r="DQ9" s="20">
        <v>1527520.01</v>
      </c>
      <c r="DR9" s="20">
        <v>641562.75000000012</v>
      </c>
      <c r="DS9" s="20">
        <v>1911396.84</v>
      </c>
      <c r="DT9" s="20">
        <v>15133654.280000001</v>
      </c>
      <c r="DU9" s="20">
        <v>758108.25999999989</v>
      </c>
      <c r="DV9" s="20">
        <v>5433215.8100000005</v>
      </c>
      <c r="DW9" s="20">
        <v>4393168.5</v>
      </c>
      <c r="DX9" s="20">
        <v>1025590.6399999999</v>
      </c>
      <c r="DY9" s="20">
        <v>1587504.25</v>
      </c>
      <c r="DZ9" s="20">
        <v>724599.1</v>
      </c>
      <c r="EA9" s="20">
        <v>226788.75</v>
      </c>
      <c r="EB9" s="20">
        <v>575722.06999999995</v>
      </c>
      <c r="EC9" s="20">
        <v>269390.77</v>
      </c>
      <c r="ED9" s="20">
        <v>2548764.4700000002</v>
      </c>
      <c r="EE9" s="20">
        <v>12321622.799999999</v>
      </c>
      <c r="EF9" s="20">
        <v>10718744.219999999</v>
      </c>
      <c r="EG9" s="20">
        <v>813696.47000000009</v>
      </c>
      <c r="EH9" s="20">
        <v>1674297.57</v>
      </c>
      <c r="EI9" s="20">
        <v>1009525.28</v>
      </c>
      <c r="EJ9" s="20">
        <v>1296679.6299999999</v>
      </c>
      <c r="EK9" s="20">
        <v>3154058.0600000005</v>
      </c>
      <c r="EL9" s="20">
        <v>546306.28</v>
      </c>
      <c r="EM9" s="20">
        <v>1271737.57</v>
      </c>
      <c r="EN9" s="20">
        <v>42467243.090000004</v>
      </c>
      <c r="EO9" s="20">
        <v>1243280.46</v>
      </c>
      <c r="EP9" s="20">
        <v>801084.19</v>
      </c>
      <c r="EQ9" s="20">
        <v>1142673.22</v>
      </c>
      <c r="ER9" s="20">
        <v>624415.83999999985</v>
      </c>
      <c r="ES9" s="20">
        <v>320440.89</v>
      </c>
      <c r="ET9" s="20">
        <v>1428699.25</v>
      </c>
      <c r="EU9" s="20">
        <v>3505831.9</v>
      </c>
      <c r="EV9" s="20">
        <v>527761.27</v>
      </c>
      <c r="EW9" s="20">
        <v>18094986.32</v>
      </c>
      <c r="EX9" s="20">
        <v>296536.2</v>
      </c>
      <c r="EY9" s="20">
        <v>695343.42999999993</v>
      </c>
      <c r="EZ9" s="20">
        <v>795702.17999999993</v>
      </c>
      <c r="FA9" s="20">
        <v>1937508.17</v>
      </c>
      <c r="FB9" s="20">
        <v>2109752.56</v>
      </c>
      <c r="FC9" s="20">
        <v>1525852.0499999998</v>
      </c>
      <c r="FD9" s="20">
        <v>885599.19000000006</v>
      </c>
      <c r="FE9" s="20">
        <v>638986.69000000006</v>
      </c>
      <c r="FF9" s="20">
        <v>503456.85000000003</v>
      </c>
      <c r="FG9" s="20">
        <v>1389746.53</v>
      </c>
      <c r="FH9" s="20">
        <v>209598.75</v>
      </c>
      <c r="FI9" s="20">
        <v>13746800.57</v>
      </c>
      <c r="FJ9" s="20">
        <v>331673.95999999996</v>
      </c>
      <c r="FK9" s="20">
        <v>1152678.25</v>
      </c>
      <c r="FL9" s="20">
        <v>490816.08000000007</v>
      </c>
      <c r="FM9" s="20">
        <v>989113.86999999988</v>
      </c>
      <c r="FN9" s="20">
        <v>882557.8899999999</v>
      </c>
      <c r="FO9" s="20">
        <v>163889.57999999999</v>
      </c>
      <c r="FP9" s="20">
        <v>108757.25</v>
      </c>
      <c r="FQ9" s="20">
        <v>37562222.760000005</v>
      </c>
      <c r="FR9" s="20">
        <v>1222158.98</v>
      </c>
      <c r="FS9" s="20">
        <v>2324255.92</v>
      </c>
      <c r="FT9" s="20">
        <v>916964.85</v>
      </c>
      <c r="FU9" s="20">
        <v>1229564.2799999998</v>
      </c>
      <c r="FV9" s="20">
        <v>742182.85999999987</v>
      </c>
      <c r="FW9" s="20">
        <v>1295781.51</v>
      </c>
      <c r="FX9" s="20">
        <v>1046231.63</v>
      </c>
      <c r="FY9" s="20">
        <v>731503.86</v>
      </c>
      <c r="FZ9" s="20">
        <v>1067737.3799999999</v>
      </c>
      <c r="GA9" s="20">
        <v>1706875.8399999999</v>
      </c>
      <c r="GB9" s="20">
        <v>751495.87000000011</v>
      </c>
      <c r="GC9" s="20">
        <v>259565.19999999998</v>
      </c>
      <c r="GD9" s="20">
        <v>26029</v>
      </c>
      <c r="GE9" s="20">
        <v>28898337.829999998</v>
      </c>
      <c r="GF9" s="20">
        <v>315528.17</v>
      </c>
      <c r="GG9" s="20">
        <v>595245.93999999994</v>
      </c>
      <c r="GH9" s="20">
        <v>4775833.76</v>
      </c>
      <c r="GI9" s="20">
        <v>932082.84</v>
      </c>
      <c r="GJ9" s="20">
        <v>526595.53</v>
      </c>
      <c r="GK9" s="20">
        <v>645226.16</v>
      </c>
      <c r="GL9" s="20">
        <v>4115404.58</v>
      </c>
      <c r="GM9" s="20">
        <v>238408.17</v>
      </c>
      <c r="GN9" s="20">
        <v>324348</v>
      </c>
      <c r="GO9" s="20">
        <v>65216</v>
      </c>
      <c r="GP9" s="20">
        <v>224427.5</v>
      </c>
      <c r="GQ9" s="20">
        <v>13557431.329999998</v>
      </c>
      <c r="GR9" s="20">
        <v>4435965.4700000007</v>
      </c>
      <c r="GS9" s="20">
        <v>759878.97999999986</v>
      </c>
      <c r="GT9" s="20">
        <v>3375003.43</v>
      </c>
      <c r="GU9" s="20">
        <v>485804.76000000007</v>
      </c>
      <c r="GV9" s="20">
        <v>1195693.1899999997</v>
      </c>
      <c r="GW9" s="20">
        <v>1361090.31</v>
      </c>
      <c r="GX9" s="20">
        <v>215738.18</v>
      </c>
      <c r="GY9" s="20">
        <v>13796711.490000002</v>
      </c>
      <c r="GZ9" s="20">
        <v>2379784.3899999997</v>
      </c>
      <c r="HA9" s="20">
        <v>1417642.4300000002</v>
      </c>
      <c r="HB9" s="20">
        <v>684757.16999999993</v>
      </c>
      <c r="HC9" s="20">
        <v>39284569.869999997</v>
      </c>
      <c r="HD9" s="20">
        <v>1923368.53</v>
      </c>
      <c r="HE9" s="20">
        <v>2083265.5</v>
      </c>
      <c r="HF9" s="20">
        <v>827859</v>
      </c>
      <c r="HG9" s="20">
        <v>1730985.6</v>
      </c>
      <c r="HH9" s="20">
        <v>4479569.82</v>
      </c>
      <c r="HI9" s="20">
        <v>312331.75</v>
      </c>
      <c r="HJ9" s="20">
        <v>13347399.550000001</v>
      </c>
      <c r="HK9" s="20">
        <v>216800.75</v>
      </c>
      <c r="HL9" s="20">
        <v>290809.45999999996</v>
      </c>
      <c r="HM9" s="20">
        <v>291253.07</v>
      </c>
      <c r="HN9" s="20">
        <v>324062.73</v>
      </c>
      <c r="HO9" s="20">
        <v>769619.59</v>
      </c>
      <c r="HP9" s="20">
        <v>357615.69</v>
      </c>
      <c r="HQ9" s="20">
        <v>221839.38</v>
      </c>
      <c r="HR9" s="20">
        <v>21045648.039999999</v>
      </c>
      <c r="HS9" s="20">
        <v>6328567.5099999988</v>
      </c>
      <c r="HT9" s="20">
        <v>1697187.5299999998</v>
      </c>
      <c r="HU9" s="20">
        <v>483645.13</v>
      </c>
      <c r="HV9" s="20">
        <v>1285645.8999999999</v>
      </c>
      <c r="HW9" s="20">
        <v>600624.87000000011</v>
      </c>
      <c r="HX9" s="20">
        <v>628549</v>
      </c>
      <c r="HY9" s="20">
        <v>618710.93999999994</v>
      </c>
      <c r="HZ9" s="20">
        <v>999616.17999999993</v>
      </c>
      <c r="IA9" s="20">
        <v>688667.4</v>
      </c>
      <c r="IB9" s="20">
        <v>505099.5</v>
      </c>
      <c r="IC9" s="20">
        <v>528876.23</v>
      </c>
      <c r="ID9" s="20">
        <v>209629.69</v>
      </c>
      <c r="IE9" s="20">
        <v>945496.22</v>
      </c>
      <c r="IF9" s="20">
        <v>612605.52</v>
      </c>
      <c r="IG9" s="20">
        <v>630210.48</v>
      </c>
      <c r="IH9" s="20">
        <v>17152065.18</v>
      </c>
      <c r="II9" s="20">
        <v>8157906.6699999999</v>
      </c>
      <c r="IJ9" s="20">
        <v>848616.04</v>
      </c>
      <c r="IK9" s="20">
        <v>1256285.9399999997</v>
      </c>
      <c r="IL9" s="20">
        <v>1893058.63</v>
      </c>
      <c r="IM9" s="20">
        <v>851297.34000000008</v>
      </c>
      <c r="IN9" s="20">
        <v>377427.02</v>
      </c>
      <c r="IO9" s="20">
        <v>372348.26999999996</v>
      </c>
      <c r="IP9" s="20">
        <v>197302.16999999998</v>
      </c>
      <c r="IQ9" s="20">
        <v>175843.97</v>
      </c>
      <c r="IR9" s="20">
        <v>467485.17</v>
      </c>
      <c r="IS9" s="20">
        <v>34989908.579999998</v>
      </c>
      <c r="IT9" s="20">
        <v>9003495</v>
      </c>
      <c r="IU9" s="20">
        <v>1419446.4400000002</v>
      </c>
      <c r="IV9" s="20">
        <v>1215537.8999999999</v>
      </c>
      <c r="IW9" s="20">
        <v>481414.37</v>
      </c>
      <c r="IX9" s="20">
        <v>434298.07999999996</v>
      </c>
      <c r="IY9" s="20">
        <v>795964.15</v>
      </c>
      <c r="IZ9" s="20">
        <v>198110.04</v>
      </c>
      <c r="JA9" s="20">
        <v>549369.73</v>
      </c>
      <c r="JB9" s="20">
        <v>1668734.16</v>
      </c>
      <c r="JC9" s="20">
        <v>511666</v>
      </c>
      <c r="JD9" s="20">
        <v>342689.56</v>
      </c>
      <c r="JE9" s="20">
        <v>12990280.210000001</v>
      </c>
      <c r="JF9" s="20">
        <v>2988979.32</v>
      </c>
      <c r="JG9" s="20">
        <v>617925.26</v>
      </c>
      <c r="JH9" s="20">
        <v>259901.25</v>
      </c>
      <c r="JI9" s="20">
        <v>361243</v>
      </c>
      <c r="JJ9" s="20">
        <v>646631.1399999999</v>
      </c>
      <c r="JK9" s="20">
        <v>14646994.940000001</v>
      </c>
      <c r="JL9" s="20">
        <v>442431.6</v>
      </c>
      <c r="JM9" s="20">
        <v>2077178.44</v>
      </c>
      <c r="JN9" s="20">
        <v>2173979.16</v>
      </c>
      <c r="JO9" s="20">
        <v>1672466.9499999997</v>
      </c>
      <c r="JP9" s="20">
        <v>3687856.55</v>
      </c>
      <c r="JQ9" s="20">
        <v>758551.47</v>
      </c>
      <c r="JR9" s="20">
        <v>33679040.869999997</v>
      </c>
      <c r="JS9" s="20">
        <v>7734353.9499999993</v>
      </c>
      <c r="JT9" s="20">
        <v>756848.83000000007</v>
      </c>
      <c r="JU9" s="20">
        <v>196809.63</v>
      </c>
      <c r="JV9" s="20">
        <v>1192777.2800000003</v>
      </c>
      <c r="JW9" s="20">
        <v>208651.81</v>
      </c>
      <c r="JX9" s="20">
        <v>5218359.5500000007</v>
      </c>
      <c r="JY9" s="20">
        <v>1842398.78</v>
      </c>
      <c r="JZ9" s="20">
        <v>262089.41999999998</v>
      </c>
      <c r="KA9" s="20">
        <v>1826771.72</v>
      </c>
      <c r="KB9" s="20">
        <v>320384.71000000002</v>
      </c>
      <c r="KC9" s="20">
        <v>1079291.1099999999</v>
      </c>
      <c r="KD9" s="20">
        <v>592174.36</v>
      </c>
      <c r="KE9" s="20">
        <v>141199.9</v>
      </c>
      <c r="KF9" s="20">
        <v>526893.21</v>
      </c>
      <c r="KG9" s="20">
        <v>33219007.43</v>
      </c>
      <c r="KH9" s="20">
        <v>0</v>
      </c>
      <c r="KI9" s="20">
        <v>559987.09</v>
      </c>
      <c r="KJ9" s="20">
        <v>1777105.91</v>
      </c>
      <c r="KK9" s="20">
        <v>3359703.95</v>
      </c>
      <c r="KL9" s="20">
        <v>818080.91</v>
      </c>
      <c r="KM9" s="20">
        <v>2283632.77</v>
      </c>
      <c r="KN9" s="20">
        <v>1045821.1000000001</v>
      </c>
      <c r="KO9" s="20">
        <v>1014520.14</v>
      </c>
      <c r="KP9" s="20">
        <v>11237857.73</v>
      </c>
      <c r="KQ9" s="20">
        <v>720309.56</v>
      </c>
      <c r="KR9" s="20">
        <v>1059119.1100000001</v>
      </c>
      <c r="KS9" s="20">
        <v>4146149.71</v>
      </c>
      <c r="KT9" s="20">
        <v>523148.72000000003</v>
      </c>
      <c r="KU9" s="20">
        <v>1644844.6199999999</v>
      </c>
      <c r="KV9" s="20">
        <v>18146632.950000003</v>
      </c>
      <c r="KW9" s="20">
        <v>1376132.8200000003</v>
      </c>
      <c r="KX9" s="20">
        <v>18844885.629999999</v>
      </c>
      <c r="KY9" s="20">
        <v>866707.17999999993</v>
      </c>
      <c r="KZ9" s="20">
        <v>396513.11</v>
      </c>
      <c r="LA9" s="20">
        <v>2789177.91</v>
      </c>
      <c r="LB9" s="20">
        <v>5185822.3600000003</v>
      </c>
      <c r="LC9" s="20">
        <v>2483750.0299999998</v>
      </c>
      <c r="LD9" s="20">
        <v>667190.96000000008</v>
      </c>
      <c r="LE9" s="20">
        <v>714139.61</v>
      </c>
      <c r="LF9" s="20">
        <v>64617817.399999984</v>
      </c>
      <c r="LG9" s="20">
        <v>3952255.2600000002</v>
      </c>
      <c r="LH9" s="20">
        <v>6871850.4899999993</v>
      </c>
      <c r="LI9" s="20">
        <v>8247068.1599999992</v>
      </c>
      <c r="LJ9" s="20">
        <v>1860164.26</v>
      </c>
      <c r="LK9" s="20">
        <v>486977.38000000006</v>
      </c>
      <c r="LL9" s="20">
        <v>235598.06999999998</v>
      </c>
      <c r="LM9" s="20">
        <v>505526.94000000006</v>
      </c>
      <c r="LN9" s="20">
        <v>1047651.86</v>
      </c>
      <c r="LO9" s="20">
        <v>862978.46000000008</v>
      </c>
      <c r="LP9" s="20">
        <v>269941.75</v>
      </c>
      <c r="LQ9" s="20">
        <v>10183284.299999999</v>
      </c>
      <c r="LR9" s="20">
        <v>1875114.3699999999</v>
      </c>
      <c r="LS9" s="20">
        <v>865937.19000000006</v>
      </c>
      <c r="LT9" s="20">
        <v>18536036.580000002</v>
      </c>
      <c r="LU9" s="20">
        <v>9275127.0700000003</v>
      </c>
      <c r="LV9" s="20">
        <v>42784388.509999998</v>
      </c>
      <c r="LW9" s="20">
        <v>9667082.3500000015</v>
      </c>
      <c r="LX9" s="20">
        <v>3628257.9399999995</v>
      </c>
      <c r="LY9" s="20">
        <v>1350523.7000000002</v>
      </c>
      <c r="LZ9" s="20">
        <v>4119924.37</v>
      </c>
      <c r="MA9" s="20">
        <v>4387797.49</v>
      </c>
      <c r="MB9" s="20">
        <v>2418293.14</v>
      </c>
      <c r="MC9" s="20">
        <v>5553567.7600000007</v>
      </c>
      <c r="MD9" s="20">
        <v>3657363.2</v>
      </c>
      <c r="ME9" s="20">
        <v>1391878.96</v>
      </c>
      <c r="MF9" s="20">
        <v>38488069.82</v>
      </c>
      <c r="MG9" s="20">
        <v>1412406.8599999999</v>
      </c>
      <c r="MH9" s="20">
        <v>1015303</v>
      </c>
      <c r="MI9" s="20">
        <v>260687.34000000003</v>
      </c>
      <c r="MJ9" s="20">
        <v>733595.1</v>
      </c>
      <c r="MK9" s="20">
        <v>660382.76</v>
      </c>
      <c r="ML9" s="20">
        <v>658541.46</v>
      </c>
      <c r="MM9" s="20">
        <v>1089820.98</v>
      </c>
      <c r="MN9" s="20">
        <v>835135.25</v>
      </c>
      <c r="MO9" s="20">
        <v>341610.55</v>
      </c>
      <c r="MP9" s="20">
        <v>830941.53</v>
      </c>
      <c r="MQ9" s="20">
        <v>308434.40999999997</v>
      </c>
      <c r="MR9" s="20">
        <v>15723154.640000001</v>
      </c>
      <c r="MS9" s="20">
        <v>200894.76</v>
      </c>
      <c r="MT9" s="20">
        <v>1617244.83</v>
      </c>
      <c r="MU9" s="20">
        <v>1471488.46</v>
      </c>
      <c r="MV9" s="20">
        <v>1209285.27</v>
      </c>
      <c r="MW9" s="20">
        <v>3502425.2399999998</v>
      </c>
      <c r="MX9" s="20">
        <v>2001212.6997999998</v>
      </c>
      <c r="MY9" s="20">
        <v>938316.92</v>
      </c>
      <c r="MZ9" s="20">
        <v>821552.09</v>
      </c>
      <c r="NA9" s="20">
        <v>129774.32</v>
      </c>
      <c r="NB9" s="20">
        <v>206098.22</v>
      </c>
      <c r="NC9" s="20">
        <v>42665509.330000006</v>
      </c>
      <c r="ND9" s="20">
        <v>1711928.26</v>
      </c>
      <c r="NE9" s="20">
        <v>272623.51</v>
      </c>
      <c r="NF9" s="20">
        <v>2621262.7000000002</v>
      </c>
      <c r="NG9" s="20">
        <v>331911.77</v>
      </c>
      <c r="NH9" s="20">
        <v>1206331.5</v>
      </c>
      <c r="NI9" s="20">
        <v>4191646.77</v>
      </c>
      <c r="NJ9" s="20">
        <v>866760.1</v>
      </c>
      <c r="NK9" s="20">
        <v>148172.18</v>
      </c>
      <c r="NL9" s="20">
        <v>189536.74</v>
      </c>
      <c r="NM9" s="20">
        <v>493066.67</v>
      </c>
      <c r="NN9" s="20">
        <v>564678.41999999993</v>
      </c>
      <c r="NO9" s="20">
        <v>8382427.5099999988</v>
      </c>
      <c r="NP9" s="20">
        <v>739364.82999999984</v>
      </c>
      <c r="NQ9" s="20">
        <v>437243.27</v>
      </c>
      <c r="NR9" s="20">
        <v>698272.03</v>
      </c>
      <c r="NS9" s="20">
        <v>1362292.6900000002</v>
      </c>
      <c r="NT9" s="20">
        <v>4695.75</v>
      </c>
      <c r="NU9" s="20">
        <v>89255.22</v>
      </c>
      <c r="NV9" s="20">
        <v>16053187.27</v>
      </c>
      <c r="NW9" s="20">
        <v>3695909.52</v>
      </c>
      <c r="NX9" s="20">
        <v>698308.54999999993</v>
      </c>
      <c r="NY9" s="20">
        <v>526210.19000000006</v>
      </c>
      <c r="NZ9" s="20">
        <v>593598.47</v>
      </c>
      <c r="OA9" s="20">
        <v>256458.29</v>
      </c>
      <c r="OB9" s="20">
        <v>308494.05000000005</v>
      </c>
      <c r="OC9" s="20">
        <v>21228482.59</v>
      </c>
      <c r="OD9" s="20">
        <v>925205.25</v>
      </c>
      <c r="OE9" s="20">
        <v>332008.8600000001</v>
      </c>
      <c r="OF9" s="20">
        <v>4295667.3900000006</v>
      </c>
      <c r="OG9" s="20">
        <v>1443182.71</v>
      </c>
      <c r="OH9" s="20">
        <v>670645.12</v>
      </c>
      <c r="OI9" s="20">
        <v>10096.010000000009</v>
      </c>
      <c r="OJ9" s="20">
        <v>220126.03999999998</v>
      </c>
      <c r="OK9" s="20">
        <v>132074</v>
      </c>
      <c r="OL9" s="20">
        <v>15123792.790000001</v>
      </c>
      <c r="OM9" s="20">
        <v>1368501.28</v>
      </c>
      <c r="ON9" s="20">
        <v>15490845.08</v>
      </c>
      <c r="OO9" s="20">
        <v>846612.49999999988</v>
      </c>
      <c r="OP9" s="20">
        <v>229725.82</v>
      </c>
      <c r="OQ9" s="20">
        <v>37193</v>
      </c>
      <c r="OR9" s="20">
        <v>11357538.529999999</v>
      </c>
      <c r="OS9" s="20">
        <v>393446.92</v>
      </c>
      <c r="OT9" s="20">
        <v>374639.76</v>
      </c>
      <c r="OU9" s="20">
        <v>1350300.68</v>
      </c>
      <c r="OV9" s="20">
        <v>1143657.6000000001</v>
      </c>
      <c r="OW9" s="20">
        <v>3977918.43</v>
      </c>
      <c r="OX9" s="20">
        <v>528631.92000000004</v>
      </c>
      <c r="OY9" s="20">
        <v>143516</v>
      </c>
      <c r="OZ9" s="20">
        <v>167318.29</v>
      </c>
      <c r="PA9" s="20">
        <v>23435775.77</v>
      </c>
      <c r="PB9" s="20">
        <v>1004680.72</v>
      </c>
      <c r="PC9" s="20">
        <v>15206756.039999999</v>
      </c>
      <c r="PD9" s="20">
        <v>566155.14</v>
      </c>
      <c r="PE9" s="20">
        <v>3064538.04</v>
      </c>
      <c r="PF9" s="20">
        <v>3834470.11</v>
      </c>
      <c r="PG9" s="20">
        <v>1424229.03</v>
      </c>
      <c r="PH9" s="20">
        <v>662688</v>
      </c>
      <c r="PI9" s="20">
        <v>2869954.8</v>
      </c>
      <c r="PJ9" s="20">
        <v>1148759.57</v>
      </c>
      <c r="PK9" s="20">
        <v>3471150.15</v>
      </c>
      <c r="PL9" s="20">
        <v>5273695</v>
      </c>
      <c r="PM9" s="20">
        <v>801786</v>
      </c>
      <c r="PN9" s="20">
        <v>6926901.1899999995</v>
      </c>
      <c r="PO9" s="20">
        <v>596160</v>
      </c>
      <c r="PP9" s="20">
        <v>504781.5</v>
      </c>
      <c r="PQ9" s="20">
        <v>117884</v>
      </c>
      <c r="PR9" s="20">
        <v>294789</v>
      </c>
      <c r="PS9" s="20">
        <v>55228316.550000004</v>
      </c>
      <c r="PT9" s="20">
        <v>1180697.7999999998</v>
      </c>
      <c r="PU9" s="20">
        <v>1027363.0399999999</v>
      </c>
      <c r="PV9" s="20">
        <v>1351973.44</v>
      </c>
      <c r="PW9" s="20">
        <v>12643132.41</v>
      </c>
      <c r="PX9" s="20">
        <v>533405.69999999995</v>
      </c>
      <c r="PY9" s="20">
        <v>2383191.3400000003</v>
      </c>
      <c r="PZ9" s="20">
        <v>641915</v>
      </c>
      <c r="QA9" s="20">
        <v>3845256.77</v>
      </c>
      <c r="QB9" s="20">
        <v>524637.79</v>
      </c>
      <c r="QC9" s="20">
        <v>9512789.7200000007</v>
      </c>
      <c r="QD9" s="20">
        <v>655085.79</v>
      </c>
      <c r="QE9" s="20">
        <v>2222396.38</v>
      </c>
      <c r="QF9" s="20">
        <v>1250757.33</v>
      </c>
      <c r="QG9" s="20">
        <v>1154548</v>
      </c>
      <c r="QH9" s="20">
        <v>2773017.88</v>
      </c>
      <c r="QI9" s="20">
        <v>1268353.8900000001</v>
      </c>
      <c r="QJ9" s="20">
        <v>627060.31000000006</v>
      </c>
      <c r="QK9" s="20">
        <v>482458.66</v>
      </c>
      <c r="QL9" s="20">
        <v>3062321.79</v>
      </c>
      <c r="QM9" s="20">
        <v>4269391.1199999992</v>
      </c>
      <c r="QN9" s="20">
        <v>480280.31</v>
      </c>
      <c r="QO9" s="20">
        <v>206303.86</v>
      </c>
      <c r="QP9" s="20">
        <v>116343.16</v>
      </c>
      <c r="QQ9" s="20">
        <v>259211</v>
      </c>
      <c r="QR9" s="20">
        <v>0</v>
      </c>
      <c r="QS9" s="20">
        <v>38889435</v>
      </c>
      <c r="QT9" s="20">
        <v>502694.75</v>
      </c>
      <c r="QU9" s="20">
        <v>5920920.2000000002</v>
      </c>
      <c r="QV9" s="20">
        <v>1203323.29</v>
      </c>
      <c r="QW9" s="20">
        <v>869843.68</v>
      </c>
      <c r="QX9" s="20">
        <v>8980461.5200000014</v>
      </c>
      <c r="QY9" s="20">
        <v>1531956</v>
      </c>
      <c r="QZ9" s="20">
        <v>2663208.6800000002</v>
      </c>
      <c r="RA9" s="20">
        <v>4908629.5899999989</v>
      </c>
      <c r="RB9" s="20">
        <v>976742.16</v>
      </c>
      <c r="RC9" s="20">
        <v>455131.06</v>
      </c>
      <c r="RD9" s="20">
        <v>240840.25</v>
      </c>
      <c r="RE9" s="20">
        <v>163862.5</v>
      </c>
      <c r="RF9" s="20">
        <v>69277696.810000002</v>
      </c>
      <c r="RG9" s="20">
        <v>6102664.8599999994</v>
      </c>
      <c r="RH9" s="20">
        <v>4188530</v>
      </c>
      <c r="RI9" s="20">
        <v>2661226.9500000002</v>
      </c>
      <c r="RJ9" s="20">
        <v>955472.31</v>
      </c>
      <c r="RK9" s="20">
        <v>1941478.7900000003</v>
      </c>
      <c r="RL9" s="20">
        <v>3876180.96</v>
      </c>
      <c r="RM9" s="20">
        <v>1011533.93</v>
      </c>
      <c r="RN9" s="20">
        <v>3240232.9899999998</v>
      </c>
      <c r="RO9" s="20">
        <v>3439279.27</v>
      </c>
      <c r="RP9" s="20">
        <v>3558465.61</v>
      </c>
      <c r="RQ9" s="20">
        <v>1093710.03</v>
      </c>
      <c r="RR9" s="20">
        <v>758898.69000000006</v>
      </c>
      <c r="RS9" s="20">
        <v>973486.8</v>
      </c>
      <c r="RT9" s="20">
        <v>531955.49</v>
      </c>
      <c r="RU9" s="20">
        <v>667622.09</v>
      </c>
      <c r="RV9" s="20">
        <v>1101707.67</v>
      </c>
      <c r="RW9" s="20">
        <v>302595.61</v>
      </c>
      <c r="RX9" s="20">
        <v>222288</v>
      </c>
      <c r="RY9" s="20">
        <v>310603.95</v>
      </c>
      <c r="RZ9" s="20">
        <v>15664446.780000001</v>
      </c>
      <c r="SA9" s="20">
        <v>2357299.0499999998</v>
      </c>
      <c r="SB9" s="20">
        <v>721718.29</v>
      </c>
      <c r="SC9" s="20">
        <v>606802</v>
      </c>
      <c r="SD9" s="20">
        <v>277624.28000000003</v>
      </c>
      <c r="SE9" s="20">
        <v>2032935.57</v>
      </c>
      <c r="SF9" s="20">
        <v>500508.17</v>
      </c>
      <c r="SG9" s="20">
        <v>2830363.5</v>
      </c>
      <c r="SH9" s="20">
        <v>518914.32999999996</v>
      </c>
      <c r="SI9" s="20">
        <v>625650.11</v>
      </c>
      <c r="SJ9" s="20">
        <v>3166750.4699999997</v>
      </c>
      <c r="SK9" s="20">
        <v>235787.55</v>
      </c>
      <c r="SL9" s="20">
        <v>8851788.3900000006</v>
      </c>
      <c r="SM9" s="20">
        <v>1011788.93</v>
      </c>
      <c r="SN9" s="20">
        <v>901898.75999999989</v>
      </c>
      <c r="SO9" s="20">
        <v>2263249.13</v>
      </c>
      <c r="SP9" s="20">
        <v>867506.49</v>
      </c>
      <c r="SQ9" s="20">
        <v>1155080.0899999999</v>
      </c>
      <c r="SR9" s="20">
        <v>507115.03</v>
      </c>
      <c r="SS9" s="20">
        <v>336959.77</v>
      </c>
      <c r="ST9" s="20">
        <v>23244906.559999995</v>
      </c>
      <c r="SU9" s="20">
        <v>516497.51999999996</v>
      </c>
      <c r="SV9" s="20">
        <v>994647.90999999992</v>
      </c>
      <c r="SW9" s="20">
        <v>740944.64999999991</v>
      </c>
      <c r="SX9" s="20">
        <v>542211.21</v>
      </c>
      <c r="SY9" s="20">
        <v>598969.87</v>
      </c>
      <c r="SZ9" s="20">
        <v>1003862.78</v>
      </c>
      <c r="TA9" s="20">
        <v>3838543.67</v>
      </c>
      <c r="TB9" s="20">
        <v>754334.85000000009</v>
      </c>
      <c r="TC9" s="20">
        <v>1029508.48</v>
      </c>
      <c r="TD9" s="20">
        <v>921235.94</v>
      </c>
      <c r="TE9" s="20">
        <v>1578212.9800000002</v>
      </c>
      <c r="TF9" s="20">
        <v>736087.08000000007</v>
      </c>
      <c r="TG9" s="20">
        <v>691591.16</v>
      </c>
      <c r="TH9" s="20">
        <v>45780018.100000009</v>
      </c>
      <c r="TI9" s="20">
        <v>532239.03</v>
      </c>
      <c r="TJ9" s="20">
        <v>907646.23</v>
      </c>
      <c r="TK9" s="20">
        <v>2325614.12</v>
      </c>
      <c r="TL9" s="20">
        <v>2011852.1700000002</v>
      </c>
      <c r="TM9" s="20">
        <v>1011354.03</v>
      </c>
      <c r="TN9" s="20">
        <v>538420.02</v>
      </c>
      <c r="TO9" s="20">
        <v>8658186</v>
      </c>
      <c r="TP9" s="20">
        <v>1192800.8700000001</v>
      </c>
      <c r="TQ9" s="20">
        <v>775141.07000000007</v>
      </c>
      <c r="TR9" s="20">
        <v>2491928.06</v>
      </c>
      <c r="TS9" s="20">
        <v>801716.88</v>
      </c>
      <c r="TT9" s="20">
        <v>303683.11000000004</v>
      </c>
      <c r="TU9" s="20">
        <v>1155612.0899999999</v>
      </c>
      <c r="TV9" s="20">
        <v>565370.52</v>
      </c>
      <c r="TW9" s="20">
        <v>604375.49</v>
      </c>
      <c r="TX9" s="20">
        <v>11156322.690000001</v>
      </c>
      <c r="TY9" s="20">
        <v>442160.24</v>
      </c>
      <c r="TZ9" s="20">
        <v>20772861.089999996</v>
      </c>
      <c r="UA9" s="20">
        <v>888467.11999999988</v>
      </c>
      <c r="UB9" s="20">
        <v>779104.97</v>
      </c>
      <c r="UC9" s="20">
        <v>795289.01</v>
      </c>
      <c r="UD9" s="20">
        <v>14674992.68</v>
      </c>
      <c r="UE9" s="20">
        <v>210305.17</v>
      </c>
      <c r="UF9" s="20">
        <v>179894</v>
      </c>
      <c r="UG9" s="20">
        <v>398022.11</v>
      </c>
      <c r="UH9" s="20">
        <v>298182</v>
      </c>
      <c r="UI9" s="20">
        <v>12686089.25</v>
      </c>
      <c r="UJ9" s="20">
        <v>1145770.29</v>
      </c>
      <c r="UK9" s="20">
        <v>756903.76</v>
      </c>
      <c r="UL9" s="20">
        <v>1790639.7199999997</v>
      </c>
      <c r="UM9" s="20">
        <v>971844.36999999988</v>
      </c>
      <c r="UN9" s="20">
        <v>967133.46</v>
      </c>
      <c r="UO9" s="20">
        <v>66960404.000000007</v>
      </c>
      <c r="UP9" s="20">
        <v>1315550.8900000001</v>
      </c>
      <c r="UQ9" s="20">
        <v>981296.94000000006</v>
      </c>
      <c r="UR9" s="20">
        <v>8488729.4400000013</v>
      </c>
      <c r="US9" s="20">
        <v>330683.40999999997</v>
      </c>
      <c r="UT9" s="20">
        <v>691340</v>
      </c>
      <c r="UU9" s="20">
        <v>2397496.38</v>
      </c>
      <c r="UV9" s="20">
        <v>781161.7699999999</v>
      </c>
      <c r="UW9" s="20">
        <v>555571.5199999999</v>
      </c>
      <c r="UX9" s="20">
        <v>920659.67</v>
      </c>
      <c r="UY9" s="20">
        <v>1273285.6099999999</v>
      </c>
      <c r="UZ9" s="20">
        <v>3337860.5399999996</v>
      </c>
      <c r="VA9" s="20">
        <v>1037984.0800000001</v>
      </c>
      <c r="VB9" s="20">
        <v>1875012.04</v>
      </c>
      <c r="VC9" s="20">
        <v>521587.8</v>
      </c>
      <c r="VD9" s="20">
        <v>300316.59000000003</v>
      </c>
      <c r="VE9" s="20">
        <v>290320.03000000003</v>
      </c>
      <c r="VF9" s="20">
        <v>380002.47</v>
      </c>
      <c r="VG9" s="20">
        <v>3553850.95</v>
      </c>
      <c r="VH9" s="20">
        <v>270336.91000000003</v>
      </c>
      <c r="VI9" s="20">
        <v>141173.5</v>
      </c>
      <c r="VJ9" s="20">
        <v>108900</v>
      </c>
      <c r="VK9" s="20">
        <v>28526649.430000003</v>
      </c>
      <c r="VL9" s="20">
        <v>1640315.8399999999</v>
      </c>
      <c r="VM9" s="20">
        <v>1106348.8900000001</v>
      </c>
      <c r="VN9" s="20">
        <v>2412168.41</v>
      </c>
      <c r="VO9" s="20">
        <v>2717666.3400000003</v>
      </c>
      <c r="VP9" s="20">
        <v>4818769.99</v>
      </c>
      <c r="VQ9" s="20">
        <v>1262959.45</v>
      </c>
      <c r="VR9" s="20">
        <v>1103418.32</v>
      </c>
      <c r="VS9" s="20">
        <v>306223.94</v>
      </c>
      <c r="VT9" s="20">
        <v>8678878.2999999989</v>
      </c>
      <c r="VU9" s="20">
        <v>653406.95000000007</v>
      </c>
      <c r="VV9" s="20">
        <v>2488238.4</v>
      </c>
      <c r="VW9" s="20">
        <v>1314836.93</v>
      </c>
      <c r="VX9" s="20">
        <v>429207.88</v>
      </c>
      <c r="VY9" s="20">
        <v>865867.23999999987</v>
      </c>
      <c r="VZ9" s="20">
        <v>119572181.81000002</v>
      </c>
      <c r="WA9" s="20">
        <v>2330529.6</v>
      </c>
      <c r="WB9" s="20">
        <v>844685.83</v>
      </c>
      <c r="WC9" s="20">
        <v>688528.94</v>
      </c>
      <c r="WD9" s="20">
        <v>633056.97</v>
      </c>
      <c r="WE9" s="20">
        <v>886764.23999999987</v>
      </c>
      <c r="WF9" s="20">
        <v>1500995.97</v>
      </c>
      <c r="WG9" s="20">
        <v>2289763.4000000004</v>
      </c>
      <c r="WH9" s="20">
        <v>1632778.3800000001</v>
      </c>
      <c r="WI9" s="20">
        <v>1806917.74</v>
      </c>
      <c r="WJ9" s="20">
        <v>1320825.0199999998</v>
      </c>
      <c r="WK9" s="20">
        <v>6747043.5099999998</v>
      </c>
      <c r="WL9" s="20">
        <v>1833511.94</v>
      </c>
      <c r="WM9" s="20">
        <v>1119431.26</v>
      </c>
      <c r="WN9" s="20">
        <v>3934454.34</v>
      </c>
      <c r="WO9" s="20">
        <v>1095811.1200000001</v>
      </c>
      <c r="WP9" s="20">
        <v>3133431.3600000003</v>
      </c>
      <c r="WQ9" s="20">
        <v>1500214.61</v>
      </c>
      <c r="WR9" s="20">
        <v>410633.26</v>
      </c>
      <c r="WS9" s="20">
        <v>1584116.69</v>
      </c>
      <c r="WT9" s="20">
        <v>3813814.24</v>
      </c>
      <c r="WU9" s="20">
        <v>758257.5</v>
      </c>
      <c r="WV9" s="20">
        <v>641320.1399999999</v>
      </c>
      <c r="WW9" s="20">
        <v>413906.43</v>
      </c>
      <c r="WX9" s="20">
        <v>311021.63</v>
      </c>
      <c r="WY9" s="20">
        <v>228856.68999999997</v>
      </c>
      <c r="WZ9" s="20">
        <v>574003.16999999993</v>
      </c>
      <c r="XA9" s="20">
        <v>756113.38000000012</v>
      </c>
      <c r="XB9" s="20">
        <v>4976735.5</v>
      </c>
      <c r="XC9" s="20">
        <v>523319.65</v>
      </c>
      <c r="XD9" s="20">
        <v>386955.5</v>
      </c>
      <c r="XE9" s="20">
        <v>285127.59999999998</v>
      </c>
      <c r="XF9" s="20">
        <v>200259</v>
      </c>
      <c r="XG9" s="20">
        <v>49403322.5</v>
      </c>
      <c r="XH9" s="20">
        <v>1884395.14</v>
      </c>
      <c r="XI9" s="20">
        <v>1261575.98</v>
      </c>
      <c r="XJ9" s="20">
        <v>14337003.729999999</v>
      </c>
      <c r="XK9" s="20">
        <v>1268039.1499999999</v>
      </c>
      <c r="XL9" s="20">
        <v>1710543.45</v>
      </c>
      <c r="XM9" s="20">
        <v>2863559.7300000009</v>
      </c>
      <c r="XN9" s="20">
        <v>1276914.3500000001</v>
      </c>
      <c r="XO9" s="20">
        <v>2340063.77</v>
      </c>
      <c r="XP9" s="20">
        <v>3612603.8399999994</v>
      </c>
      <c r="XQ9" s="20">
        <v>2383957.66</v>
      </c>
      <c r="XR9" s="20">
        <v>885397</v>
      </c>
      <c r="XS9" s="20">
        <v>1211521.02</v>
      </c>
      <c r="XT9" s="20">
        <v>1018532.1699999999</v>
      </c>
      <c r="XU9" s="20">
        <v>908487.6</v>
      </c>
      <c r="XV9" s="20">
        <v>811298.45</v>
      </c>
      <c r="XW9" s="20">
        <v>517418.99</v>
      </c>
      <c r="XX9" s="20">
        <v>815583.62</v>
      </c>
      <c r="XY9" s="20">
        <v>1836938.94</v>
      </c>
      <c r="XZ9" s="20">
        <v>421473.34</v>
      </c>
      <c r="YA9" s="20">
        <v>800527.49</v>
      </c>
      <c r="YB9" s="20">
        <v>1019646.37</v>
      </c>
      <c r="YC9" s="20">
        <v>985538.72000000009</v>
      </c>
      <c r="YD9" s="20">
        <v>39549280.060000002</v>
      </c>
      <c r="YE9" s="20">
        <v>1164826.1100000001</v>
      </c>
      <c r="YF9" s="20">
        <v>4304743.0299999993</v>
      </c>
      <c r="YG9" s="20">
        <v>884549.63</v>
      </c>
      <c r="YH9" s="20">
        <v>5068401.1900000004</v>
      </c>
      <c r="YI9" s="20">
        <v>569626.24999999988</v>
      </c>
      <c r="YJ9" s="20">
        <v>2223598.83</v>
      </c>
      <c r="YK9" s="20">
        <v>630108</v>
      </c>
      <c r="YL9" s="20">
        <v>4440954.9499999993</v>
      </c>
      <c r="YM9" s="20">
        <v>2526654.2600000002</v>
      </c>
      <c r="YN9" s="20">
        <v>2297565.3699999996</v>
      </c>
      <c r="YO9" s="20">
        <v>1055141.31</v>
      </c>
      <c r="YP9" s="20">
        <v>645890.68000000005</v>
      </c>
      <c r="YQ9" s="20">
        <v>334436.84999999998</v>
      </c>
      <c r="YR9" s="20">
        <v>201514.22</v>
      </c>
      <c r="YS9" s="20">
        <v>220668</v>
      </c>
      <c r="YT9" s="20">
        <v>378179.26</v>
      </c>
      <c r="YU9" s="20">
        <v>13432303.730000002</v>
      </c>
      <c r="YV9" s="20">
        <v>778523.61</v>
      </c>
      <c r="YW9" s="20">
        <v>1446741.59</v>
      </c>
      <c r="YX9" s="20">
        <v>634588</v>
      </c>
      <c r="YY9" s="20">
        <v>2321754.52</v>
      </c>
      <c r="YZ9" s="20">
        <v>377730.50999999995</v>
      </c>
      <c r="ZA9" s="20">
        <v>1757567.7799999998</v>
      </c>
      <c r="ZB9" s="20">
        <v>14792676.880000001</v>
      </c>
      <c r="ZC9" s="20">
        <v>1031175.52</v>
      </c>
      <c r="ZD9" s="20">
        <v>1167364.03</v>
      </c>
      <c r="ZE9" s="20">
        <v>1180234.1300000001</v>
      </c>
      <c r="ZF9" s="20">
        <v>560130.22</v>
      </c>
      <c r="ZG9" s="20">
        <v>1086336.68</v>
      </c>
      <c r="ZH9" s="20">
        <v>908976.17</v>
      </c>
      <c r="ZI9" s="20">
        <v>528897.87999999989</v>
      </c>
      <c r="ZJ9" s="20">
        <v>3735565.4499999993</v>
      </c>
      <c r="ZK9" s="20">
        <v>51430839.819999993</v>
      </c>
      <c r="ZL9" s="20">
        <v>981841.30999999982</v>
      </c>
      <c r="ZM9" s="20">
        <v>4103496.17</v>
      </c>
      <c r="ZN9" s="20">
        <v>6311999.8099999996</v>
      </c>
      <c r="ZO9" s="20">
        <v>3044118.5000000005</v>
      </c>
      <c r="ZP9" s="20">
        <v>785359.46999999986</v>
      </c>
      <c r="ZQ9" s="20">
        <v>912930.29</v>
      </c>
      <c r="ZR9" s="20">
        <v>2783940.01</v>
      </c>
      <c r="ZS9" s="20">
        <v>5089760.2</v>
      </c>
      <c r="ZT9" s="20">
        <v>3881691.3899999997</v>
      </c>
      <c r="ZU9" s="20">
        <v>637860.6</v>
      </c>
      <c r="ZV9" s="20">
        <v>607254.34</v>
      </c>
      <c r="ZW9" s="20">
        <v>642395.44999999995</v>
      </c>
      <c r="ZX9" s="20">
        <v>2804129.8400000003</v>
      </c>
      <c r="ZY9" s="20">
        <v>670993.43999999994</v>
      </c>
      <c r="ZZ9" s="20">
        <v>637283.48</v>
      </c>
      <c r="AAA9" s="20">
        <v>577263.93999999994</v>
      </c>
      <c r="AAB9" s="20">
        <v>590015.17000000004</v>
      </c>
      <c r="AAC9" s="20">
        <v>603081.33000000007</v>
      </c>
      <c r="AAD9" s="20">
        <v>749431.75</v>
      </c>
      <c r="AAE9" s="20">
        <v>637291.85999999987</v>
      </c>
      <c r="AAF9" s="20">
        <v>421120.38</v>
      </c>
      <c r="AAG9" s="20">
        <v>16888038.149999999</v>
      </c>
      <c r="AAH9" s="20">
        <v>583916.33000000007</v>
      </c>
      <c r="AAI9" s="20">
        <v>2966181.98</v>
      </c>
      <c r="AAJ9" s="20">
        <v>981285.65</v>
      </c>
      <c r="AAK9" s="20">
        <v>752898.79999999993</v>
      </c>
      <c r="AAL9" s="20">
        <v>3006580.53</v>
      </c>
      <c r="AAM9" s="20">
        <v>1160865.3799999999</v>
      </c>
      <c r="AAN9" s="20">
        <v>124853868.92</v>
      </c>
      <c r="AAO9" s="20">
        <v>899718.39</v>
      </c>
      <c r="AAP9" s="20">
        <v>384507.16</v>
      </c>
      <c r="AAQ9" s="20">
        <v>4757143.9000000004</v>
      </c>
      <c r="AAR9" s="20">
        <v>4125528.41</v>
      </c>
      <c r="AAS9" s="20">
        <v>910519.25</v>
      </c>
      <c r="AAT9" s="20">
        <v>1473895.84</v>
      </c>
      <c r="AAU9" s="20">
        <v>1539863.34</v>
      </c>
      <c r="AAV9" s="20">
        <v>2810881.75</v>
      </c>
      <c r="AAW9" s="20">
        <v>1202842.6300000001</v>
      </c>
      <c r="AAX9" s="20">
        <v>2225777.0699999998</v>
      </c>
      <c r="AAY9" s="20">
        <v>7143263.6899999995</v>
      </c>
      <c r="AAZ9" s="20">
        <v>4223361.2</v>
      </c>
      <c r="ABA9" s="20">
        <v>423815.01999999996</v>
      </c>
      <c r="ABB9" s="20">
        <v>740706.60999999987</v>
      </c>
      <c r="ABC9" s="20">
        <v>603863.23</v>
      </c>
      <c r="ABD9" s="20">
        <v>530088.61</v>
      </c>
      <c r="ABE9" s="20">
        <v>1582436.08</v>
      </c>
      <c r="ABF9" s="20">
        <v>521186.04</v>
      </c>
      <c r="ABG9" s="20">
        <v>15421096.41</v>
      </c>
      <c r="ABH9" s="20">
        <v>7702262.3099999996</v>
      </c>
      <c r="ABI9" s="20">
        <v>289464.71999999997</v>
      </c>
      <c r="ABJ9" s="20">
        <v>663113.20000000007</v>
      </c>
      <c r="ABK9" s="20">
        <v>155749.81</v>
      </c>
      <c r="ABL9" s="20">
        <v>328614.89999999997</v>
      </c>
      <c r="ABM9" s="20">
        <v>335186.13</v>
      </c>
      <c r="ABN9" s="20">
        <v>11305275.5</v>
      </c>
      <c r="ABO9" s="20">
        <v>531129.78999999992</v>
      </c>
      <c r="ABP9" s="20">
        <v>388765.68</v>
      </c>
      <c r="ABQ9" s="20">
        <v>951557.64</v>
      </c>
      <c r="ABR9" s="20">
        <v>1197429.0899999999</v>
      </c>
      <c r="ABS9" s="20">
        <v>1109374.6199999999</v>
      </c>
      <c r="ABT9" s="20">
        <v>507898.57</v>
      </c>
      <c r="ABU9" s="20">
        <v>860734.02999999991</v>
      </c>
      <c r="ABV9" s="20">
        <v>1777</v>
      </c>
      <c r="ABW9" s="20">
        <v>18305795.570000004</v>
      </c>
      <c r="ABX9" s="20">
        <v>249432.11</v>
      </c>
      <c r="ABY9" s="20">
        <v>958407.35</v>
      </c>
      <c r="ABZ9" s="20">
        <v>710108.75999999989</v>
      </c>
      <c r="ACA9" s="20">
        <v>253126.39999999999</v>
      </c>
      <c r="ACB9" s="20">
        <v>2302013.86</v>
      </c>
      <c r="ACC9" s="20">
        <v>515717</v>
      </c>
      <c r="ACD9" s="20">
        <v>569146.08000000007</v>
      </c>
      <c r="ACE9" s="20">
        <v>463047.12</v>
      </c>
      <c r="ACF9" s="20">
        <v>1170544</v>
      </c>
      <c r="ACG9" s="20">
        <v>484691.89999999991</v>
      </c>
      <c r="ACH9" s="20">
        <v>39294645.700000003</v>
      </c>
      <c r="ACI9" s="20">
        <v>442838.18</v>
      </c>
      <c r="ACJ9" s="20">
        <v>1389873.36</v>
      </c>
      <c r="ACK9" s="20">
        <v>1383866.16</v>
      </c>
      <c r="ACL9" s="20">
        <v>570603.76</v>
      </c>
      <c r="ACM9" s="20">
        <v>1443049.96</v>
      </c>
      <c r="ACN9" s="20">
        <v>1908193.2200000002</v>
      </c>
      <c r="ACO9" s="20">
        <v>6456823.71</v>
      </c>
      <c r="ACP9" s="20">
        <v>10603206.140000001</v>
      </c>
      <c r="ACQ9" s="20">
        <v>1221143.45</v>
      </c>
      <c r="ACR9" s="20">
        <v>919147.48</v>
      </c>
      <c r="ACS9" s="20">
        <v>2557579.34</v>
      </c>
      <c r="ACT9" s="20">
        <v>1271427.6400000001</v>
      </c>
      <c r="ACU9" s="20">
        <v>8750649.4300000016</v>
      </c>
      <c r="ACV9" s="20">
        <v>703712.84</v>
      </c>
      <c r="ACW9" s="20">
        <v>1579070.01</v>
      </c>
      <c r="ACX9" s="20">
        <v>584704.94999999995</v>
      </c>
      <c r="ACY9" s="20">
        <v>373107.81</v>
      </c>
      <c r="ACZ9" s="20">
        <v>697374.91999999993</v>
      </c>
      <c r="ADA9" s="20">
        <v>228205.9</v>
      </c>
      <c r="ADB9" s="20">
        <v>143278.5</v>
      </c>
      <c r="ADC9" s="20">
        <v>294492</v>
      </c>
      <c r="ADD9" s="20">
        <v>427785</v>
      </c>
      <c r="ADE9" s="20">
        <v>8315842.459999999</v>
      </c>
      <c r="ADF9" s="20">
        <v>7345952.7700000005</v>
      </c>
      <c r="ADG9" s="20">
        <v>201273.99</v>
      </c>
      <c r="ADH9" s="20">
        <v>180048.18</v>
      </c>
      <c r="ADI9" s="20">
        <v>353826.39000000007</v>
      </c>
      <c r="ADJ9" s="20">
        <v>460887</v>
      </c>
      <c r="ADK9" s="20">
        <v>385873.37</v>
      </c>
      <c r="ADL9" s="20">
        <v>782497.29</v>
      </c>
      <c r="ADM9" s="20">
        <v>365160.85</v>
      </c>
      <c r="ADN9" s="20">
        <v>30287257.220000003</v>
      </c>
      <c r="ADO9" s="20">
        <v>1052305.98</v>
      </c>
      <c r="ADP9" s="20">
        <v>814994.07000000007</v>
      </c>
      <c r="ADQ9" s="20">
        <v>6577081.2800000003</v>
      </c>
      <c r="ADR9" s="20">
        <v>182748.02</v>
      </c>
      <c r="ADS9" s="20">
        <v>413881.9</v>
      </c>
      <c r="ADT9" s="20">
        <v>594395.80000000005</v>
      </c>
      <c r="ADU9" s="20">
        <v>174268.82</v>
      </c>
      <c r="ADV9" s="20">
        <v>46973293.600000001</v>
      </c>
      <c r="ADW9" s="20">
        <v>1367588.33</v>
      </c>
      <c r="ADX9" s="20">
        <v>2900222.95</v>
      </c>
      <c r="ADY9" s="20">
        <v>476961.7</v>
      </c>
      <c r="ADZ9" s="20">
        <v>314044.90999999997</v>
      </c>
      <c r="AEA9" s="20">
        <v>1123263.25</v>
      </c>
      <c r="AEB9" s="20">
        <v>519273.32999999996</v>
      </c>
      <c r="AEC9" s="20">
        <v>746596.96000000008</v>
      </c>
      <c r="AED9" s="20">
        <v>528374</v>
      </c>
      <c r="AEE9" s="20">
        <v>424027.28</v>
      </c>
      <c r="AEF9" s="20">
        <v>984460.06</v>
      </c>
      <c r="AEG9" s="20">
        <v>2198576.98</v>
      </c>
      <c r="AEH9" s="20">
        <v>725083.13</v>
      </c>
      <c r="AEI9" s="20">
        <v>446946.52</v>
      </c>
      <c r="AEJ9" s="20">
        <v>985548.34</v>
      </c>
      <c r="AEK9" s="20">
        <v>1229930.27</v>
      </c>
      <c r="AEL9" s="20">
        <v>636911.04999999993</v>
      </c>
      <c r="AEM9" s="20">
        <v>2540097.7299999995</v>
      </c>
      <c r="AEN9" s="20">
        <v>314904.95999999996</v>
      </c>
      <c r="AEO9" s="20">
        <v>865227.73</v>
      </c>
      <c r="AEP9" s="20">
        <v>34411947.950000003</v>
      </c>
      <c r="AEQ9" s="20">
        <v>2192659.41</v>
      </c>
      <c r="AER9" s="20">
        <v>1538954.29</v>
      </c>
      <c r="AES9" s="20">
        <v>1224485.47</v>
      </c>
      <c r="AET9" s="20">
        <v>812133.53</v>
      </c>
      <c r="AEU9" s="20">
        <v>3660542.2899999991</v>
      </c>
      <c r="AEV9" s="20">
        <v>605077.96</v>
      </c>
      <c r="AEW9" s="20">
        <v>1239940.1000000001</v>
      </c>
      <c r="AEX9" s="20">
        <v>1049409.5</v>
      </c>
      <c r="AEY9" s="20">
        <v>430971.49</v>
      </c>
      <c r="AEZ9" s="20">
        <v>13487681.279999999</v>
      </c>
      <c r="AFA9" s="20">
        <v>7965547.290000001</v>
      </c>
      <c r="AFB9" s="20">
        <v>1136051.0400000003</v>
      </c>
      <c r="AFC9" s="20">
        <v>681257.6100000001</v>
      </c>
      <c r="AFD9" s="20">
        <v>765219.83999999997</v>
      </c>
      <c r="AFE9" s="20">
        <v>730875.95000000007</v>
      </c>
      <c r="AFF9" s="20">
        <v>534929.53</v>
      </c>
      <c r="AFG9" s="20">
        <v>414407.10000000003</v>
      </c>
      <c r="AFH9" s="20">
        <v>590812.63</v>
      </c>
      <c r="AFI9" s="20">
        <v>592641.92000000004</v>
      </c>
      <c r="AFJ9" s="20">
        <v>203988.15</v>
      </c>
      <c r="AFK9" s="20">
        <v>191486.09</v>
      </c>
      <c r="AFL9" s="20">
        <v>664061.3600000001</v>
      </c>
      <c r="AFM9" s="20">
        <v>16343138.020000001</v>
      </c>
      <c r="AFN9" s="20">
        <v>1178084.24</v>
      </c>
      <c r="AFO9" s="20">
        <v>446989.74</v>
      </c>
      <c r="AFP9" s="20">
        <v>485583.18</v>
      </c>
      <c r="AFQ9" s="20">
        <v>444021.24</v>
      </c>
      <c r="AFR9" s="20">
        <v>262670.80999999994</v>
      </c>
      <c r="AFS9" s="20">
        <v>246207.28999999998</v>
      </c>
      <c r="AFT9" s="20">
        <v>760384.94</v>
      </c>
      <c r="AFU9" s="20">
        <v>602721</v>
      </c>
      <c r="AFV9" s="20">
        <v>350496.64</v>
      </c>
      <c r="AFW9" s="20">
        <v>1494518.95</v>
      </c>
      <c r="AFX9" s="20">
        <v>236983.97999999995</v>
      </c>
      <c r="AFY9" s="20">
        <v>33251681.849999994</v>
      </c>
      <c r="AFZ9" s="20">
        <v>768819.72000000009</v>
      </c>
      <c r="AGA9" s="20">
        <v>1212531.06</v>
      </c>
      <c r="AGB9" s="20">
        <v>1175234.8899999999</v>
      </c>
      <c r="AGC9" s="20">
        <v>4896110.59</v>
      </c>
      <c r="AGD9" s="20">
        <v>977912.51</v>
      </c>
      <c r="AGE9" s="20">
        <v>658949.80000000005</v>
      </c>
      <c r="AGF9" s="20">
        <v>877697.03000000014</v>
      </c>
      <c r="AGG9" s="20">
        <v>793656.03</v>
      </c>
      <c r="AGH9" s="20">
        <v>1165277.1099999999</v>
      </c>
      <c r="AGI9" s="20">
        <v>779091.58</v>
      </c>
      <c r="AGJ9" s="20">
        <v>25999637.75</v>
      </c>
      <c r="AGK9" s="20">
        <v>2983904.4000000004</v>
      </c>
      <c r="AGL9" s="20">
        <v>818524.87000000011</v>
      </c>
      <c r="AGM9" s="20">
        <v>1396301.6199999999</v>
      </c>
      <c r="AGN9" s="20">
        <v>953825.65999999992</v>
      </c>
      <c r="AGO9" s="20">
        <v>2208913.17</v>
      </c>
      <c r="AGP9" s="20">
        <v>97998.83</v>
      </c>
      <c r="AGQ9" s="20">
        <v>185243.81999999998</v>
      </c>
      <c r="AGR9" s="20">
        <v>35308565.649999999</v>
      </c>
      <c r="AGS9" s="20">
        <v>20398309.559999995</v>
      </c>
      <c r="AGT9" s="20">
        <v>940787.19000000006</v>
      </c>
      <c r="AGU9" s="20">
        <v>1313480.1399999999</v>
      </c>
      <c r="AGV9" s="20">
        <v>2960031.71</v>
      </c>
      <c r="AGW9" s="20">
        <v>986685.80999999994</v>
      </c>
      <c r="AGX9" s="20">
        <v>570065.16</v>
      </c>
      <c r="AGY9" s="20">
        <v>2640089.7299999995</v>
      </c>
      <c r="AGZ9" s="20">
        <v>405688.50000000006</v>
      </c>
      <c r="AHA9" s="20">
        <v>1045908.9</v>
      </c>
      <c r="AHB9" s="20">
        <v>1123502.6400000001</v>
      </c>
      <c r="AHC9" s="20">
        <v>684474.98</v>
      </c>
      <c r="AHD9" s="20">
        <v>772535.24000000011</v>
      </c>
      <c r="AHE9" s="20">
        <v>426274.32000000007</v>
      </c>
      <c r="AHF9" s="20">
        <v>767820.91</v>
      </c>
      <c r="AHG9" s="20">
        <v>801629.29</v>
      </c>
      <c r="AHH9" s="20">
        <v>390477.52999999997</v>
      </c>
      <c r="AHI9" s="20">
        <v>11325987.75</v>
      </c>
      <c r="AHJ9" s="20">
        <v>1066470.6200000001</v>
      </c>
      <c r="AHK9" s="20">
        <v>556360.09000000008</v>
      </c>
      <c r="AHL9" s="20">
        <v>1240748.3400000001</v>
      </c>
      <c r="AHM9" s="20">
        <v>2103978.4699999997</v>
      </c>
      <c r="AHN9" s="20">
        <v>757432.7300000001</v>
      </c>
      <c r="AHO9" s="20">
        <v>755004.08</v>
      </c>
      <c r="AHP9" s="20">
        <v>3564284470.1997976</v>
      </c>
    </row>
    <row r="10" spans="1:900" x14ac:dyDescent="0.55000000000000004">
      <c r="A10" s="11">
        <v>5</v>
      </c>
      <c r="B10" s="11" t="s">
        <v>980</v>
      </c>
      <c r="C10" s="6" t="s">
        <v>981</v>
      </c>
      <c r="D10" s="20">
        <v>439421997.38000005</v>
      </c>
      <c r="E10" s="20">
        <v>9402080.3399999999</v>
      </c>
      <c r="F10" s="20">
        <v>29331983.910000004</v>
      </c>
      <c r="G10" s="20">
        <v>4035926.0199999996</v>
      </c>
      <c r="H10" s="20">
        <v>26156021.59</v>
      </c>
      <c r="I10" s="20">
        <v>8325778.7399999993</v>
      </c>
      <c r="J10" s="20">
        <v>12135756.52</v>
      </c>
      <c r="K10" s="20">
        <v>4044406.82</v>
      </c>
      <c r="L10" s="20">
        <v>8936703.9699999988</v>
      </c>
      <c r="M10" s="20">
        <v>5881199.9400000004</v>
      </c>
      <c r="N10" s="20">
        <v>3226528.43</v>
      </c>
      <c r="O10" s="20">
        <v>6793838.4500000002</v>
      </c>
      <c r="P10" s="20">
        <v>555317.84</v>
      </c>
      <c r="Q10" s="20">
        <v>4965578.7699999996</v>
      </c>
      <c r="R10" s="20">
        <v>3106481.38</v>
      </c>
      <c r="S10" s="20">
        <v>15087083.459999999</v>
      </c>
      <c r="T10" s="20">
        <v>17921855.319999997</v>
      </c>
      <c r="U10" s="20">
        <v>1808171.05</v>
      </c>
      <c r="V10" s="20">
        <v>356303167.09000003</v>
      </c>
      <c r="W10" s="20">
        <v>46191184.859999999</v>
      </c>
      <c r="X10" s="20">
        <v>3437756.24</v>
      </c>
      <c r="Y10" s="20">
        <v>5004573.46</v>
      </c>
      <c r="Z10" s="20">
        <v>8213704.0299999993</v>
      </c>
      <c r="AA10" s="20">
        <v>4808065.16</v>
      </c>
      <c r="AB10" s="20">
        <v>2121754.75</v>
      </c>
      <c r="AC10" s="20">
        <v>42470262.309999995</v>
      </c>
      <c r="AD10" s="20">
        <v>4818811.29</v>
      </c>
      <c r="AE10" s="20">
        <v>6121267.5200000005</v>
      </c>
      <c r="AF10" s="20">
        <v>56394868.119999997</v>
      </c>
      <c r="AG10" s="20">
        <v>4424896.3400000008</v>
      </c>
      <c r="AH10" s="20">
        <v>20144370.750000004</v>
      </c>
      <c r="AI10" s="20">
        <v>8493643.6799999997</v>
      </c>
      <c r="AJ10" s="20">
        <v>4004874.82</v>
      </c>
      <c r="AK10" s="20">
        <v>2096805.26</v>
      </c>
      <c r="AL10" s="20">
        <v>1815522.42</v>
      </c>
      <c r="AM10" s="20">
        <v>9224025.8500000015</v>
      </c>
      <c r="AN10" s="20">
        <v>1239165.5299999998</v>
      </c>
      <c r="AO10" s="20">
        <v>2993604.21</v>
      </c>
      <c r="AP10" s="20">
        <v>2693569.69</v>
      </c>
      <c r="AQ10" s="20">
        <v>2789985</v>
      </c>
      <c r="AR10" s="20">
        <v>1072215</v>
      </c>
      <c r="AS10" s="20">
        <v>644546.84</v>
      </c>
      <c r="AT10" s="20">
        <v>236993099.10999995</v>
      </c>
      <c r="AU10" s="20">
        <v>2339466.59</v>
      </c>
      <c r="AV10" s="20">
        <v>2678838.46</v>
      </c>
      <c r="AW10" s="20">
        <v>7025135.9900000002</v>
      </c>
      <c r="AX10" s="20">
        <v>13897423.610000001</v>
      </c>
      <c r="AY10" s="20">
        <v>11423093.609999999</v>
      </c>
      <c r="AZ10" s="20">
        <v>4836062.82</v>
      </c>
      <c r="BA10" s="20">
        <v>8470105.0099999998</v>
      </c>
      <c r="BB10" s="20">
        <v>2131640.38</v>
      </c>
      <c r="BC10" s="20">
        <v>1840740.51</v>
      </c>
      <c r="BD10" s="20">
        <v>1489917</v>
      </c>
      <c r="BE10" s="20">
        <v>1303129.5699999998</v>
      </c>
      <c r="BF10" s="20">
        <v>50284556.199999996</v>
      </c>
      <c r="BG10" s="20">
        <v>433494.02</v>
      </c>
      <c r="BH10" s="20">
        <v>2230050</v>
      </c>
      <c r="BI10" s="20">
        <v>174675735.38</v>
      </c>
      <c r="BJ10" s="20">
        <v>83380652.780000001</v>
      </c>
      <c r="BK10" s="20">
        <v>6272011.8199999994</v>
      </c>
      <c r="BL10" s="20">
        <v>7565580.8300000001</v>
      </c>
      <c r="BM10" s="20">
        <v>11072518.139999999</v>
      </c>
      <c r="BN10" s="20">
        <v>6204019.0199999996</v>
      </c>
      <c r="BO10" s="20">
        <v>6394233.4800000004</v>
      </c>
      <c r="BP10" s="20">
        <v>0</v>
      </c>
      <c r="BQ10" s="20">
        <v>237951</v>
      </c>
      <c r="BR10" s="20">
        <v>237171444.69999999</v>
      </c>
      <c r="BS10" s="20">
        <v>17496678.060000002</v>
      </c>
      <c r="BT10" s="20">
        <v>6898962.6699999999</v>
      </c>
      <c r="BU10" s="20">
        <v>12860840.449999999</v>
      </c>
      <c r="BV10" s="20">
        <v>6700757.1299999999</v>
      </c>
      <c r="BW10" s="20">
        <v>5047468.47</v>
      </c>
      <c r="BX10" s="20">
        <v>5838200.0599999996</v>
      </c>
      <c r="BY10" s="20">
        <v>8235855.5900000008</v>
      </c>
      <c r="BZ10" s="20">
        <v>66928343.230000004</v>
      </c>
      <c r="CA10" s="20">
        <v>4725946.83</v>
      </c>
      <c r="CB10" s="20">
        <v>7848748.6100000003</v>
      </c>
      <c r="CC10" s="20">
        <v>18867005.449999999</v>
      </c>
      <c r="CD10" s="20">
        <v>3067974.6</v>
      </c>
      <c r="CE10" s="20">
        <v>2035519.1199999999</v>
      </c>
      <c r="CF10" s="20">
        <v>1353521.54</v>
      </c>
      <c r="CG10" s="20">
        <v>465535682.08999997</v>
      </c>
      <c r="CH10" s="20">
        <v>2698631.04</v>
      </c>
      <c r="CI10" s="20">
        <v>20097625.990000002</v>
      </c>
      <c r="CJ10" s="20">
        <v>3615749.61</v>
      </c>
      <c r="CK10" s="20">
        <v>7437507.3100000005</v>
      </c>
      <c r="CL10" s="20">
        <v>7824343.5700000003</v>
      </c>
      <c r="CM10" s="20">
        <v>5108500.4499999993</v>
      </c>
      <c r="CN10" s="20">
        <v>11771912.479999999</v>
      </c>
      <c r="CO10" s="20">
        <v>4069462.01</v>
      </c>
      <c r="CP10" s="20">
        <v>3561982.6</v>
      </c>
      <c r="CQ10" s="20">
        <v>2364505.5299999998</v>
      </c>
      <c r="CR10" s="20">
        <v>9087787.9199999999</v>
      </c>
      <c r="CS10" s="20">
        <v>3325829.37</v>
      </c>
      <c r="CT10" s="20">
        <v>155646477.25</v>
      </c>
      <c r="CU10" s="20">
        <v>2783791.72</v>
      </c>
      <c r="CV10" s="20">
        <v>5390049.8399999999</v>
      </c>
      <c r="CW10" s="20">
        <v>10307130.84</v>
      </c>
      <c r="CX10" s="20">
        <v>2201807.6700000004</v>
      </c>
      <c r="CY10" s="20">
        <v>11204912.34</v>
      </c>
      <c r="CZ10" s="20">
        <v>2660102.34</v>
      </c>
      <c r="DA10" s="20">
        <v>1983611.71</v>
      </c>
      <c r="DB10" s="20">
        <v>115093926.98999999</v>
      </c>
      <c r="DC10" s="20">
        <v>118603565.25999999</v>
      </c>
      <c r="DD10" s="20">
        <v>10827845.680000002</v>
      </c>
      <c r="DE10" s="20">
        <v>5692228.6299999999</v>
      </c>
      <c r="DF10" s="20">
        <v>13016613.779999999</v>
      </c>
      <c r="DG10" s="20">
        <v>4763285.3899999997</v>
      </c>
      <c r="DH10" s="20">
        <v>3229335.96</v>
      </c>
      <c r="DI10" s="20">
        <v>7114967.4800000004</v>
      </c>
      <c r="DJ10" s="20">
        <v>1312872.18</v>
      </c>
      <c r="DK10" s="20">
        <v>547680460.25999987</v>
      </c>
      <c r="DL10" s="20">
        <v>7518208.6900000004</v>
      </c>
      <c r="DM10" s="20">
        <v>6295481.8699999992</v>
      </c>
      <c r="DN10" s="20">
        <v>19506061.889999997</v>
      </c>
      <c r="DO10" s="20">
        <v>11281093.66</v>
      </c>
      <c r="DP10" s="20">
        <v>10666538.41</v>
      </c>
      <c r="DQ10" s="20">
        <v>19846195.379999999</v>
      </c>
      <c r="DR10" s="20">
        <v>3760741.72</v>
      </c>
      <c r="DS10" s="20">
        <v>15737835.220000001</v>
      </c>
      <c r="DT10" s="20">
        <v>164132391.51999998</v>
      </c>
      <c r="DU10" s="20">
        <v>4623890.6000000006</v>
      </c>
      <c r="DV10" s="20">
        <v>42207426.080000006</v>
      </c>
      <c r="DW10" s="20">
        <v>27024454.960000001</v>
      </c>
      <c r="DX10" s="20">
        <v>4257640.4400000004</v>
      </c>
      <c r="DY10" s="20">
        <v>11275470.09</v>
      </c>
      <c r="DZ10" s="20">
        <v>7669978.6699999999</v>
      </c>
      <c r="EA10" s="20">
        <v>1187987.1599999999</v>
      </c>
      <c r="EB10" s="20">
        <v>3377113.67</v>
      </c>
      <c r="EC10" s="20">
        <v>3431977.25</v>
      </c>
      <c r="ED10" s="20">
        <v>23525611.969999999</v>
      </c>
      <c r="EE10" s="20">
        <v>90326290.620000005</v>
      </c>
      <c r="EF10" s="20">
        <v>79628668.24000001</v>
      </c>
      <c r="EG10" s="20">
        <v>4794598.9000000004</v>
      </c>
      <c r="EH10" s="20">
        <v>6563362.5800000001</v>
      </c>
      <c r="EI10" s="20">
        <v>8193243.1900000004</v>
      </c>
      <c r="EJ10" s="20">
        <v>9708485.9399999995</v>
      </c>
      <c r="EK10" s="20">
        <v>20589733.120000001</v>
      </c>
      <c r="EL10" s="20">
        <v>5152921.5099999988</v>
      </c>
      <c r="EM10" s="20">
        <v>7840214.0199999996</v>
      </c>
      <c r="EN10" s="20">
        <v>357371239.90999997</v>
      </c>
      <c r="EO10" s="20">
        <v>7640113.3999999994</v>
      </c>
      <c r="EP10" s="20">
        <v>4511478.9899999993</v>
      </c>
      <c r="EQ10" s="20">
        <v>8796131.1500000004</v>
      </c>
      <c r="ER10" s="20">
        <v>4075634.64</v>
      </c>
      <c r="ES10" s="20">
        <v>2690491.34</v>
      </c>
      <c r="ET10" s="20">
        <v>8464006.9699999988</v>
      </c>
      <c r="EU10" s="20">
        <v>20713303.290000003</v>
      </c>
      <c r="EV10" s="20">
        <v>3941231.44</v>
      </c>
      <c r="EW10" s="20">
        <v>125404376</v>
      </c>
      <c r="EX10" s="20">
        <v>2419763.5999999996</v>
      </c>
      <c r="EY10" s="20">
        <v>3850580.4000000004</v>
      </c>
      <c r="EZ10" s="20">
        <v>5645712.96</v>
      </c>
      <c r="FA10" s="20">
        <v>8036069.8900000006</v>
      </c>
      <c r="FB10" s="20">
        <v>16449305.379999999</v>
      </c>
      <c r="FC10" s="20">
        <v>7068296.6799999997</v>
      </c>
      <c r="FD10" s="20">
        <v>3860637.0300000003</v>
      </c>
      <c r="FE10" s="20">
        <v>4627372.4499999993</v>
      </c>
      <c r="FF10" s="20">
        <v>2720883.4</v>
      </c>
      <c r="FG10" s="20">
        <v>6137538.8399999999</v>
      </c>
      <c r="FH10" s="20">
        <v>1034587.35</v>
      </c>
      <c r="FI10" s="20">
        <v>108743237.12999998</v>
      </c>
      <c r="FJ10" s="20">
        <v>3880924.7300000004</v>
      </c>
      <c r="FK10" s="20">
        <v>6911915.7199999997</v>
      </c>
      <c r="FL10" s="20">
        <v>5995921.1899999995</v>
      </c>
      <c r="FM10" s="20">
        <v>11918937.270000001</v>
      </c>
      <c r="FN10" s="20">
        <v>6609461.3300000001</v>
      </c>
      <c r="FO10" s="20">
        <v>2152787.37</v>
      </c>
      <c r="FP10" s="20">
        <v>584811.03</v>
      </c>
      <c r="FQ10" s="20">
        <v>284859416.94</v>
      </c>
      <c r="FR10" s="20">
        <v>11847493.58</v>
      </c>
      <c r="FS10" s="20">
        <v>12880943.289999999</v>
      </c>
      <c r="FT10" s="20">
        <v>6447065.8500000006</v>
      </c>
      <c r="FU10" s="20">
        <v>8948391.9600000009</v>
      </c>
      <c r="FV10" s="20">
        <v>7304115.1299999999</v>
      </c>
      <c r="FW10" s="20">
        <v>13433228.17</v>
      </c>
      <c r="FX10" s="20">
        <v>9023870.2400000002</v>
      </c>
      <c r="FY10" s="20">
        <v>4975026.8100000005</v>
      </c>
      <c r="FZ10" s="20">
        <v>9854344</v>
      </c>
      <c r="GA10" s="20">
        <v>16444991.400000002</v>
      </c>
      <c r="GB10" s="20">
        <v>4896684.74</v>
      </c>
      <c r="GC10" s="20">
        <v>2263301.2800000003</v>
      </c>
      <c r="GD10" s="20">
        <v>748486</v>
      </c>
      <c r="GE10" s="20">
        <v>150195526.50999999</v>
      </c>
      <c r="GF10" s="20">
        <v>3428351.89</v>
      </c>
      <c r="GG10" s="20">
        <v>3279994.0300000003</v>
      </c>
      <c r="GH10" s="20">
        <v>36270624.789999999</v>
      </c>
      <c r="GI10" s="20">
        <v>8174906.79</v>
      </c>
      <c r="GJ10" s="20">
        <v>5831645.75</v>
      </c>
      <c r="GK10" s="20">
        <v>6474053.3200000012</v>
      </c>
      <c r="GL10" s="20">
        <v>27770159.32</v>
      </c>
      <c r="GM10" s="20">
        <v>3028284.76</v>
      </c>
      <c r="GN10" s="20">
        <v>1666434</v>
      </c>
      <c r="GO10" s="20">
        <v>602447.75</v>
      </c>
      <c r="GP10" s="20">
        <v>1223681.5</v>
      </c>
      <c r="GQ10" s="20">
        <v>112005744.05</v>
      </c>
      <c r="GR10" s="20">
        <v>39632569.68</v>
      </c>
      <c r="GS10" s="20">
        <v>8976501.9799999986</v>
      </c>
      <c r="GT10" s="20">
        <v>32666702.960000001</v>
      </c>
      <c r="GU10" s="20">
        <v>4701492.6499999994</v>
      </c>
      <c r="GV10" s="20">
        <v>8309758.6799999997</v>
      </c>
      <c r="GW10" s="20">
        <v>7263600.9400000004</v>
      </c>
      <c r="GX10" s="20">
        <v>3205843.96</v>
      </c>
      <c r="GY10" s="20">
        <v>130055499.99000001</v>
      </c>
      <c r="GZ10" s="20">
        <v>17458973.949999999</v>
      </c>
      <c r="HA10" s="20">
        <v>11653673.300000001</v>
      </c>
      <c r="HB10" s="20">
        <v>7731298.0099999998</v>
      </c>
      <c r="HC10" s="20">
        <v>334744794.42000002</v>
      </c>
      <c r="HD10" s="20">
        <v>22576752.809999999</v>
      </c>
      <c r="HE10" s="20">
        <v>11469972.25</v>
      </c>
      <c r="HF10" s="20">
        <v>7949939.8099999996</v>
      </c>
      <c r="HG10" s="20">
        <v>9902969.9800000004</v>
      </c>
      <c r="HH10" s="20">
        <v>41205146.43</v>
      </c>
      <c r="HI10" s="20">
        <v>1263616.54</v>
      </c>
      <c r="HJ10" s="20">
        <v>76691068.170000017</v>
      </c>
      <c r="HK10" s="20">
        <v>3370837.41</v>
      </c>
      <c r="HL10" s="20">
        <v>3741157.93</v>
      </c>
      <c r="HM10" s="20">
        <v>2881306.96</v>
      </c>
      <c r="HN10" s="20">
        <v>2640391.9300000002</v>
      </c>
      <c r="HO10" s="20">
        <v>3748785.47</v>
      </c>
      <c r="HP10" s="20">
        <v>4032848.86</v>
      </c>
      <c r="HQ10" s="20">
        <v>1390059.94</v>
      </c>
      <c r="HR10" s="20">
        <v>201214006.52999997</v>
      </c>
      <c r="HS10" s="20">
        <v>34797746.159999996</v>
      </c>
      <c r="HT10" s="20">
        <v>6505483.6200000001</v>
      </c>
      <c r="HU10" s="20">
        <v>4804741.0599999996</v>
      </c>
      <c r="HV10" s="20">
        <v>4343154</v>
      </c>
      <c r="HW10" s="20">
        <v>4385040.0600000005</v>
      </c>
      <c r="HX10" s="20">
        <v>7656146</v>
      </c>
      <c r="HY10" s="20">
        <v>7850612.2800000003</v>
      </c>
      <c r="HZ10" s="20">
        <v>6096865.2700000005</v>
      </c>
      <c r="IA10" s="20">
        <v>5891899.8399999999</v>
      </c>
      <c r="IB10" s="20">
        <v>4168091.29</v>
      </c>
      <c r="IC10" s="20">
        <v>4908288.0699999994</v>
      </c>
      <c r="ID10" s="20">
        <v>1643241.82</v>
      </c>
      <c r="IE10" s="20">
        <v>7628136.9000000004</v>
      </c>
      <c r="IF10" s="20">
        <v>4181177.0700000003</v>
      </c>
      <c r="IG10" s="20">
        <v>5389847.2000000002</v>
      </c>
      <c r="IH10" s="20">
        <v>206554318.09999999</v>
      </c>
      <c r="II10" s="20">
        <v>65316603.940000005</v>
      </c>
      <c r="IJ10" s="20">
        <v>5059548.0199999996</v>
      </c>
      <c r="IK10" s="20">
        <v>13841789.370000001</v>
      </c>
      <c r="IL10" s="20">
        <v>18435822.469999995</v>
      </c>
      <c r="IM10" s="20">
        <v>9713826.3200000003</v>
      </c>
      <c r="IN10" s="20">
        <v>3697403.35</v>
      </c>
      <c r="IO10" s="20">
        <v>2270901.75</v>
      </c>
      <c r="IP10" s="20">
        <v>1766791.1</v>
      </c>
      <c r="IQ10" s="20">
        <v>2100643.19</v>
      </c>
      <c r="IR10" s="20">
        <v>4066953.92</v>
      </c>
      <c r="IS10" s="20">
        <v>307578563.22000003</v>
      </c>
      <c r="IT10" s="20">
        <v>78074742</v>
      </c>
      <c r="IU10" s="20">
        <v>8644501.4699999988</v>
      </c>
      <c r="IV10" s="20">
        <v>5158839.82</v>
      </c>
      <c r="IW10" s="20">
        <v>5735151.6700000009</v>
      </c>
      <c r="IX10" s="20">
        <v>3479156.56</v>
      </c>
      <c r="IY10" s="20">
        <v>5391778.8700000001</v>
      </c>
      <c r="IZ10" s="20">
        <v>1908567.9600000002</v>
      </c>
      <c r="JA10" s="20">
        <v>6588042.1899999995</v>
      </c>
      <c r="JB10" s="20">
        <v>13748838.1</v>
      </c>
      <c r="JC10" s="20">
        <v>4518840</v>
      </c>
      <c r="JD10" s="20">
        <v>2841441.56</v>
      </c>
      <c r="JE10" s="20">
        <v>130350562.27999999</v>
      </c>
      <c r="JF10" s="20">
        <v>44744209.009999998</v>
      </c>
      <c r="JG10" s="20">
        <v>4925160.22</v>
      </c>
      <c r="JH10" s="20">
        <v>2913630.62</v>
      </c>
      <c r="JI10" s="20">
        <v>5555080</v>
      </c>
      <c r="JJ10" s="20">
        <v>5307439.7800000012</v>
      </c>
      <c r="JK10" s="20">
        <v>117152317.74000001</v>
      </c>
      <c r="JL10" s="20">
        <v>7654407.1900000004</v>
      </c>
      <c r="JM10" s="20">
        <v>11059295.74</v>
      </c>
      <c r="JN10" s="20">
        <v>17889052.899999999</v>
      </c>
      <c r="JO10" s="20">
        <v>5462795.5099999998</v>
      </c>
      <c r="JP10" s="20">
        <v>25513608.98</v>
      </c>
      <c r="JQ10" s="20">
        <v>5792725.8900000006</v>
      </c>
      <c r="JR10" s="20">
        <v>279155743.10000002</v>
      </c>
      <c r="JS10" s="20">
        <v>50701646.620000005</v>
      </c>
      <c r="JT10" s="20">
        <v>5264934.71</v>
      </c>
      <c r="JU10" s="20">
        <v>2080079.13</v>
      </c>
      <c r="JV10" s="20">
        <v>9870601.3599999994</v>
      </c>
      <c r="JW10" s="20">
        <v>1956632.26</v>
      </c>
      <c r="JX10" s="20">
        <v>38011748.689999998</v>
      </c>
      <c r="JY10" s="20">
        <v>6395602.0899999999</v>
      </c>
      <c r="JZ10" s="20">
        <v>3222733.63</v>
      </c>
      <c r="KA10" s="20">
        <v>13414720.83</v>
      </c>
      <c r="KB10" s="20">
        <v>2391184.44</v>
      </c>
      <c r="KC10" s="20">
        <v>10471812.120000001</v>
      </c>
      <c r="KD10" s="20">
        <v>2865237.16</v>
      </c>
      <c r="KE10" s="20">
        <v>1070107.73</v>
      </c>
      <c r="KF10" s="20">
        <v>2989684.6</v>
      </c>
      <c r="KG10" s="20">
        <v>297356915.69999999</v>
      </c>
      <c r="KH10" s="20">
        <v>-1.862645149230957E-9</v>
      </c>
      <c r="KI10" s="20">
        <v>7308204.04</v>
      </c>
      <c r="KJ10" s="20">
        <v>13304122.179999998</v>
      </c>
      <c r="KK10" s="20">
        <v>26340392.719999999</v>
      </c>
      <c r="KL10" s="20">
        <v>5892904.46</v>
      </c>
      <c r="KM10" s="20">
        <v>27595243.800000001</v>
      </c>
      <c r="KN10" s="20">
        <v>5685488.3800000008</v>
      </c>
      <c r="KO10" s="20">
        <v>7716917.4000000004</v>
      </c>
      <c r="KP10" s="20">
        <v>81875449.299999997</v>
      </c>
      <c r="KQ10" s="20">
        <v>8079288.1299999999</v>
      </c>
      <c r="KR10" s="20">
        <v>7885831.6399999987</v>
      </c>
      <c r="KS10" s="20">
        <v>24724186.650000002</v>
      </c>
      <c r="KT10" s="20">
        <v>4158732.85</v>
      </c>
      <c r="KU10" s="20">
        <v>11363994.060000001</v>
      </c>
      <c r="KV10" s="20">
        <v>141750248.00999999</v>
      </c>
      <c r="KW10" s="20">
        <v>11480620.460000001</v>
      </c>
      <c r="KX10" s="20">
        <v>180776619.84999999</v>
      </c>
      <c r="KY10" s="20">
        <v>6749258.6199999992</v>
      </c>
      <c r="KZ10" s="20">
        <v>4731942.5500000007</v>
      </c>
      <c r="LA10" s="20">
        <v>14737341.060000001</v>
      </c>
      <c r="LB10" s="20">
        <v>24496176.469999999</v>
      </c>
      <c r="LC10" s="20">
        <v>21196400.579999998</v>
      </c>
      <c r="LD10" s="20">
        <v>5023162.17</v>
      </c>
      <c r="LE10" s="20">
        <v>4740570.54</v>
      </c>
      <c r="LF10" s="20">
        <v>573540804.07999992</v>
      </c>
      <c r="LG10" s="20">
        <v>46860955.280000001</v>
      </c>
      <c r="LH10" s="20">
        <v>62206561.019999996</v>
      </c>
      <c r="LI10" s="20">
        <v>84059576</v>
      </c>
      <c r="LJ10" s="20">
        <v>11054570.02</v>
      </c>
      <c r="LK10" s="20">
        <v>5640155.4299999997</v>
      </c>
      <c r="LL10" s="20">
        <v>3609843.4299999997</v>
      </c>
      <c r="LM10" s="20">
        <v>7339974.6799999997</v>
      </c>
      <c r="LN10" s="20">
        <v>14208656.489999998</v>
      </c>
      <c r="LO10" s="20">
        <v>9609601.6099999994</v>
      </c>
      <c r="LP10" s="20">
        <v>1462052.02</v>
      </c>
      <c r="LQ10" s="20">
        <v>90607869.290000007</v>
      </c>
      <c r="LR10" s="20">
        <v>16649615.129999999</v>
      </c>
      <c r="LS10" s="20">
        <v>7985478.8099999996</v>
      </c>
      <c r="LT10" s="20">
        <v>147530994.99000001</v>
      </c>
      <c r="LU10" s="20">
        <v>64231292.869999997</v>
      </c>
      <c r="LV10" s="20">
        <v>298951757.94999999</v>
      </c>
      <c r="LW10" s="20">
        <v>62068781.220000006</v>
      </c>
      <c r="LX10" s="20">
        <v>27102970.040000003</v>
      </c>
      <c r="LY10" s="20">
        <v>15514589.109999999</v>
      </c>
      <c r="LZ10" s="20">
        <v>22648820.34</v>
      </c>
      <c r="MA10" s="20">
        <v>26830645.129999999</v>
      </c>
      <c r="MB10" s="20">
        <v>20969006.989999998</v>
      </c>
      <c r="MC10" s="20">
        <v>43755712.229999997</v>
      </c>
      <c r="MD10" s="20">
        <v>32058609.399999995</v>
      </c>
      <c r="ME10" s="20">
        <v>5966197.7199999997</v>
      </c>
      <c r="MF10" s="20">
        <v>296942373.27000004</v>
      </c>
      <c r="MG10" s="20">
        <v>7321529.9099999992</v>
      </c>
      <c r="MH10" s="20">
        <v>4920623</v>
      </c>
      <c r="MI10" s="20">
        <v>2546185.5</v>
      </c>
      <c r="MJ10" s="20">
        <v>3059190</v>
      </c>
      <c r="MK10" s="20">
        <v>5204355.25</v>
      </c>
      <c r="ML10" s="20">
        <v>6808690.6799999997</v>
      </c>
      <c r="MM10" s="20">
        <v>7515775.5200000005</v>
      </c>
      <c r="MN10" s="20">
        <v>6674286.4199999999</v>
      </c>
      <c r="MO10" s="20">
        <v>2266713.5100000002</v>
      </c>
      <c r="MP10" s="20">
        <v>4863745.43</v>
      </c>
      <c r="MQ10" s="20">
        <v>4061059.5900000003</v>
      </c>
      <c r="MR10" s="20">
        <v>135346611.33000001</v>
      </c>
      <c r="MS10" s="20">
        <v>2136629.1</v>
      </c>
      <c r="MT10" s="20">
        <v>9971646.9199999999</v>
      </c>
      <c r="MU10" s="20">
        <v>5203762.2899999991</v>
      </c>
      <c r="MV10" s="20">
        <v>8060489.0600000015</v>
      </c>
      <c r="MW10" s="20">
        <v>22598303.52</v>
      </c>
      <c r="MX10" s="20">
        <v>24681433.720000003</v>
      </c>
      <c r="MY10" s="20">
        <v>6750307.8399999999</v>
      </c>
      <c r="MZ10" s="20">
        <v>5921149.8499999996</v>
      </c>
      <c r="NA10" s="20">
        <v>1309352.52</v>
      </c>
      <c r="NB10" s="20">
        <v>903659.87</v>
      </c>
      <c r="NC10" s="20">
        <v>368904222.39999992</v>
      </c>
      <c r="ND10" s="20">
        <v>14118994.26</v>
      </c>
      <c r="NE10" s="20">
        <v>1528210.21</v>
      </c>
      <c r="NF10" s="20">
        <v>22168435.809999999</v>
      </c>
      <c r="NG10" s="20">
        <v>3075193.2399999998</v>
      </c>
      <c r="NH10" s="20">
        <v>9597055.4199999999</v>
      </c>
      <c r="NI10" s="20">
        <v>41629745.859999999</v>
      </c>
      <c r="NJ10" s="20">
        <v>7912616.6699999999</v>
      </c>
      <c r="NK10" s="20">
        <v>624212.99</v>
      </c>
      <c r="NL10" s="20">
        <v>4344095.6100000003</v>
      </c>
      <c r="NM10" s="20">
        <v>3064605.5</v>
      </c>
      <c r="NN10" s="20">
        <v>2355198.67</v>
      </c>
      <c r="NO10" s="20">
        <v>89396340.250000015</v>
      </c>
      <c r="NP10" s="20">
        <v>6434589.0800000001</v>
      </c>
      <c r="NQ10" s="20">
        <v>4316163.84</v>
      </c>
      <c r="NR10" s="20">
        <v>4767072.96</v>
      </c>
      <c r="NS10" s="20">
        <v>12188132.34</v>
      </c>
      <c r="NT10" s="20">
        <v>423281.42</v>
      </c>
      <c r="NU10" s="20">
        <v>1143770.58</v>
      </c>
      <c r="NV10" s="20">
        <v>173114152.69999999</v>
      </c>
      <c r="NW10" s="20">
        <v>24281860.950000003</v>
      </c>
      <c r="NX10" s="20">
        <v>4296257.9800000004</v>
      </c>
      <c r="NY10" s="20">
        <v>2942112.3200000003</v>
      </c>
      <c r="NZ10" s="20">
        <v>4115216.21</v>
      </c>
      <c r="OA10" s="20">
        <v>3080417.12</v>
      </c>
      <c r="OB10" s="20">
        <v>2940643.7099999995</v>
      </c>
      <c r="OC10" s="20">
        <v>165116318.82000002</v>
      </c>
      <c r="OD10" s="20">
        <v>5081166.4700000007</v>
      </c>
      <c r="OE10" s="20">
        <v>3107109.7499999995</v>
      </c>
      <c r="OF10" s="20">
        <v>24834880.039999999</v>
      </c>
      <c r="OG10" s="20">
        <v>10499569.77</v>
      </c>
      <c r="OH10" s="20">
        <v>7244189.5600000005</v>
      </c>
      <c r="OI10" s="20">
        <v>1254931.1400000001</v>
      </c>
      <c r="OJ10" s="20">
        <v>1425540.32</v>
      </c>
      <c r="OK10" s="20">
        <v>798777</v>
      </c>
      <c r="OL10" s="20">
        <v>119745288.36</v>
      </c>
      <c r="OM10" s="20">
        <v>20203295.460000001</v>
      </c>
      <c r="ON10" s="20">
        <v>80478124.840000004</v>
      </c>
      <c r="OO10" s="20">
        <v>4272202.4799999995</v>
      </c>
      <c r="OP10" s="20">
        <v>3854506.72</v>
      </c>
      <c r="OQ10" s="20">
        <v>545635</v>
      </c>
      <c r="OR10" s="20">
        <v>89199970.669999987</v>
      </c>
      <c r="OS10" s="20">
        <v>2621347</v>
      </c>
      <c r="OT10" s="20">
        <v>4822440.6399999997</v>
      </c>
      <c r="OU10" s="20">
        <v>5436213.25</v>
      </c>
      <c r="OV10" s="20">
        <v>10514201.319999998</v>
      </c>
      <c r="OW10" s="20">
        <v>34900961.899999999</v>
      </c>
      <c r="OX10" s="20">
        <v>2828355.1900000004</v>
      </c>
      <c r="OY10" s="20">
        <v>843717</v>
      </c>
      <c r="OZ10" s="20">
        <v>1354882.91</v>
      </c>
      <c r="PA10" s="20">
        <v>147444341.69999999</v>
      </c>
      <c r="PB10" s="20">
        <v>3779121.4699999997</v>
      </c>
      <c r="PC10" s="20">
        <v>37356045.810000002</v>
      </c>
      <c r="PD10" s="20">
        <v>4751935.51</v>
      </c>
      <c r="PE10" s="20">
        <v>27012657.350000001</v>
      </c>
      <c r="PF10" s="20">
        <v>22537118.030000001</v>
      </c>
      <c r="PG10" s="20">
        <v>4506405.01</v>
      </c>
      <c r="PH10" s="20">
        <v>4837139</v>
      </c>
      <c r="PI10" s="20">
        <v>13068452.399999999</v>
      </c>
      <c r="PJ10" s="20">
        <v>3843658.0999999996</v>
      </c>
      <c r="PK10" s="20">
        <v>12841913.25</v>
      </c>
      <c r="PL10" s="20">
        <v>23332848</v>
      </c>
      <c r="PM10" s="20">
        <v>5573223</v>
      </c>
      <c r="PN10" s="20">
        <v>43505804.390000001</v>
      </c>
      <c r="PO10" s="20">
        <v>3740636</v>
      </c>
      <c r="PP10" s="20">
        <v>1458089.65</v>
      </c>
      <c r="PQ10" s="20">
        <v>820255</v>
      </c>
      <c r="PR10" s="20">
        <v>974948</v>
      </c>
      <c r="PS10" s="20">
        <v>322176415.24000001</v>
      </c>
      <c r="PT10" s="20">
        <v>5077859.6399999997</v>
      </c>
      <c r="PU10" s="20">
        <v>5022488.2200000007</v>
      </c>
      <c r="PV10" s="20">
        <v>8821339.5</v>
      </c>
      <c r="PW10" s="20">
        <v>80230262.280000001</v>
      </c>
      <c r="PX10" s="20">
        <v>4219468.3899999997</v>
      </c>
      <c r="PY10" s="20">
        <v>18086951.669999998</v>
      </c>
      <c r="PZ10" s="20">
        <v>5365538.5299999993</v>
      </c>
      <c r="QA10" s="20">
        <v>26575505.899999999</v>
      </c>
      <c r="QB10" s="20">
        <v>3027661.04</v>
      </c>
      <c r="QC10" s="20">
        <v>31577433.91</v>
      </c>
      <c r="QD10" s="20">
        <v>5292616.1399999997</v>
      </c>
      <c r="QE10" s="20">
        <v>17025882.530000001</v>
      </c>
      <c r="QF10" s="20">
        <v>8208953.4500000002</v>
      </c>
      <c r="QG10" s="20">
        <v>8438909.4100000001</v>
      </c>
      <c r="QH10" s="20">
        <v>20520433.73</v>
      </c>
      <c r="QI10" s="20">
        <v>9472431.9499999993</v>
      </c>
      <c r="QJ10" s="20">
        <v>3413724.93</v>
      </c>
      <c r="QK10" s="20">
        <v>2069820.48</v>
      </c>
      <c r="QL10" s="20">
        <v>17507879.079999998</v>
      </c>
      <c r="QM10" s="20">
        <v>20166718.350000001</v>
      </c>
      <c r="QN10" s="20">
        <v>2533268.17</v>
      </c>
      <c r="QO10" s="20">
        <v>695210</v>
      </c>
      <c r="QP10" s="20">
        <v>914940</v>
      </c>
      <c r="QQ10" s="20">
        <v>1064394</v>
      </c>
      <c r="QR10" s="20">
        <v>0</v>
      </c>
      <c r="QS10" s="20">
        <v>212179643.68000001</v>
      </c>
      <c r="QT10" s="20">
        <v>3329840.15</v>
      </c>
      <c r="QU10" s="20">
        <v>33997225.25</v>
      </c>
      <c r="QV10" s="20">
        <v>7549138.9100000001</v>
      </c>
      <c r="QW10" s="20">
        <v>6444833.3300000001</v>
      </c>
      <c r="QX10" s="20">
        <v>29806782.969999999</v>
      </c>
      <c r="QY10" s="20">
        <v>4458008.22</v>
      </c>
      <c r="QZ10" s="20">
        <v>9346234.8200000003</v>
      </c>
      <c r="RA10" s="20">
        <v>36219686.390000001</v>
      </c>
      <c r="RB10" s="20">
        <v>4993185.3099999996</v>
      </c>
      <c r="RC10" s="20">
        <v>3106260.99</v>
      </c>
      <c r="RD10" s="20">
        <v>1593206.25</v>
      </c>
      <c r="RE10" s="20">
        <v>817228</v>
      </c>
      <c r="RF10" s="20">
        <v>369335885.25999999</v>
      </c>
      <c r="RG10" s="20">
        <v>23963932.959999997</v>
      </c>
      <c r="RH10" s="20">
        <v>18050089</v>
      </c>
      <c r="RI10" s="20">
        <v>12347987.029999999</v>
      </c>
      <c r="RJ10" s="20">
        <v>5386757.8399999999</v>
      </c>
      <c r="RK10" s="20">
        <v>13181923.16</v>
      </c>
      <c r="RL10" s="20">
        <v>23071470.390000001</v>
      </c>
      <c r="RM10" s="20">
        <v>3508497.7399999998</v>
      </c>
      <c r="RN10" s="20">
        <v>14705163.119999999</v>
      </c>
      <c r="RO10" s="20">
        <v>22866220.789999999</v>
      </c>
      <c r="RP10" s="20">
        <v>33349706.52</v>
      </c>
      <c r="RQ10" s="20">
        <v>7661752.5999999996</v>
      </c>
      <c r="RR10" s="20">
        <v>3045013.64</v>
      </c>
      <c r="RS10" s="20">
        <v>6845151.4299999997</v>
      </c>
      <c r="RT10" s="20">
        <v>3782872.42</v>
      </c>
      <c r="RU10" s="20">
        <v>5548896.2400000002</v>
      </c>
      <c r="RV10" s="20">
        <v>5626280.25</v>
      </c>
      <c r="RW10" s="20">
        <v>2281641.5499999993</v>
      </c>
      <c r="RX10" s="20">
        <v>1375726</v>
      </c>
      <c r="RY10" s="20">
        <v>1623562.55</v>
      </c>
      <c r="RZ10" s="20">
        <v>101905370.2</v>
      </c>
      <c r="SA10" s="20">
        <v>10417970.090000002</v>
      </c>
      <c r="SB10" s="20">
        <v>6115179.3100000005</v>
      </c>
      <c r="SC10" s="20">
        <v>3790707</v>
      </c>
      <c r="SD10" s="20">
        <v>2210505.0299999998</v>
      </c>
      <c r="SE10" s="20">
        <v>15832482.609999999</v>
      </c>
      <c r="SF10" s="20">
        <v>4531382.6800000006</v>
      </c>
      <c r="SG10" s="20">
        <v>13062961.029999999</v>
      </c>
      <c r="SH10" s="20">
        <v>3726172.8</v>
      </c>
      <c r="SI10" s="20">
        <v>2725164.7699999996</v>
      </c>
      <c r="SJ10" s="20">
        <v>25528650.940000001</v>
      </c>
      <c r="SK10" s="20">
        <v>678777.4</v>
      </c>
      <c r="SL10" s="20">
        <v>48362915.32</v>
      </c>
      <c r="SM10" s="20">
        <v>4996606.49</v>
      </c>
      <c r="SN10" s="20">
        <v>4215795.21</v>
      </c>
      <c r="SO10" s="20">
        <v>16868744.920000002</v>
      </c>
      <c r="SP10" s="20">
        <v>5168137.3999999994</v>
      </c>
      <c r="SQ10" s="20">
        <v>7701064.0099999998</v>
      </c>
      <c r="SR10" s="20">
        <v>4525392.26</v>
      </c>
      <c r="SS10" s="20">
        <v>2244287.7999999998</v>
      </c>
      <c r="ST10" s="20">
        <v>138448463.59</v>
      </c>
      <c r="SU10" s="20">
        <v>2219108.0499999998</v>
      </c>
      <c r="SV10" s="20">
        <v>7196618.0100000007</v>
      </c>
      <c r="SW10" s="20">
        <v>3831963.76</v>
      </c>
      <c r="SX10" s="20">
        <v>2196755.0100000002</v>
      </c>
      <c r="SY10" s="20">
        <v>2753744.18</v>
      </c>
      <c r="SZ10" s="20">
        <v>6786047.3399999999</v>
      </c>
      <c r="TA10" s="20">
        <v>22544314.789999999</v>
      </c>
      <c r="TB10" s="20">
        <v>4603817.8999999994</v>
      </c>
      <c r="TC10" s="20">
        <v>3354412.71</v>
      </c>
      <c r="TD10" s="20">
        <v>3355842.59</v>
      </c>
      <c r="TE10" s="20">
        <v>14082424.120000001</v>
      </c>
      <c r="TF10" s="20">
        <v>3213081.44</v>
      </c>
      <c r="TG10" s="20">
        <v>2600026.2000000002</v>
      </c>
      <c r="TH10" s="20">
        <v>306510511.20000005</v>
      </c>
      <c r="TI10" s="20">
        <v>3290765.1700000004</v>
      </c>
      <c r="TJ10" s="20">
        <v>3401161.34</v>
      </c>
      <c r="TK10" s="20">
        <v>14651211.390000001</v>
      </c>
      <c r="TL10" s="20">
        <v>11669172.099999998</v>
      </c>
      <c r="TM10" s="20">
        <v>7949564.25</v>
      </c>
      <c r="TN10" s="20">
        <v>1777445.47</v>
      </c>
      <c r="TO10" s="20">
        <v>38318904.439999998</v>
      </c>
      <c r="TP10" s="20">
        <v>4538979.5600000005</v>
      </c>
      <c r="TQ10" s="20">
        <v>19444995.84</v>
      </c>
      <c r="TR10" s="20">
        <v>11454825.77</v>
      </c>
      <c r="TS10" s="20">
        <v>3249908.31</v>
      </c>
      <c r="TT10" s="20">
        <v>2095715.16</v>
      </c>
      <c r="TU10" s="20">
        <v>6948307.0099999998</v>
      </c>
      <c r="TV10" s="20">
        <v>3768258.82</v>
      </c>
      <c r="TW10" s="20">
        <v>2875693.09</v>
      </c>
      <c r="TX10" s="20">
        <v>61849065.910000004</v>
      </c>
      <c r="TY10" s="20">
        <v>3289720.24</v>
      </c>
      <c r="TZ10" s="20">
        <v>149129742.95000002</v>
      </c>
      <c r="UA10" s="20">
        <v>15800008.85</v>
      </c>
      <c r="UB10" s="20">
        <v>4471582.8600000003</v>
      </c>
      <c r="UC10" s="20">
        <v>3329537</v>
      </c>
      <c r="UD10" s="20">
        <v>76508941.99000001</v>
      </c>
      <c r="UE10" s="20">
        <v>1522866</v>
      </c>
      <c r="UF10" s="20">
        <v>785222</v>
      </c>
      <c r="UG10" s="20">
        <v>1321468.9400000002</v>
      </c>
      <c r="UH10" s="20">
        <v>1481069.25</v>
      </c>
      <c r="UI10" s="20">
        <v>77863542.539999992</v>
      </c>
      <c r="UJ10" s="20">
        <v>10345775.270000001</v>
      </c>
      <c r="UK10" s="20">
        <v>5641159.1499999994</v>
      </c>
      <c r="UL10" s="20">
        <v>10018782.82</v>
      </c>
      <c r="UM10" s="20">
        <v>4306781.2</v>
      </c>
      <c r="UN10" s="20">
        <v>3782600.2399999998</v>
      </c>
      <c r="UO10" s="20">
        <v>521367208.39999998</v>
      </c>
      <c r="UP10" s="20">
        <v>6290659.9300000006</v>
      </c>
      <c r="UQ10" s="20">
        <v>6313826.6399999997</v>
      </c>
      <c r="UR10" s="20">
        <v>48953154.559999995</v>
      </c>
      <c r="US10" s="20">
        <v>1815729.71</v>
      </c>
      <c r="UT10" s="20">
        <v>4681784.129999999</v>
      </c>
      <c r="UU10" s="20">
        <v>20401259.09</v>
      </c>
      <c r="UV10" s="20">
        <v>3306929.1299999994</v>
      </c>
      <c r="UW10" s="20">
        <v>2830259.06</v>
      </c>
      <c r="UX10" s="20">
        <v>5823377.4100000001</v>
      </c>
      <c r="UY10" s="20">
        <v>6381407.6299999999</v>
      </c>
      <c r="UZ10" s="20">
        <v>15923356.34</v>
      </c>
      <c r="VA10" s="20">
        <v>5156887.67</v>
      </c>
      <c r="VB10" s="20">
        <v>12535138.949999999</v>
      </c>
      <c r="VC10" s="20">
        <v>3133903.19</v>
      </c>
      <c r="VD10" s="20">
        <v>2917780.55</v>
      </c>
      <c r="VE10" s="20">
        <v>1708794.4200000002</v>
      </c>
      <c r="VF10" s="20">
        <v>2942165.08</v>
      </c>
      <c r="VG10" s="20">
        <v>23159777.199999999</v>
      </c>
      <c r="VH10" s="20">
        <v>1108181.32</v>
      </c>
      <c r="VI10" s="20">
        <v>1432650.96</v>
      </c>
      <c r="VJ10" s="20">
        <v>986530</v>
      </c>
      <c r="VK10" s="20">
        <v>153785179.96000001</v>
      </c>
      <c r="VL10" s="20">
        <v>4542437.3</v>
      </c>
      <c r="VM10" s="20">
        <v>8299668.6100000003</v>
      </c>
      <c r="VN10" s="20">
        <v>14958766.170000002</v>
      </c>
      <c r="VO10" s="20">
        <v>9436662.3000000007</v>
      </c>
      <c r="VP10" s="20">
        <v>19637055.66</v>
      </c>
      <c r="VQ10" s="20">
        <v>7446694.0200000005</v>
      </c>
      <c r="VR10" s="20">
        <v>5734821.0700000003</v>
      </c>
      <c r="VS10" s="20">
        <v>2851445.2199999997</v>
      </c>
      <c r="VT10" s="20">
        <v>44323389.329999998</v>
      </c>
      <c r="VU10" s="20">
        <v>5119149.54</v>
      </c>
      <c r="VV10" s="20">
        <v>17807664.890000001</v>
      </c>
      <c r="VW10" s="20">
        <v>5521631.0600000005</v>
      </c>
      <c r="VX10" s="20">
        <v>3060601.36</v>
      </c>
      <c r="VY10" s="20">
        <v>3574930.88</v>
      </c>
      <c r="VZ10" s="20">
        <v>953600026.63999999</v>
      </c>
      <c r="WA10" s="20">
        <v>11943036.219999999</v>
      </c>
      <c r="WB10" s="20">
        <v>4774967.8</v>
      </c>
      <c r="WC10" s="20">
        <v>4529736.1399999997</v>
      </c>
      <c r="WD10" s="20">
        <v>3958402.5500000003</v>
      </c>
      <c r="WE10" s="20">
        <v>6036642.7599999998</v>
      </c>
      <c r="WF10" s="20">
        <v>11221481.449999999</v>
      </c>
      <c r="WG10" s="20">
        <v>11791809.239999998</v>
      </c>
      <c r="WH10" s="20">
        <v>9010786.5099999998</v>
      </c>
      <c r="WI10" s="20">
        <v>10133241.91</v>
      </c>
      <c r="WJ10" s="20">
        <v>8218202.3200000003</v>
      </c>
      <c r="WK10" s="20">
        <v>29665938.539999999</v>
      </c>
      <c r="WL10" s="20">
        <v>8956466.2300000004</v>
      </c>
      <c r="WM10" s="20">
        <v>13017335.51</v>
      </c>
      <c r="WN10" s="20">
        <v>27469141.27</v>
      </c>
      <c r="WO10" s="20">
        <v>7097240.5899999999</v>
      </c>
      <c r="WP10" s="20">
        <v>11183305.180000002</v>
      </c>
      <c r="WQ10" s="20">
        <v>11085574.039999999</v>
      </c>
      <c r="WR10" s="20">
        <v>4065485.6</v>
      </c>
      <c r="WS10" s="20">
        <v>13295938.359999999</v>
      </c>
      <c r="WT10" s="20">
        <v>41640912.560000002</v>
      </c>
      <c r="WU10" s="20">
        <v>3475925.65</v>
      </c>
      <c r="WV10" s="20">
        <v>3372278.07</v>
      </c>
      <c r="WW10" s="20">
        <v>2857283.41</v>
      </c>
      <c r="WX10" s="20">
        <v>3299927.77</v>
      </c>
      <c r="WY10" s="20">
        <v>2704269.47</v>
      </c>
      <c r="WZ10" s="20">
        <v>3481386.58</v>
      </c>
      <c r="XA10" s="20">
        <v>3612889.23</v>
      </c>
      <c r="XB10" s="20">
        <v>36895136.739999995</v>
      </c>
      <c r="XC10" s="20">
        <v>3577915.9200000004</v>
      </c>
      <c r="XD10" s="20">
        <v>1616380.8</v>
      </c>
      <c r="XE10" s="20">
        <v>1611152.92</v>
      </c>
      <c r="XF10" s="20">
        <v>902273</v>
      </c>
      <c r="XG10" s="20">
        <v>292959812.22000003</v>
      </c>
      <c r="XH10" s="20">
        <v>6210474.29</v>
      </c>
      <c r="XI10" s="20">
        <v>6016505.4800000004</v>
      </c>
      <c r="XJ10" s="20">
        <v>92904838.320000008</v>
      </c>
      <c r="XK10" s="20">
        <v>8009155.6899999995</v>
      </c>
      <c r="XL10" s="20">
        <v>8434619.9900000002</v>
      </c>
      <c r="XM10" s="20">
        <v>21556918.789999999</v>
      </c>
      <c r="XN10" s="20">
        <v>8536409.3199999984</v>
      </c>
      <c r="XO10" s="20">
        <v>10187433.020000001</v>
      </c>
      <c r="XP10" s="20">
        <v>18807191.460000001</v>
      </c>
      <c r="XQ10" s="20">
        <v>12567963.470000001</v>
      </c>
      <c r="XR10" s="20">
        <v>4670241.32</v>
      </c>
      <c r="XS10" s="20">
        <v>7179946.4900000002</v>
      </c>
      <c r="XT10" s="20">
        <v>6094181.25</v>
      </c>
      <c r="XU10" s="20">
        <v>3136034.43</v>
      </c>
      <c r="XV10" s="20">
        <v>2922316.21</v>
      </c>
      <c r="XW10" s="20">
        <v>2419255.84</v>
      </c>
      <c r="XX10" s="20">
        <v>3371150.71</v>
      </c>
      <c r="XY10" s="20">
        <v>7102682.0699999994</v>
      </c>
      <c r="XZ10" s="20">
        <v>2725745.06</v>
      </c>
      <c r="YA10" s="20">
        <v>5218942.3899999997</v>
      </c>
      <c r="YB10" s="20">
        <v>3080870.0900000003</v>
      </c>
      <c r="YC10" s="20">
        <v>4226713.0100000007</v>
      </c>
      <c r="YD10" s="20">
        <v>406717788.79000002</v>
      </c>
      <c r="YE10" s="20">
        <v>7352300.3800000008</v>
      </c>
      <c r="YF10" s="20">
        <v>34089997.939999998</v>
      </c>
      <c r="YG10" s="20">
        <v>5432336.5899999999</v>
      </c>
      <c r="YH10" s="20">
        <v>43446923.840000004</v>
      </c>
      <c r="YI10" s="20">
        <v>4829079.54</v>
      </c>
      <c r="YJ10" s="20">
        <v>18280209.690000001</v>
      </c>
      <c r="YK10" s="20">
        <v>4858299.6100000003</v>
      </c>
      <c r="YL10" s="20">
        <v>28505914.369999997</v>
      </c>
      <c r="YM10" s="20">
        <v>22389758.560000002</v>
      </c>
      <c r="YN10" s="20">
        <v>11875929.359999999</v>
      </c>
      <c r="YO10" s="20">
        <v>4585566.2699999996</v>
      </c>
      <c r="YP10" s="20">
        <v>3974068.96</v>
      </c>
      <c r="YQ10" s="20">
        <v>3941925.8899999997</v>
      </c>
      <c r="YR10" s="20">
        <v>1391159.4600000002</v>
      </c>
      <c r="YS10" s="20">
        <v>2289096</v>
      </c>
      <c r="YT10" s="20">
        <v>1299243.5160000001</v>
      </c>
      <c r="YU10" s="20">
        <v>98224707.790000007</v>
      </c>
      <c r="YV10" s="20">
        <v>7330790.2199999997</v>
      </c>
      <c r="YW10" s="20">
        <v>9459782.1100000013</v>
      </c>
      <c r="YX10" s="20">
        <v>2665544.5500000003</v>
      </c>
      <c r="YY10" s="20">
        <v>17639315.800000001</v>
      </c>
      <c r="YZ10" s="20">
        <v>2449033.1499999994</v>
      </c>
      <c r="ZA10" s="20">
        <v>9597024.4700000007</v>
      </c>
      <c r="ZB10" s="20">
        <v>118477590.62</v>
      </c>
      <c r="ZC10" s="20">
        <v>5569287.0599999996</v>
      </c>
      <c r="ZD10" s="20">
        <v>6142412.9100000011</v>
      </c>
      <c r="ZE10" s="20">
        <v>15598808.420000002</v>
      </c>
      <c r="ZF10" s="20">
        <v>3434661.5</v>
      </c>
      <c r="ZG10" s="20">
        <v>6694851.4100000001</v>
      </c>
      <c r="ZH10" s="20">
        <v>3504617.4200000004</v>
      </c>
      <c r="ZI10" s="20">
        <v>2870115.7600000002</v>
      </c>
      <c r="ZJ10" s="20">
        <v>26803112.650000002</v>
      </c>
      <c r="ZK10" s="20">
        <v>334005950.22000003</v>
      </c>
      <c r="ZL10" s="20">
        <v>4712264.63</v>
      </c>
      <c r="ZM10" s="20">
        <v>21846750.649999999</v>
      </c>
      <c r="ZN10" s="20">
        <v>40899755.289999999</v>
      </c>
      <c r="ZO10" s="20">
        <v>18196642.66</v>
      </c>
      <c r="ZP10" s="20">
        <v>3523839.1799999997</v>
      </c>
      <c r="ZQ10" s="20">
        <v>5660645.2299999995</v>
      </c>
      <c r="ZR10" s="20">
        <v>12632524.140000001</v>
      </c>
      <c r="ZS10" s="20">
        <v>21551733.399999999</v>
      </c>
      <c r="ZT10" s="20">
        <v>17870037.259999998</v>
      </c>
      <c r="ZU10" s="20">
        <v>3734454.35</v>
      </c>
      <c r="ZV10" s="20">
        <v>2991479.7</v>
      </c>
      <c r="ZW10" s="20">
        <v>4873170.3</v>
      </c>
      <c r="ZX10" s="20">
        <v>11326853.029999997</v>
      </c>
      <c r="ZY10" s="20">
        <v>3094406.92</v>
      </c>
      <c r="ZZ10" s="20">
        <v>3228282.0999999996</v>
      </c>
      <c r="AAA10" s="20">
        <v>3641525.51</v>
      </c>
      <c r="AAB10" s="20">
        <v>3488706.81</v>
      </c>
      <c r="AAC10" s="20">
        <v>2626866.54</v>
      </c>
      <c r="AAD10" s="20">
        <v>2862867.05</v>
      </c>
      <c r="AAE10" s="20">
        <v>1681754.0499999998</v>
      </c>
      <c r="AAF10" s="20">
        <v>1243326.3500000001</v>
      </c>
      <c r="AAG10" s="20">
        <v>110776376.5</v>
      </c>
      <c r="AAH10" s="20">
        <v>4120739</v>
      </c>
      <c r="AAI10" s="20">
        <v>9342040.4499999993</v>
      </c>
      <c r="AAJ10" s="20">
        <v>7454040.5600000005</v>
      </c>
      <c r="AAK10" s="20">
        <v>4776463.53</v>
      </c>
      <c r="AAL10" s="20">
        <v>12611977.199999999</v>
      </c>
      <c r="AAM10" s="20">
        <v>4194395.62</v>
      </c>
      <c r="AAN10" s="20">
        <v>874375419.36000001</v>
      </c>
      <c r="AAO10" s="20">
        <v>6729646.790000001</v>
      </c>
      <c r="AAP10" s="20">
        <v>2529403.5200000005</v>
      </c>
      <c r="AAQ10" s="20">
        <v>28354502.91</v>
      </c>
      <c r="AAR10" s="20">
        <v>22900148.02</v>
      </c>
      <c r="AAS10" s="20">
        <v>5053029.8</v>
      </c>
      <c r="AAT10" s="20">
        <v>5785861.7000000002</v>
      </c>
      <c r="AAU10" s="20">
        <v>8884346.7300000004</v>
      </c>
      <c r="AAV10" s="20">
        <v>16392347.660000002</v>
      </c>
      <c r="AAW10" s="20">
        <v>5343144.58</v>
      </c>
      <c r="AAX10" s="20">
        <v>11509500.739999998</v>
      </c>
      <c r="AAY10" s="20">
        <v>60298822.520000003</v>
      </c>
      <c r="AAZ10" s="20">
        <v>18085020.520000003</v>
      </c>
      <c r="ABA10" s="20">
        <v>3545295.43</v>
      </c>
      <c r="ABB10" s="20">
        <v>4152319.8800000004</v>
      </c>
      <c r="ABC10" s="20">
        <v>3831447.59</v>
      </c>
      <c r="ABD10" s="20">
        <v>3622481.74</v>
      </c>
      <c r="ABE10" s="20">
        <v>3840358.6100000003</v>
      </c>
      <c r="ABF10" s="20">
        <v>2560241.21</v>
      </c>
      <c r="ABG10" s="20">
        <v>56356261.579999998</v>
      </c>
      <c r="ABH10" s="20">
        <v>68346361.649999991</v>
      </c>
      <c r="ABI10" s="20">
        <v>2219265.9</v>
      </c>
      <c r="ABJ10" s="20">
        <v>2512486.7000000002</v>
      </c>
      <c r="ABK10" s="20">
        <v>940855.42999999993</v>
      </c>
      <c r="ABL10" s="20">
        <v>1285982.73</v>
      </c>
      <c r="ABM10" s="20">
        <v>1692882.1700000002</v>
      </c>
      <c r="ABN10" s="20">
        <v>93176129.060000002</v>
      </c>
      <c r="ABO10" s="20">
        <v>5449719.5299999993</v>
      </c>
      <c r="ABP10" s="20">
        <v>2289142.12</v>
      </c>
      <c r="ABQ10" s="20">
        <v>5607214.0999999996</v>
      </c>
      <c r="ABR10" s="20">
        <v>7836311.1200000001</v>
      </c>
      <c r="ABS10" s="20">
        <v>4505425.59</v>
      </c>
      <c r="ABT10" s="20">
        <v>2041484.17</v>
      </c>
      <c r="ABU10" s="20">
        <v>6116284.8399999989</v>
      </c>
      <c r="ABV10" s="20">
        <v>154434</v>
      </c>
      <c r="ABW10" s="20">
        <v>137155597.59999999</v>
      </c>
      <c r="ABX10" s="20">
        <v>2115847.14</v>
      </c>
      <c r="ABY10" s="20">
        <v>11124427.290000001</v>
      </c>
      <c r="ABZ10" s="20">
        <v>5033397.7100000009</v>
      </c>
      <c r="ACA10" s="20">
        <v>2350218.6100000003</v>
      </c>
      <c r="ACB10" s="20">
        <v>22032050.57</v>
      </c>
      <c r="ACC10" s="20">
        <v>4386704</v>
      </c>
      <c r="ACD10" s="20">
        <v>5882252.1099999994</v>
      </c>
      <c r="ACE10" s="20">
        <v>3744345.2300000004</v>
      </c>
      <c r="ACF10" s="20">
        <v>10975146</v>
      </c>
      <c r="ACG10" s="20">
        <v>2728835.4499999997</v>
      </c>
      <c r="ACH10" s="20">
        <v>404541906.63999999</v>
      </c>
      <c r="ACI10" s="20">
        <v>4452874.12</v>
      </c>
      <c r="ACJ10" s="20">
        <v>13772983.48</v>
      </c>
      <c r="ACK10" s="20">
        <v>11179233.689999999</v>
      </c>
      <c r="ACL10" s="20">
        <v>5352260.01</v>
      </c>
      <c r="ACM10" s="20">
        <v>16016542.040000001</v>
      </c>
      <c r="ACN10" s="20">
        <v>13323500.959999999</v>
      </c>
      <c r="ACO10" s="20">
        <v>52894970.480000004</v>
      </c>
      <c r="ACP10" s="20">
        <v>89312859.809999987</v>
      </c>
      <c r="ACQ10" s="20">
        <v>7553172.6800000006</v>
      </c>
      <c r="ACR10" s="20">
        <v>8213844.6500000004</v>
      </c>
      <c r="ACS10" s="20">
        <v>16739103.659999998</v>
      </c>
      <c r="ACT10" s="20">
        <v>11132379.75</v>
      </c>
      <c r="ACU10" s="20">
        <v>55605126.210000001</v>
      </c>
      <c r="ACV10" s="20">
        <v>5563715.830000001</v>
      </c>
      <c r="ACW10" s="20">
        <v>10608870.359999999</v>
      </c>
      <c r="ACX10" s="20">
        <v>3076139.64</v>
      </c>
      <c r="ACY10" s="20">
        <v>3288532.35</v>
      </c>
      <c r="ACZ10" s="20">
        <v>4118351.6999999997</v>
      </c>
      <c r="ADA10" s="20">
        <v>2057353.9</v>
      </c>
      <c r="ADB10" s="20">
        <v>1998689</v>
      </c>
      <c r="ADC10" s="20">
        <v>1519651</v>
      </c>
      <c r="ADD10" s="20">
        <v>2569766</v>
      </c>
      <c r="ADE10" s="20">
        <v>70769803.730000004</v>
      </c>
      <c r="ADF10" s="20">
        <v>52408600.219999999</v>
      </c>
      <c r="ADG10" s="20">
        <v>1120306.8500000001</v>
      </c>
      <c r="ADH10" s="20">
        <v>2358572.7199999997</v>
      </c>
      <c r="ADI10" s="20">
        <v>5642556.0800000001</v>
      </c>
      <c r="ADJ10" s="20">
        <v>2248684.5</v>
      </c>
      <c r="ADK10" s="20">
        <v>2661270.39</v>
      </c>
      <c r="ADL10" s="20">
        <v>4057302.8500000006</v>
      </c>
      <c r="ADM10" s="20">
        <v>4155365.2800000003</v>
      </c>
      <c r="ADN10" s="20">
        <v>218233792.24000001</v>
      </c>
      <c r="ADO10" s="20">
        <v>4524506.6399999997</v>
      </c>
      <c r="ADP10" s="20">
        <v>6209255.4199999999</v>
      </c>
      <c r="ADQ10" s="20">
        <v>61882673.399999991</v>
      </c>
      <c r="ADR10" s="20">
        <v>1325808.04</v>
      </c>
      <c r="ADS10" s="20">
        <v>2755216.44</v>
      </c>
      <c r="ADT10" s="20">
        <v>5060963.87</v>
      </c>
      <c r="ADU10" s="20">
        <v>1184736.3700000001</v>
      </c>
      <c r="ADV10" s="20">
        <v>364461229.16999996</v>
      </c>
      <c r="ADW10" s="20">
        <v>21256751.279999997</v>
      </c>
      <c r="ADX10" s="20">
        <v>24384474.629999999</v>
      </c>
      <c r="ADY10" s="20">
        <v>3469464.91</v>
      </c>
      <c r="ADZ10" s="20">
        <v>3338465.98</v>
      </c>
      <c r="AEA10" s="20">
        <v>16105945.98</v>
      </c>
      <c r="AEB10" s="20">
        <v>6064662.919999999</v>
      </c>
      <c r="AEC10" s="20">
        <v>4696726.63</v>
      </c>
      <c r="AED10" s="20">
        <v>4925514.66</v>
      </c>
      <c r="AEE10" s="20">
        <v>3489672.2499999995</v>
      </c>
      <c r="AEF10" s="20">
        <v>6224512.25</v>
      </c>
      <c r="AEG10" s="20">
        <v>14884014.76</v>
      </c>
      <c r="AEH10" s="20">
        <v>5365558.33</v>
      </c>
      <c r="AEI10" s="20">
        <v>3792524.55</v>
      </c>
      <c r="AEJ10" s="20">
        <v>5954182.2499999991</v>
      </c>
      <c r="AEK10" s="20">
        <v>9108787.4600000009</v>
      </c>
      <c r="AEL10" s="20">
        <v>3305449.9499999997</v>
      </c>
      <c r="AEM10" s="20">
        <v>16046536.58</v>
      </c>
      <c r="AEN10" s="20">
        <v>3084290.86</v>
      </c>
      <c r="AEO10" s="20">
        <v>9110933.6600000001</v>
      </c>
      <c r="AEP10" s="20">
        <v>266745051.76000002</v>
      </c>
      <c r="AEQ10" s="20">
        <v>13821706.720000001</v>
      </c>
      <c r="AER10" s="20">
        <v>13006268.640000001</v>
      </c>
      <c r="AES10" s="20">
        <v>7475991.21</v>
      </c>
      <c r="AET10" s="20">
        <v>5255143.1899999995</v>
      </c>
      <c r="AEU10" s="20">
        <v>25205894.870000001</v>
      </c>
      <c r="AEV10" s="20">
        <v>4409872.6899999995</v>
      </c>
      <c r="AEW10" s="20">
        <v>11408474.609999999</v>
      </c>
      <c r="AEX10" s="20">
        <v>7437931.7599999998</v>
      </c>
      <c r="AEY10" s="20">
        <v>2205110.7199999997</v>
      </c>
      <c r="AEZ10" s="20">
        <v>144097423.91000003</v>
      </c>
      <c r="AFA10" s="20">
        <v>54305806.310000002</v>
      </c>
      <c r="AFB10" s="20">
        <v>10874061.779999999</v>
      </c>
      <c r="AFC10" s="20">
        <v>5227609.91</v>
      </c>
      <c r="AFD10" s="20">
        <v>9364635.25</v>
      </c>
      <c r="AFE10" s="20">
        <v>4298742.4799999995</v>
      </c>
      <c r="AFF10" s="20">
        <v>2300492.9399999995</v>
      </c>
      <c r="AFG10" s="20">
        <v>4432526.5299999993</v>
      </c>
      <c r="AFH10" s="20">
        <v>5790845.3999999994</v>
      </c>
      <c r="AFI10" s="20">
        <v>6409962.7400000002</v>
      </c>
      <c r="AFJ10" s="20">
        <v>1633047.5100000002</v>
      </c>
      <c r="AFK10" s="20">
        <v>2751129.4699999997</v>
      </c>
      <c r="AFL10" s="20">
        <v>3924933.85</v>
      </c>
      <c r="AFM10" s="20">
        <v>152845730.31999999</v>
      </c>
      <c r="AFN10" s="20">
        <v>11890805.910000002</v>
      </c>
      <c r="AFO10" s="20">
        <v>4290137.37</v>
      </c>
      <c r="AFP10" s="20">
        <v>5308204.46</v>
      </c>
      <c r="AFQ10" s="20">
        <v>3792843.97</v>
      </c>
      <c r="AFR10" s="20">
        <v>3503620.54</v>
      </c>
      <c r="AFS10" s="20">
        <v>2616080.63</v>
      </c>
      <c r="AFT10" s="20">
        <v>5940087.4699999997</v>
      </c>
      <c r="AFU10" s="20">
        <v>4422878.0999999996</v>
      </c>
      <c r="AFV10" s="20">
        <v>3714852.39</v>
      </c>
      <c r="AFW10" s="20">
        <v>8283920.7999999998</v>
      </c>
      <c r="AFX10" s="20">
        <v>2721378.4299999997</v>
      </c>
      <c r="AFY10" s="20">
        <v>228624207.56999999</v>
      </c>
      <c r="AFZ10" s="20">
        <v>4139910.91</v>
      </c>
      <c r="AGA10" s="20">
        <v>6715887.3299999991</v>
      </c>
      <c r="AGB10" s="20">
        <v>7339087.129999999</v>
      </c>
      <c r="AGC10" s="20">
        <v>38393392.439999998</v>
      </c>
      <c r="AGD10" s="20">
        <v>10055573.860000001</v>
      </c>
      <c r="AGE10" s="20">
        <v>6309556.0800000001</v>
      </c>
      <c r="AGF10" s="20">
        <v>4573786.93</v>
      </c>
      <c r="AGG10" s="20">
        <v>5988961.5899999999</v>
      </c>
      <c r="AGH10" s="20">
        <v>8034646.5300000003</v>
      </c>
      <c r="AGI10" s="20">
        <v>4137921.5399999996</v>
      </c>
      <c r="AGJ10" s="20">
        <v>298879746.03000003</v>
      </c>
      <c r="AGK10" s="20">
        <v>28958310.590000004</v>
      </c>
      <c r="AGL10" s="20">
        <v>6943858.6100000003</v>
      </c>
      <c r="AGM10" s="20">
        <v>7180265.9500000011</v>
      </c>
      <c r="AGN10" s="20">
        <v>9783680.8399999999</v>
      </c>
      <c r="AGO10" s="20">
        <v>21158093.18</v>
      </c>
      <c r="AGP10" s="20">
        <v>2019727.11</v>
      </c>
      <c r="AGQ10" s="20">
        <v>3355801.36</v>
      </c>
      <c r="AGR10" s="20">
        <v>378499433.81999999</v>
      </c>
      <c r="AGS10" s="20">
        <v>246288823.38999999</v>
      </c>
      <c r="AGT10" s="20">
        <v>7342522.5699999994</v>
      </c>
      <c r="AGU10" s="20">
        <v>11139187.200000001</v>
      </c>
      <c r="AGV10" s="20">
        <v>28774680.430000003</v>
      </c>
      <c r="AGW10" s="20">
        <v>10873765.67</v>
      </c>
      <c r="AGX10" s="20">
        <v>7538125.1200000001</v>
      </c>
      <c r="AGY10" s="20">
        <v>19920391.529999997</v>
      </c>
      <c r="AGZ10" s="20">
        <v>4244373.9800000004</v>
      </c>
      <c r="AHA10" s="20">
        <v>7591741.9500000002</v>
      </c>
      <c r="AHB10" s="20">
        <v>6768947.0899999999</v>
      </c>
      <c r="AHC10" s="20">
        <v>5598951.04</v>
      </c>
      <c r="AHD10" s="20">
        <v>7772740.4700000007</v>
      </c>
      <c r="AHE10" s="20">
        <v>2527668.54</v>
      </c>
      <c r="AHF10" s="20">
        <v>4594309.67</v>
      </c>
      <c r="AHG10" s="20">
        <v>6713679</v>
      </c>
      <c r="AHH10" s="20">
        <v>3377785.83</v>
      </c>
      <c r="AHI10" s="20">
        <v>82569951.930000007</v>
      </c>
      <c r="AHJ10" s="20">
        <v>7696449.1299999999</v>
      </c>
      <c r="AHK10" s="20">
        <v>5170171.47</v>
      </c>
      <c r="AHL10" s="20">
        <v>6437929.6399999997</v>
      </c>
      <c r="AHM10" s="20">
        <v>17343450.439999998</v>
      </c>
      <c r="AHN10" s="20">
        <v>4932524.25</v>
      </c>
      <c r="AHO10" s="20">
        <v>2338548.8000000003</v>
      </c>
      <c r="AHP10" s="20">
        <v>26693500888.035988</v>
      </c>
    </row>
    <row r="11" spans="1:900" x14ac:dyDescent="0.55000000000000004">
      <c r="A11" s="11">
        <v>6</v>
      </c>
      <c r="B11" s="11" t="s">
        <v>982</v>
      </c>
      <c r="C11" s="6" t="s">
        <v>983</v>
      </c>
      <c r="D11" s="20">
        <v>158970796.59</v>
      </c>
      <c r="E11" s="20">
        <v>1987845.59</v>
      </c>
      <c r="F11" s="20">
        <v>5020331.4499999993</v>
      </c>
      <c r="G11" s="20">
        <v>960779.89000000013</v>
      </c>
      <c r="H11" s="20">
        <v>4682160.5299999993</v>
      </c>
      <c r="I11" s="20">
        <v>1328958.9200000002</v>
      </c>
      <c r="J11" s="20">
        <v>4099779.81</v>
      </c>
      <c r="K11" s="20">
        <v>1452106.2999999998</v>
      </c>
      <c r="L11" s="20">
        <v>2824529.87</v>
      </c>
      <c r="M11" s="20">
        <v>1054128.4799999997</v>
      </c>
      <c r="N11" s="20">
        <v>877830.67</v>
      </c>
      <c r="O11" s="20">
        <v>1007803.6400000002</v>
      </c>
      <c r="P11" s="20">
        <v>524393.37000000011</v>
      </c>
      <c r="Q11" s="20">
        <v>1262302.45</v>
      </c>
      <c r="R11" s="20">
        <v>605669.25</v>
      </c>
      <c r="S11" s="20">
        <v>3858001.69</v>
      </c>
      <c r="T11" s="20">
        <v>10338739.73</v>
      </c>
      <c r="U11" s="20">
        <v>543754.81000000006</v>
      </c>
      <c r="V11" s="20">
        <v>128352236.53</v>
      </c>
      <c r="W11" s="20">
        <v>5803182.3100000005</v>
      </c>
      <c r="X11" s="20">
        <v>519912.50000000006</v>
      </c>
      <c r="Y11" s="20">
        <v>1086354.4000000001</v>
      </c>
      <c r="Z11" s="20">
        <v>785903.37</v>
      </c>
      <c r="AA11" s="20">
        <v>5521589.8300000001</v>
      </c>
      <c r="AB11" s="20">
        <v>867468.9</v>
      </c>
      <c r="AC11" s="20">
        <v>9404019.4199999999</v>
      </c>
      <c r="AD11" s="20">
        <v>1662783</v>
      </c>
      <c r="AE11" s="20">
        <v>1456334.6199999999</v>
      </c>
      <c r="AF11" s="20">
        <v>17475063.370000001</v>
      </c>
      <c r="AG11" s="20">
        <v>1598697.9300000002</v>
      </c>
      <c r="AH11" s="20">
        <v>2253991.5699999998</v>
      </c>
      <c r="AI11" s="20">
        <v>992723.54000000027</v>
      </c>
      <c r="AJ11" s="20">
        <v>1917314.6</v>
      </c>
      <c r="AK11" s="20">
        <v>584142.73999999987</v>
      </c>
      <c r="AL11" s="20">
        <v>954561.65</v>
      </c>
      <c r="AM11" s="20">
        <v>1387719.17</v>
      </c>
      <c r="AN11" s="20">
        <v>375728.02000000008</v>
      </c>
      <c r="AO11" s="20">
        <v>1503719.47</v>
      </c>
      <c r="AP11" s="20">
        <v>275824.70999999996</v>
      </c>
      <c r="AQ11" s="20">
        <v>1359501.16</v>
      </c>
      <c r="AR11" s="20">
        <v>744889</v>
      </c>
      <c r="AS11" s="20">
        <v>545809.89</v>
      </c>
      <c r="AT11" s="20">
        <v>35572054.220000006</v>
      </c>
      <c r="AU11" s="20">
        <v>580034.68000000005</v>
      </c>
      <c r="AV11" s="20">
        <v>638018.74</v>
      </c>
      <c r="AW11" s="20">
        <v>1380357.2900000003</v>
      </c>
      <c r="AX11" s="20">
        <v>1587620.9700000002</v>
      </c>
      <c r="AY11" s="20">
        <v>1989497.5099999998</v>
      </c>
      <c r="AZ11" s="20">
        <v>731879.4</v>
      </c>
      <c r="BA11" s="20">
        <v>1244839.2400000002</v>
      </c>
      <c r="BB11" s="20">
        <v>508968.83</v>
      </c>
      <c r="BC11" s="20">
        <v>466198.97999999992</v>
      </c>
      <c r="BD11" s="20">
        <v>512425.1100000001</v>
      </c>
      <c r="BE11" s="20">
        <v>373141.45</v>
      </c>
      <c r="BF11" s="20">
        <v>7662204.4300000025</v>
      </c>
      <c r="BG11" s="20">
        <v>219182.3</v>
      </c>
      <c r="BH11" s="20">
        <v>395659.96</v>
      </c>
      <c r="BI11" s="20">
        <v>49993686.25</v>
      </c>
      <c r="BJ11" s="20">
        <v>21928454.069999997</v>
      </c>
      <c r="BK11" s="20">
        <v>1078386.6900000002</v>
      </c>
      <c r="BL11" s="20">
        <v>686673.02</v>
      </c>
      <c r="BM11" s="20">
        <v>2019278.3099999998</v>
      </c>
      <c r="BN11" s="20">
        <v>935286.72</v>
      </c>
      <c r="BO11" s="20">
        <v>1255618.47</v>
      </c>
      <c r="BP11" s="20">
        <v>0</v>
      </c>
      <c r="BQ11" s="20">
        <v>71863</v>
      </c>
      <c r="BR11" s="20">
        <v>59930657.100000001</v>
      </c>
      <c r="BS11" s="20">
        <v>1260659.3999999999</v>
      </c>
      <c r="BT11" s="20">
        <v>1805810.5099999998</v>
      </c>
      <c r="BU11" s="20">
        <v>1713382</v>
      </c>
      <c r="BV11" s="20">
        <v>1271200.2000000002</v>
      </c>
      <c r="BW11" s="20">
        <v>1002687.9299999999</v>
      </c>
      <c r="BX11" s="20">
        <v>752168.2</v>
      </c>
      <c r="BY11" s="20">
        <v>1495830.52</v>
      </c>
      <c r="BZ11" s="20">
        <v>16834858.32</v>
      </c>
      <c r="CA11" s="20">
        <v>1555393.95</v>
      </c>
      <c r="CB11" s="20">
        <v>2409517.15</v>
      </c>
      <c r="CC11" s="20">
        <v>4076753.57</v>
      </c>
      <c r="CD11" s="20">
        <v>868539.39999999991</v>
      </c>
      <c r="CE11" s="20">
        <v>333086.12000000005</v>
      </c>
      <c r="CF11" s="20">
        <v>459491.08999999997</v>
      </c>
      <c r="CG11" s="20">
        <v>193072542.06999996</v>
      </c>
      <c r="CH11" s="20">
        <v>5126313.7100000009</v>
      </c>
      <c r="CI11" s="20">
        <v>7201416.8400000008</v>
      </c>
      <c r="CJ11" s="20">
        <v>759195.94</v>
      </c>
      <c r="CK11" s="20">
        <v>1485641.17</v>
      </c>
      <c r="CL11" s="20">
        <v>1855615.8199999998</v>
      </c>
      <c r="CM11" s="20">
        <v>742521.27</v>
      </c>
      <c r="CN11" s="20">
        <v>3476492.0400000005</v>
      </c>
      <c r="CO11" s="20">
        <v>484989.46999999991</v>
      </c>
      <c r="CP11" s="20">
        <v>3315155.99</v>
      </c>
      <c r="CQ11" s="20">
        <v>1003294.1699999999</v>
      </c>
      <c r="CR11" s="20">
        <v>3793451.6100000003</v>
      </c>
      <c r="CS11" s="20">
        <v>1104418.4300000002</v>
      </c>
      <c r="CT11" s="20">
        <v>77867125.899999991</v>
      </c>
      <c r="CU11" s="20">
        <v>2931312.5799999996</v>
      </c>
      <c r="CV11" s="20">
        <v>1953015.05</v>
      </c>
      <c r="CW11" s="20">
        <v>2991172.0199999991</v>
      </c>
      <c r="CX11" s="20">
        <v>581499.32999999996</v>
      </c>
      <c r="CY11" s="20">
        <v>2881339.12</v>
      </c>
      <c r="CZ11" s="20">
        <v>1622141.1199999999</v>
      </c>
      <c r="DA11" s="20">
        <v>618569.89999999991</v>
      </c>
      <c r="DB11" s="20">
        <v>41003384.160000004</v>
      </c>
      <c r="DC11" s="20">
        <v>33042901.019999996</v>
      </c>
      <c r="DD11" s="20">
        <v>1440718.34</v>
      </c>
      <c r="DE11" s="20">
        <v>1089942.45</v>
      </c>
      <c r="DF11" s="20">
        <v>2114215.42</v>
      </c>
      <c r="DG11" s="20">
        <v>959110.91</v>
      </c>
      <c r="DH11" s="20">
        <v>1187085.8400000001</v>
      </c>
      <c r="DI11" s="20">
        <v>899755</v>
      </c>
      <c r="DJ11" s="20">
        <v>647101.29</v>
      </c>
      <c r="DK11" s="20">
        <v>260864768.16999996</v>
      </c>
      <c r="DL11" s="20">
        <v>1587007.65</v>
      </c>
      <c r="DM11" s="20">
        <v>2934310.7300000004</v>
      </c>
      <c r="DN11" s="20">
        <v>2198462.3199999998</v>
      </c>
      <c r="DO11" s="20">
        <v>3002549.54</v>
      </c>
      <c r="DP11" s="20">
        <v>2928929.08</v>
      </c>
      <c r="DQ11" s="20">
        <v>4339145.79</v>
      </c>
      <c r="DR11" s="20">
        <v>1104546.83</v>
      </c>
      <c r="DS11" s="20">
        <v>2097195.1699999995</v>
      </c>
      <c r="DT11" s="20">
        <v>91110987.069999993</v>
      </c>
      <c r="DU11" s="20">
        <v>1307621.6300000001</v>
      </c>
      <c r="DV11" s="20">
        <v>8873677.5299999993</v>
      </c>
      <c r="DW11" s="20">
        <v>15633487.880000003</v>
      </c>
      <c r="DX11" s="20">
        <v>2966837.71</v>
      </c>
      <c r="DY11" s="20">
        <v>2722620.86</v>
      </c>
      <c r="DZ11" s="20">
        <v>6237871.21</v>
      </c>
      <c r="EA11" s="20">
        <v>483142.22000000003</v>
      </c>
      <c r="EB11" s="20">
        <v>948300.1</v>
      </c>
      <c r="EC11" s="20">
        <v>1132667.9200000002</v>
      </c>
      <c r="ED11" s="20">
        <v>2769212.54</v>
      </c>
      <c r="EE11" s="20">
        <v>24360943.489999991</v>
      </c>
      <c r="EF11" s="20">
        <v>20022149.310000002</v>
      </c>
      <c r="EG11" s="20">
        <v>1142432.4099999999</v>
      </c>
      <c r="EH11" s="20">
        <v>1840370.61</v>
      </c>
      <c r="EI11" s="20">
        <v>704560.60999999987</v>
      </c>
      <c r="EJ11" s="20">
        <v>3029053</v>
      </c>
      <c r="EK11" s="20">
        <v>2397591.0100000002</v>
      </c>
      <c r="EL11" s="20">
        <v>545199.30999999994</v>
      </c>
      <c r="EM11" s="20">
        <v>873802.5</v>
      </c>
      <c r="EN11" s="20">
        <v>78084257.829999954</v>
      </c>
      <c r="EO11" s="20">
        <v>1386463.16</v>
      </c>
      <c r="EP11" s="20">
        <v>1363225.5899999999</v>
      </c>
      <c r="EQ11" s="20">
        <v>775278.92999999993</v>
      </c>
      <c r="ER11" s="20">
        <v>689185.53999999992</v>
      </c>
      <c r="ES11" s="20">
        <v>715088.28</v>
      </c>
      <c r="ET11" s="20">
        <v>1398975.23</v>
      </c>
      <c r="EU11" s="20">
        <v>2717421.22</v>
      </c>
      <c r="EV11" s="20">
        <v>1278889.7399999998</v>
      </c>
      <c r="EW11" s="20">
        <v>57877568.120000005</v>
      </c>
      <c r="EX11" s="20">
        <v>691321.9</v>
      </c>
      <c r="EY11" s="20">
        <v>1476582.52</v>
      </c>
      <c r="EZ11" s="20">
        <v>3485690.7800000003</v>
      </c>
      <c r="FA11" s="20">
        <v>2782759.9</v>
      </c>
      <c r="FB11" s="20">
        <v>5221808.84</v>
      </c>
      <c r="FC11" s="20">
        <v>3294550.01</v>
      </c>
      <c r="FD11" s="20">
        <v>3621163.79</v>
      </c>
      <c r="FE11" s="20">
        <v>1639776.3699999999</v>
      </c>
      <c r="FF11" s="20">
        <v>1033871.21</v>
      </c>
      <c r="FG11" s="20">
        <v>1863297.53</v>
      </c>
      <c r="FH11" s="20">
        <v>598864.88</v>
      </c>
      <c r="FI11" s="20">
        <v>55740210.13000001</v>
      </c>
      <c r="FJ11" s="20">
        <v>855438.41999999993</v>
      </c>
      <c r="FK11" s="20">
        <v>1041825.2600000001</v>
      </c>
      <c r="FL11" s="20">
        <v>1051544.92</v>
      </c>
      <c r="FM11" s="20">
        <v>1900797.25</v>
      </c>
      <c r="FN11" s="20">
        <v>1298220.9099999999</v>
      </c>
      <c r="FO11" s="20">
        <v>501067.13</v>
      </c>
      <c r="FP11" s="20">
        <v>370226.77</v>
      </c>
      <c r="FQ11" s="20">
        <v>173584832.01999998</v>
      </c>
      <c r="FR11" s="20">
        <v>671791.90999999992</v>
      </c>
      <c r="FS11" s="20">
        <v>1873753.8599999999</v>
      </c>
      <c r="FT11" s="20">
        <v>2770110.8</v>
      </c>
      <c r="FU11" s="20">
        <v>3339509.7</v>
      </c>
      <c r="FV11" s="20">
        <v>1655836</v>
      </c>
      <c r="FW11" s="20">
        <v>6018234.7999999998</v>
      </c>
      <c r="FX11" s="20">
        <v>2220296</v>
      </c>
      <c r="FY11" s="20">
        <v>1304246.1100000001</v>
      </c>
      <c r="FZ11" s="20">
        <v>4721214</v>
      </c>
      <c r="GA11" s="20">
        <v>4225180.5599999996</v>
      </c>
      <c r="GB11" s="20">
        <v>2260904.85</v>
      </c>
      <c r="GC11" s="20">
        <v>817528</v>
      </c>
      <c r="GD11" s="20">
        <v>540827</v>
      </c>
      <c r="GE11" s="20">
        <v>69529921.670000002</v>
      </c>
      <c r="GF11" s="20">
        <v>640923.62999999989</v>
      </c>
      <c r="GG11" s="20">
        <v>568359.32000000007</v>
      </c>
      <c r="GH11" s="20">
        <v>3281731.7999999993</v>
      </c>
      <c r="GI11" s="20">
        <v>1313041.6000000001</v>
      </c>
      <c r="GJ11" s="20">
        <v>989767.35999999987</v>
      </c>
      <c r="GK11" s="20">
        <v>938079.79999999993</v>
      </c>
      <c r="GL11" s="20">
        <v>4645986.1900000004</v>
      </c>
      <c r="GM11" s="20">
        <v>981981.50999999989</v>
      </c>
      <c r="GN11" s="20">
        <v>369289.91</v>
      </c>
      <c r="GO11" s="20">
        <v>148292.99</v>
      </c>
      <c r="GP11" s="20">
        <v>320387.49</v>
      </c>
      <c r="GQ11" s="20">
        <v>23951544.609999999</v>
      </c>
      <c r="GR11" s="20">
        <v>2338775.04</v>
      </c>
      <c r="GS11" s="20">
        <v>996169.74000000011</v>
      </c>
      <c r="GT11" s="20">
        <v>3756882.91</v>
      </c>
      <c r="GU11" s="20">
        <v>635928.79</v>
      </c>
      <c r="GV11" s="20">
        <v>1153779.93</v>
      </c>
      <c r="GW11" s="20">
        <v>1172090.3599999999</v>
      </c>
      <c r="GX11" s="20">
        <v>869748.06999999972</v>
      </c>
      <c r="GY11" s="20">
        <v>58763433.320000008</v>
      </c>
      <c r="GZ11" s="20">
        <v>1186633.74</v>
      </c>
      <c r="HA11" s="20">
        <v>4336352.6000000006</v>
      </c>
      <c r="HB11" s="20">
        <v>2225903.0399999996</v>
      </c>
      <c r="HC11" s="20">
        <v>159494175.03</v>
      </c>
      <c r="HD11" s="20">
        <v>6357922</v>
      </c>
      <c r="HE11" s="20">
        <v>3151725.78</v>
      </c>
      <c r="HF11" s="20">
        <v>2500571.88</v>
      </c>
      <c r="HG11" s="20">
        <v>6583662.5</v>
      </c>
      <c r="HH11" s="20">
        <v>3303199.2199999997</v>
      </c>
      <c r="HI11" s="20">
        <v>713463.17</v>
      </c>
      <c r="HJ11" s="20">
        <v>138979375.67999998</v>
      </c>
      <c r="HK11" s="20">
        <v>943439.55</v>
      </c>
      <c r="HL11" s="20">
        <v>616372.77</v>
      </c>
      <c r="HM11" s="20">
        <v>969068.98</v>
      </c>
      <c r="HN11" s="20">
        <v>579040.67999999993</v>
      </c>
      <c r="HO11" s="20">
        <v>2452308.2599999998</v>
      </c>
      <c r="HP11" s="20">
        <v>1140002.1599999999</v>
      </c>
      <c r="HQ11" s="20">
        <v>537362.69999999995</v>
      </c>
      <c r="HR11" s="20">
        <v>140452878.89999998</v>
      </c>
      <c r="HS11" s="20">
        <v>42137006.490000002</v>
      </c>
      <c r="HT11" s="20">
        <v>4478473.82</v>
      </c>
      <c r="HU11" s="20">
        <v>3171133.3700000006</v>
      </c>
      <c r="HV11" s="20">
        <v>2492303.2799999998</v>
      </c>
      <c r="HW11" s="20">
        <v>990821.51</v>
      </c>
      <c r="HX11" s="20">
        <v>7835831.2400000002</v>
      </c>
      <c r="HY11" s="20">
        <v>2244859.8400000003</v>
      </c>
      <c r="HZ11" s="20">
        <v>1389542.89</v>
      </c>
      <c r="IA11" s="20">
        <v>3991468.3099999996</v>
      </c>
      <c r="IB11" s="20">
        <v>3525982.72</v>
      </c>
      <c r="IC11" s="20">
        <v>1999157.5799999998</v>
      </c>
      <c r="ID11" s="20">
        <v>360260.62</v>
      </c>
      <c r="IE11" s="20">
        <v>3070999.85</v>
      </c>
      <c r="IF11" s="20">
        <v>1678821.6400000001</v>
      </c>
      <c r="IG11" s="20">
        <v>1419003.4700000002</v>
      </c>
      <c r="IH11" s="20">
        <v>145674090.90000001</v>
      </c>
      <c r="II11" s="20">
        <v>41386475.640000001</v>
      </c>
      <c r="IJ11" s="20">
        <v>7928532.2399999984</v>
      </c>
      <c r="IK11" s="20">
        <v>4386970.6099999994</v>
      </c>
      <c r="IL11" s="20">
        <v>12588884.789999997</v>
      </c>
      <c r="IM11" s="20">
        <v>2131793.0899999994</v>
      </c>
      <c r="IN11" s="20">
        <v>3839106.2199999997</v>
      </c>
      <c r="IO11" s="20">
        <v>2282083.56</v>
      </c>
      <c r="IP11" s="20">
        <v>541878.30000000005</v>
      </c>
      <c r="IQ11" s="20">
        <v>1037417.69</v>
      </c>
      <c r="IR11" s="20">
        <v>2349661.2999999998</v>
      </c>
      <c r="IS11" s="20">
        <v>191252077.15999997</v>
      </c>
      <c r="IT11" s="20">
        <v>89402030.310000017</v>
      </c>
      <c r="IU11" s="20">
        <v>9846947.2899999991</v>
      </c>
      <c r="IV11" s="20">
        <v>8113929.8799999999</v>
      </c>
      <c r="IW11" s="20">
        <v>7892737.1600000001</v>
      </c>
      <c r="IX11" s="20">
        <v>1276193.8</v>
      </c>
      <c r="IY11" s="20">
        <v>2200455.31</v>
      </c>
      <c r="IZ11" s="20">
        <v>1377976.6800000002</v>
      </c>
      <c r="JA11" s="20">
        <v>1243513.9000000001</v>
      </c>
      <c r="JB11" s="20">
        <v>4560776.58</v>
      </c>
      <c r="JC11" s="20">
        <v>2847122.6100000003</v>
      </c>
      <c r="JD11" s="20">
        <v>4371228.3499999996</v>
      </c>
      <c r="JE11" s="20">
        <v>35017402.980000004</v>
      </c>
      <c r="JF11" s="20">
        <v>5067182.54</v>
      </c>
      <c r="JG11" s="20">
        <v>868766.80999999994</v>
      </c>
      <c r="JH11" s="20">
        <v>1333384.97</v>
      </c>
      <c r="JI11" s="20">
        <v>1973476.2</v>
      </c>
      <c r="JJ11" s="20">
        <v>-58621.560000000056</v>
      </c>
      <c r="JK11" s="20">
        <v>68849537.280000001</v>
      </c>
      <c r="JL11" s="20">
        <v>2364002.8400000003</v>
      </c>
      <c r="JM11" s="20">
        <v>3975784.7</v>
      </c>
      <c r="JN11" s="20">
        <v>2903255.3499999996</v>
      </c>
      <c r="JO11" s="20">
        <v>1178505.23</v>
      </c>
      <c r="JP11" s="20">
        <v>6183465.6899999995</v>
      </c>
      <c r="JQ11" s="20">
        <v>1239169.9999999998</v>
      </c>
      <c r="JR11" s="20">
        <v>128886414.39</v>
      </c>
      <c r="JS11" s="20">
        <v>82526454.930000007</v>
      </c>
      <c r="JT11" s="20">
        <v>2752583.6</v>
      </c>
      <c r="JU11" s="20">
        <v>549590.33000000007</v>
      </c>
      <c r="JV11" s="20">
        <v>2086461.3800000001</v>
      </c>
      <c r="JW11" s="20">
        <v>696765.19000000006</v>
      </c>
      <c r="JX11" s="20">
        <v>5417873.2199999988</v>
      </c>
      <c r="JY11" s="20">
        <v>1665562.92</v>
      </c>
      <c r="JZ11" s="20">
        <v>588570.6399999999</v>
      </c>
      <c r="KA11" s="20">
        <v>3118209.5199999996</v>
      </c>
      <c r="KB11" s="20">
        <v>540131.04</v>
      </c>
      <c r="KC11" s="20">
        <v>1364264.91</v>
      </c>
      <c r="KD11" s="20">
        <v>559599.53999999992</v>
      </c>
      <c r="KE11" s="20">
        <v>130084.06</v>
      </c>
      <c r="KF11" s="20">
        <v>719069.22</v>
      </c>
      <c r="KG11" s="20">
        <v>164711741.12</v>
      </c>
      <c r="KH11" s="20">
        <v>0</v>
      </c>
      <c r="KI11" s="20">
        <v>5902487.330000001</v>
      </c>
      <c r="KJ11" s="20">
        <v>5548051.3499999996</v>
      </c>
      <c r="KK11" s="20">
        <v>9202544</v>
      </c>
      <c r="KL11" s="20">
        <v>6468255.25</v>
      </c>
      <c r="KM11" s="20">
        <v>15402852.279999997</v>
      </c>
      <c r="KN11" s="20">
        <v>5467293.3899999997</v>
      </c>
      <c r="KO11" s="20">
        <v>2727350.3599999994</v>
      </c>
      <c r="KP11" s="20">
        <v>38147085.190000005</v>
      </c>
      <c r="KQ11" s="20">
        <v>1298088.0100000005</v>
      </c>
      <c r="KR11" s="20">
        <v>3142709.5900000008</v>
      </c>
      <c r="KS11" s="20">
        <v>28072485.41</v>
      </c>
      <c r="KT11" s="20">
        <v>605181.06000000006</v>
      </c>
      <c r="KU11" s="20">
        <v>3322543.88</v>
      </c>
      <c r="KV11" s="20">
        <v>101262060.56</v>
      </c>
      <c r="KW11" s="20">
        <v>3793714.5200000009</v>
      </c>
      <c r="KX11" s="20">
        <v>85618993.219999969</v>
      </c>
      <c r="KY11" s="20">
        <v>6906805.8200000012</v>
      </c>
      <c r="KZ11" s="20">
        <v>1145902.44</v>
      </c>
      <c r="LA11" s="20">
        <v>13216401.020000001</v>
      </c>
      <c r="LB11" s="20">
        <v>8716279.6499999985</v>
      </c>
      <c r="LC11" s="20">
        <v>2202560.7799999998</v>
      </c>
      <c r="LD11" s="20">
        <v>486188.76000000024</v>
      </c>
      <c r="LE11" s="20">
        <v>1409230.4800000002</v>
      </c>
      <c r="LF11" s="20">
        <v>170271657.65999997</v>
      </c>
      <c r="LG11" s="20">
        <v>7884835.0899999999</v>
      </c>
      <c r="LH11" s="20">
        <v>46878706.810000002</v>
      </c>
      <c r="LI11" s="20">
        <v>42443876.719999999</v>
      </c>
      <c r="LJ11" s="20">
        <v>2256128.44</v>
      </c>
      <c r="LK11" s="20">
        <v>1679901.17</v>
      </c>
      <c r="LL11" s="20">
        <v>2442809.4299999992</v>
      </c>
      <c r="LM11" s="20">
        <v>3952436.03</v>
      </c>
      <c r="LN11" s="20">
        <v>1522248.0100000002</v>
      </c>
      <c r="LO11" s="20">
        <v>2609344.0600000005</v>
      </c>
      <c r="LP11" s="20">
        <v>293442.29000000004</v>
      </c>
      <c r="LQ11" s="20">
        <v>37637392.689999998</v>
      </c>
      <c r="LR11" s="20">
        <v>963934.89999999921</v>
      </c>
      <c r="LS11" s="20">
        <v>692106.8</v>
      </c>
      <c r="LT11" s="20">
        <v>290577554.87</v>
      </c>
      <c r="LU11" s="20">
        <v>64024584.819999993</v>
      </c>
      <c r="LV11" s="20">
        <v>170885535.5</v>
      </c>
      <c r="LW11" s="20">
        <v>29041262.290000003</v>
      </c>
      <c r="LX11" s="20">
        <v>4810753.709999999</v>
      </c>
      <c r="LY11" s="20">
        <v>6131471.8899999997</v>
      </c>
      <c r="LZ11" s="20">
        <v>3825332.4499999997</v>
      </c>
      <c r="MA11" s="20">
        <v>5438316.6399999997</v>
      </c>
      <c r="MB11" s="20">
        <v>5652955.9100000001</v>
      </c>
      <c r="MC11" s="20">
        <v>8040459.2999999998</v>
      </c>
      <c r="MD11" s="20">
        <v>15996816.260000002</v>
      </c>
      <c r="ME11" s="20">
        <v>2417924</v>
      </c>
      <c r="MF11" s="20">
        <v>139749096.80000001</v>
      </c>
      <c r="MG11" s="20">
        <v>1638522.77</v>
      </c>
      <c r="MH11" s="20">
        <v>2290140.98</v>
      </c>
      <c r="MI11" s="20">
        <v>-219640.71000000008</v>
      </c>
      <c r="MJ11" s="20">
        <v>885239.83</v>
      </c>
      <c r="MK11" s="20">
        <v>816526.92</v>
      </c>
      <c r="ML11" s="20">
        <v>1269942.02</v>
      </c>
      <c r="MM11" s="20">
        <v>987079.65</v>
      </c>
      <c r="MN11" s="20">
        <v>1055265.92</v>
      </c>
      <c r="MO11" s="20">
        <v>456657.11</v>
      </c>
      <c r="MP11" s="20">
        <v>2009531.5500000003</v>
      </c>
      <c r="MQ11" s="20">
        <v>590068.99</v>
      </c>
      <c r="MR11" s="20">
        <v>155889637.06</v>
      </c>
      <c r="MS11" s="20">
        <v>1178436.26</v>
      </c>
      <c r="MT11" s="20">
        <v>2903293.31</v>
      </c>
      <c r="MU11" s="20">
        <v>7226175.6599999992</v>
      </c>
      <c r="MV11" s="20">
        <v>2534435.8299999996</v>
      </c>
      <c r="MW11" s="20">
        <v>7082301.1700000009</v>
      </c>
      <c r="MX11" s="20">
        <v>15149825.809999999</v>
      </c>
      <c r="MY11" s="20">
        <v>3134850.0100000002</v>
      </c>
      <c r="MZ11" s="20">
        <v>7986496.1999999993</v>
      </c>
      <c r="NA11" s="20">
        <v>1322531.51</v>
      </c>
      <c r="NB11" s="20">
        <v>431716.62</v>
      </c>
      <c r="NC11" s="20">
        <v>500568261.19999993</v>
      </c>
      <c r="ND11" s="20">
        <v>40074690.420000009</v>
      </c>
      <c r="NE11" s="20">
        <v>7396957.8899999997</v>
      </c>
      <c r="NF11" s="20">
        <v>34225530.869999997</v>
      </c>
      <c r="NG11" s="20">
        <v>3313588.6999999997</v>
      </c>
      <c r="NH11" s="20">
        <v>26004972.449999999</v>
      </c>
      <c r="NI11" s="20">
        <v>34085630.880000003</v>
      </c>
      <c r="NJ11" s="20">
        <v>14058145.289999999</v>
      </c>
      <c r="NK11" s="20">
        <v>799609.22</v>
      </c>
      <c r="NL11" s="20">
        <v>1235327.98</v>
      </c>
      <c r="NM11" s="20">
        <v>5334462.91</v>
      </c>
      <c r="NN11" s="20">
        <v>4262723.1000000006</v>
      </c>
      <c r="NO11" s="20">
        <v>28653872.72000001</v>
      </c>
      <c r="NP11" s="20">
        <v>2408842.31</v>
      </c>
      <c r="NQ11" s="20">
        <v>1440441.73</v>
      </c>
      <c r="NR11" s="20">
        <v>1389444.6</v>
      </c>
      <c r="NS11" s="20">
        <v>749978.11999999988</v>
      </c>
      <c r="NT11" s="20">
        <v>558927.94000000006</v>
      </c>
      <c r="NU11" s="20">
        <v>2090222.5899999999</v>
      </c>
      <c r="NV11" s="20">
        <v>170740524.03</v>
      </c>
      <c r="NW11" s="20">
        <v>76432880.909999996</v>
      </c>
      <c r="NX11" s="20">
        <v>5828061.0499999998</v>
      </c>
      <c r="NY11" s="20">
        <v>1977958.3699999999</v>
      </c>
      <c r="NZ11" s="20">
        <v>3447284.11</v>
      </c>
      <c r="OA11" s="20">
        <v>11330197.460000001</v>
      </c>
      <c r="OB11" s="20">
        <v>2643559.1100000003</v>
      </c>
      <c r="OC11" s="20">
        <v>238045027.32000002</v>
      </c>
      <c r="OD11" s="20">
        <v>24502374.93</v>
      </c>
      <c r="OE11" s="20">
        <v>2879635.2</v>
      </c>
      <c r="OF11" s="20">
        <v>17856642.460000001</v>
      </c>
      <c r="OG11" s="20">
        <v>5892983.4299999997</v>
      </c>
      <c r="OH11" s="20">
        <v>5404933.4899999993</v>
      </c>
      <c r="OI11" s="20">
        <v>14760504.889999999</v>
      </c>
      <c r="OJ11" s="20">
        <v>819262.80999999982</v>
      </c>
      <c r="OK11" s="20">
        <v>4563659.49</v>
      </c>
      <c r="OL11" s="20">
        <v>55306736.830000006</v>
      </c>
      <c r="OM11" s="20">
        <v>19137219.41</v>
      </c>
      <c r="ON11" s="20">
        <v>41471819.580000006</v>
      </c>
      <c r="OO11" s="20">
        <v>1859713.9100000001</v>
      </c>
      <c r="OP11" s="20">
        <v>825223.10000000009</v>
      </c>
      <c r="OQ11" s="20">
        <v>119330.73</v>
      </c>
      <c r="OR11" s="20">
        <v>58136519.359999999</v>
      </c>
      <c r="OS11" s="20">
        <v>1098908.67</v>
      </c>
      <c r="OT11" s="20">
        <v>1314209.17</v>
      </c>
      <c r="OU11" s="20">
        <v>3300132.75</v>
      </c>
      <c r="OV11" s="20">
        <v>2650432.2999999998</v>
      </c>
      <c r="OW11" s="20">
        <v>9233954.6899999976</v>
      </c>
      <c r="OX11" s="20">
        <v>1395320.22</v>
      </c>
      <c r="OY11" s="20">
        <v>1161976.45</v>
      </c>
      <c r="OZ11" s="20">
        <v>490109.20999999996</v>
      </c>
      <c r="PA11" s="20">
        <v>18291017.909999996</v>
      </c>
      <c r="PB11" s="20">
        <v>1220268.9700000002</v>
      </c>
      <c r="PC11" s="20">
        <v>5781290.9500000002</v>
      </c>
      <c r="PD11" s="20">
        <v>496654.25</v>
      </c>
      <c r="PE11" s="20">
        <v>4595530.4399999995</v>
      </c>
      <c r="PF11" s="20">
        <v>4426491.9600000009</v>
      </c>
      <c r="PG11" s="20">
        <v>968541.89999999991</v>
      </c>
      <c r="PH11" s="20">
        <v>1283278.97</v>
      </c>
      <c r="PI11" s="20">
        <v>1445536.01</v>
      </c>
      <c r="PJ11" s="20">
        <v>1286893.3</v>
      </c>
      <c r="PK11" s="20">
        <v>2758445.25</v>
      </c>
      <c r="PL11" s="20">
        <v>3690223.37</v>
      </c>
      <c r="PM11" s="20">
        <v>995728.96</v>
      </c>
      <c r="PN11" s="20">
        <v>7007801.2000000002</v>
      </c>
      <c r="PO11" s="20">
        <v>656098.9</v>
      </c>
      <c r="PP11" s="20">
        <v>283702</v>
      </c>
      <c r="PQ11" s="20">
        <v>350232.08</v>
      </c>
      <c r="PR11" s="20">
        <v>390395</v>
      </c>
      <c r="PS11" s="20">
        <v>256132693.09999993</v>
      </c>
      <c r="PT11" s="20">
        <v>5424969.2699999996</v>
      </c>
      <c r="PU11" s="20">
        <v>2921293.73</v>
      </c>
      <c r="PV11" s="20">
        <v>2930907.44</v>
      </c>
      <c r="PW11" s="20">
        <v>26836800.850000005</v>
      </c>
      <c r="PX11" s="20">
        <v>943076.4800000001</v>
      </c>
      <c r="PY11" s="20">
        <v>14613295.07</v>
      </c>
      <c r="PZ11" s="20">
        <v>2670644.1999999997</v>
      </c>
      <c r="QA11" s="20">
        <v>16382013.710000003</v>
      </c>
      <c r="QB11" s="20">
        <v>809131.81</v>
      </c>
      <c r="QC11" s="20">
        <v>8427930.0999999978</v>
      </c>
      <c r="QD11" s="20">
        <v>1042327.2300000001</v>
      </c>
      <c r="QE11" s="20">
        <v>3252721.42</v>
      </c>
      <c r="QF11" s="20">
        <v>1708418.1600000001</v>
      </c>
      <c r="QG11" s="20">
        <v>1922452.1600000001</v>
      </c>
      <c r="QH11" s="20">
        <v>5174821.6300000008</v>
      </c>
      <c r="QI11" s="20">
        <v>3017520</v>
      </c>
      <c r="QJ11" s="20">
        <v>2465187.9299999997</v>
      </c>
      <c r="QK11" s="20">
        <v>498211.64</v>
      </c>
      <c r="QL11" s="20">
        <v>3848074.02</v>
      </c>
      <c r="QM11" s="20">
        <v>11960277.430000003</v>
      </c>
      <c r="QN11" s="20">
        <v>2526183.73</v>
      </c>
      <c r="QO11" s="20">
        <v>233844</v>
      </c>
      <c r="QP11" s="20">
        <v>245268.9</v>
      </c>
      <c r="QQ11" s="20">
        <v>266325</v>
      </c>
      <c r="QR11" s="20">
        <v>2753</v>
      </c>
      <c r="QS11" s="20">
        <v>89232900.590000004</v>
      </c>
      <c r="QT11" s="20">
        <v>1089583</v>
      </c>
      <c r="QU11" s="20">
        <v>7478693.5</v>
      </c>
      <c r="QV11" s="20">
        <v>2134932.13</v>
      </c>
      <c r="QW11" s="20">
        <v>2733570.99</v>
      </c>
      <c r="QX11" s="20">
        <v>3474115.01</v>
      </c>
      <c r="QY11" s="20">
        <v>1686257.84</v>
      </c>
      <c r="QZ11" s="20">
        <v>1938458.3200000003</v>
      </c>
      <c r="RA11" s="20">
        <v>3856170.74</v>
      </c>
      <c r="RB11" s="20">
        <v>661223.69999999995</v>
      </c>
      <c r="RC11" s="20">
        <v>626808.63</v>
      </c>
      <c r="RD11" s="20">
        <v>691734.41</v>
      </c>
      <c r="RE11" s="20">
        <v>613845.1</v>
      </c>
      <c r="RF11" s="20">
        <v>106647445.69</v>
      </c>
      <c r="RG11" s="20">
        <v>3457417.31</v>
      </c>
      <c r="RH11" s="20">
        <v>605149.57999999996</v>
      </c>
      <c r="RI11" s="20">
        <v>3114170.77</v>
      </c>
      <c r="RJ11" s="20">
        <v>867185.09</v>
      </c>
      <c r="RK11" s="20">
        <v>2070179.79</v>
      </c>
      <c r="RL11" s="20">
        <v>8656471.1099999994</v>
      </c>
      <c r="RM11" s="20">
        <v>1025592.0799999998</v>
      </c>
      <c r="RN11" s="20">
        <v>1424535.4199999997</v>
      </c>
      <c r="RO11" s="20">
        <v>2257825.7400000002</v>
      </c>
      <c r="RP11" s="20">
        <v>3708029.04</v>
      </c>
      <c r="RQ11" s="20">
        <v>552656.29999999993</v>
      </c>
      <c r="RR11" s="20">
        <v>332894.07</v>
      </c>
      <c r="RS11" s="20">
        <v>2217857.2200000002</v>
      </c>
      <c r="RT11" s="20">
        <v>867894.5</v>
      </c>
      <c r="RU11" s="20">
        <v>916400.18</v>
      </c>
      <c r="RV11" s="20">
        <v>2102478.56</v>
      </c>
      <c r="RW11" s="20">
        <v>328122.81999999995</v>
      </c>
      <c r="RX11" s="20">
        <v>329956.21999999997</v>
      </c>
      <c r="RY11" s="20">
        <v>142212</v>
      </c>
      <c r="RZ11" s="20">
        <v>43602209.230000004</v>
      </c>
      <c r="SA11" s="20">
        <v>2320432</v>
      </c>
      <c r="SB11" s="20">
        <v>1006862.7000000001</v>
      </c>
      <c r="SC11" s="20">
        <v>711051.98</v>
      </c>
      <c r="SD11" s="20">
        <v>783480.16</v>
      </c>
      <c r="SE11" s="20">
        <v>1873075.8900000001</v>
      </c>
      <c r="SF11" s="20">
        <v>1514845.8800000001</v>
      </c>
      <c r="SG11" s="20">
        <v>1297839.95</v>
      </c>
      <c r="SH11" s="20">
        <v>700041.00999999989</v>
      </c>
      <c r="SI11" s="20">
        <v>665606.56999999983</v>
      </c>
      <c r="SJ11" s="20">
        <v>5774331.959999999</v>
      </c>
      <c r="SK11" s="20">
        <v>536156.82000000007</v>
      </c>
      <c r="SL11" s="20">
        <v>22594176.789999999</v>
      </c>
      <c r="SM11" s="20">
        <v>830390.60000000009</v>
      </c>
      <c r="SN11" s="20">
        <v>1564044.4100000001</v>
      </c>
      <c r="SO11" s="20">
        <v>945542.01000000013</v>
      </c>
      <c r="SP11" s="20">
        <v>1031243.77</v>
      </c>
      <c r="SQ11" s="20">
        <v>1233270.06</v>
      </c>
      <c r="SR11" s="20">
        <v>1001000.44</v>
      </c>
      <c r="SS11" s="20">
        <v>492918.95000000007</v>
      </c>
      <c r="ST11" s="20">
        <v>26968045.830000006</v>
      </c>
      <c r="SU11" s="20">
        <v>498228.1</v>
      </c>
      <c r="SV11" s="20">
        <v>1072187.42</v>
      </c>
      <c r="SW11" s="20">
        <v>664426.24999999988</v>
      </c>
      <c r="SX11" s="20">
        <v>346508.23</v>
      </c>
      <c r="SY11" s="20">
        <v>878141.82</v>
      </c>
      <c r="SZ11" s="20">
        <v>399666.41000000003</v>
      </c>
      <c r="TA11" s="20">
        <v>2621464.3600000003</v>
      </c>
      <c r="TB11" s="20">
        <v>799287.05999999994</v>
      </c>
      <c r="TC11" s="20">
        <v>468973.01</v>
      </c>
      <c r="TD11" s="20">
        <v>662577.77</v>
      </c>
      <c r="TE11" s="20">
        <v>2101680.4</v>
      </c>
      <c r="TF11" s="20">
        <v>634517.04</v>
      </c>
      <c r="TG11" s="20">
        <v>676620.4</v>
      </c>
      <c r="TH11" s="20">
        <v>101650903.79000001</v>
      </c>
      <c r="TI11" s="20">
        <v>844681.41000000015</v>
      </c>
      <c r="TJ11" s="20">
        <v>1010708</v>
      </c>
      <c r="TK11" s="20">
        <v>3585673.5999999996</v>
      </c>
      <c r="TL11" s="20">
        <v>3391558.6100000003</v>
      </c>
      <c r="TM11" s="20">
        <v>816171.99</v>
      </c>
      <c r="TN11" s="20">
        <v>268137.93</v>
      </c>
      <c r="TO11" s="20">
        <v>8796630.1799999997</v>
      </c>
      <c r="TP11" s="20">
        <v>800940.69</v>
      </c>
      <c r="TQ11" s="20">
        <v>1920629.8099999996</v>
      </c>
      <c r="TR11" s="20">
        <v>1996605.9100000001</v>
      </c>
      <c r="TS11" s="20">
        <v>975086.41000000015</v>
      </c>
      <c r="TT11" s="20">
        <v>854940.48</v>
      </c>
      <c r="TU11" s="20">
        <v>1369549.6</v>
      </c>
      <c r="TV11" s="20">
        <v>733667.33000000007</v>
      </c>
      <c r="TW11" s="20">
        <v>684858.27999999991</v>
      </c>
      <c r="TX11" s="20">
        <v>14236494.02</v>
      </c>
      <c r="TY11" s="20">
        <v>1029471.8099999999</v>
      </c>
      <c r="TZ11" s="20">
        <v>60282672.149999999</v>
      </c>
      <c r="UA11" s="20">
        <v>2400455.6200000006</v>
      </c>
      <c r="UB11" s="20">
        <v>1116544.8500000001</v>
      </c>
      <c r="UC11" s="20">
        <v>483657.27999999997</v>
      </c>
      <c r="UD11" s="20">
        <v>19873003.269999996</v>
      </c>
      <c r="UE11" s="20">
        <v>737577.68</v>
      </c>
      <c r="UF11" s="20">
        <v>269640.57</v>
      </c>
      <c r="UG11" s="20">
        <v>422680</v>
      </c>
      <c r="UH11" s="20">
        <v>275688</v>
      </c>
      <c r="UI11" s="20">
        <v>24469195.260000002</v>
      </c>
      <c r="UJ11" s="20">
        <v>1882150.11</v>
      </c>
      <c r="UK11" s="20">
        <v>2224233.9299999997</v>
      </c>
      <c r="UL11" s="20">
        <v>2520745.85</v>
      </c>
      <c r="UM11" s="20">
        <v>639379.93999999994</v>
      </c>
      <c r="UN11" s="20">
        <v>696524.35</v>
      </c>
      <c r="UO11" s="20">
        <v>157091710.12999997</v>
      </c>
      <c r="UP11" s="20">
        <v>2517759.66</v>
      </c>
      <c r="UQ11" s="20">
        <v>1095417.74</v>
      </c>
      <c r="UR11" s="20">
        <v>11444151.23</v>
      </c>
      <c r="US11" s="20">
        <v>1291486.1499999999</v>
      </c>
      <c r="UT11" s="20">
        <v>1148521.99</v>
      </c>
      <c r="UU11" s="20">
        <v>4176590.8999999994</v>
      </c>
      <c r="UV11" s="20">
        <v>816559.4</v>
      </c>
      <c r="UW11" s="20">
        <v>793386.93000000017</v>
      </c>
      <c r="UX11" s="20">
        <v>1019119.44</v>
      </c>
      <c r="UY11" s="20">
        <v>897869.67999999993</v>
      </c>
      <c r="UZ11" s="20">
        <v>4266828.68</v>
      </c>
      <c r="VA11" s="20">
        <v>1291350.9799999997</v>
      </c>
      <c r="VB11" s="20">
        <v>4404087.5399999991</v>
      </c>
      <c r="VC11" s="20">
        <v>401173.95999999996</v>
      </c>
      <c r="VD11" s="20">
        <v>772249.65999999992</v>
      </c>
      <c r="VE11" s="20">
        <v>433445.69000000006</v>
      </c>
      <c r="VF11" s="20">
        <v>961748.34</v>
      </c>
      <c r="VG11" s="20">
        <v>4552258.2299999995</v>
      </c>
      <c r="VH11" s="20">
        <v>384552.67</v>
      </c>
      <c r="VI11" s="20">
        <v>574813.65</v>
      </c>
      <c r="VJ11" s="20">
        <v>796298</v>
      </c>
      <c r="VK11" s="20">
        <v>82798956.969999999</v>
      </c>
      <c r="VL11" s="20">
        <v>1376070.94</v>
      </c>
      <c r="VM11" s="20">
        <v>2558437.89</v>
      </c>
      <c r="VN11" s="20">
        <v>3291229.64</v>
      </c>
      <c r="VO11" s="20">
        <v>3691070.7399999998</v>
      </c>
      <c r="VP11" s="20">
        <v>7395371.5600000005</v>
      </c>
      <c r="VQ11" s="20">
        <v>4872581.55</v>
      </c>
      <c r="VR11" s="20">
        <v>2819271.08</v>
      </c>
      <c r="VS11" s="20">
        <v>1355676</v>
      </c>
      <c r="VT11" s="20">
        <v>18826204.919999998</v>
      </c>
      <c r="VU11" s="20">
        <v>1798663.73</v>
      </c>
      <c r="VV11" s="20">
        <v>5952374.0600000005</v>
      </c>
      <c r="VW11" s="20">
        <v>2381524.4500000002</v>
      </c>
      <c r="VX11" s="20">
        <v>849431.73</v>
      </c>
      <c r="VY11" s="20">
        <v>1696100.25</v>
      </c>
      <c r="VZ11" s="20">
        <v>337610713.45999998</v>
      </c>
      <c r="WA11" s="20">
        <v>6927213.8300000001</v>
      </c>
      <c r="WB11" s="20">
        <v>3139320.6399999997</v>
      </c>
      <c r="WC11" s="20">
        <v>1182048</v>
      </c>
      <c r="WD11" s="20">
        <v>932853.61</v>
      </c>
      <c r="WE11" s="20">
        <v>3412484.1700000004</v>
      </c>
      <c r="WF11" s="20">
        <v>15955348.060000001</v>
      </c>
      <c r="WG11" s="20">
        <v>5973903.1799999997</v>
      </c>
      <c r="WH11" s="20">
        <v>5482758.3900000006</v>
      </c>
      <c r="WI11" s="20">
        <v>6797002.0099999988</v>
      </c>
      <c r="WJ11" s="20">
        <v>2629261.2999999998</v>
      </c>
      <c r="WK11" s="20">
        <v>6621352.1500000013</v>
      </c>
      <c r="WL11" s="20">
        <v>2464422.5100000002</v>
      </c>
      <c r="WM11" s="20">
        <v>6679461.9300000016</v>
      </c>
      <c r="WN11" s="20">
        <v>18296220.289999999</v>
      </c>
      <c r="WO11" s="20">
        <v>3867420.33</v>
      </c>
      <c r="WP11" s="20">
        <v>4417470.5999999996</v>
      </c>
      <c r="WQ11" s="20">
        <v>16314169.160000002</v>
      </c>
      <c r="WR11" s="20">
        <v>3574629.4000000004</v>
      </c>
      <c r="WS11" s="20">
        <v>10073621.729999999</v>
      </c>
      <c r="WT11" s="20">
        <v>67140858.239999995</v>
      </c>
      <c r="WU11" s="20">
        <v>5314438.3800000008</v>
      </c>
      <c r="WV11" s="20">
        <v>1572129</v>
      </c>
      <c r="WW11" s="20">
        <v>1666277</v>
      </c>
      <c r="WX11" s="20">
        <v>1623110.15</v>
      </c>
      <c r="WY11" s="20">
        <v>107439.88</v>
      </c>
      <c r="WZ11" s="20">
        <v>879335.12000000011</v>
      </c>
      <c r="XA11" s="20">
        <v>1593682.7</v>
      </c>
      <c r="XB11" s="20">
        <v>32258266.439999998</v>
      </c>
      <c r="XC11" s="20">
        <v>1575454.75</v>
      </c>
      <c r="XD11" s="20">
        <v>310650.44000000006</v>
      </c>
      <c r="XE11" s="20">
        <v>673486.70000000007</v>
      </c>
      <c r="XF11" s="20">
        <v>584413.57000000007</v>
      </c>
      <c r="XG11" s="20">
        <v>93178187.069999978</v>
      </c>
      <c r="XH11" s="20">
        <v>1760780</v>
      </c>
      <c r="XI11" s="20">
        <v>1324592.06</v>
      </c>
      <c r="XJ11" s="20">
        <v>24344435.270000007</v>
      </c>
      <c r="XK11" s="20">
        <v>1830228.69</v>
      </c>
      <c r="XL11" s="20">
        <v>1382373.8399999999</v>
      </c>
      <c r="XM11" s="20">
        <v>2663723.3100000005</v>
      </c>
      <c r="XN11" s="20">
        <v>1504447.5499999998</v>
      </c>
      <c r="XO11" s="20">
        <v>1785721.71</v>
      </c>
      <c r="XP11" s="20">
        <v>3062869.8800000004</v>
      </c>
      <c r="XQ11" s="20">
        <v>2512282.16</v>
      </c>
      <c r="XR11" s="20">
        <v>888575.08</v>
      </c>
      <c r="XS11" s="20">
        <v>716583.89</v>
      </c>
      <c r="XT11" s="20">
        <v>2049937.23</v>
      </c>
      <c r="XU11" s="20">
        <v>620654.33000000007</v>
      </c>
      <c r="XV11" s="20">
        <v>690316.84</v>
      </c>
      <c r="XW11" s="20">
        <v>713095.83000000007</v>
      </c>
      <c r="XX11" s="20">
        <v>1041029.7799999998</v>
      </c>
      <c r="XY11" s="20">
        <v>778788.16999999993</v>
      </c>
      <c r="XZ11" s="20">
        <v>939221.83000000007</v>
      </c>
      <c r="YA11" s="20">
        <v>938911.70000000007</v>
      </c>
      <c r="YB11" s="20">
        <v>1216786.73</v>
      </c>
      <c r="YC11" s="20">
        <v>1161164.2999999996</v>
      </c>
      <c r="YD11" s="20">
        <v>91622758.909999996</v>
      </c>
      <c r="YE11" s="20">
        <v>1155416.51</v>
      </c>
      <c r="YF11" s="20">
        <v>7330862.29</v>
      </c>
      <c r="YG11" s="20">
        <v>1700304.2499999998</v>
      </c>
      <c r="YH11" s="20">
        <v>14432378.090000002</v>
      </c>
      <c r="YI11" s="20">
        <v>1461445.4</v>
      </c>
      <c r="YJ11" s="20">
        <v>6155767.6000000006</v>
      </c>
      <c r="YK11" s="20">
        <v>1193964.18</v>
      </c>
      <c r="YL11" s="20">
        <v>7343234.3100000005</v>
      </c>
      <c r="YM11" s="20">
        <v>5510817.8300000001</v>
      </c>
      <c r="YN11" s="20">
        <v>2438932.6200000006</v>
      </c>
      <c r="YO11" s="20">
        <v>1478974.59</v>
      </c>
      <c r="YP11" s="20">
        <v>906183.37</v>
      </c>
      <c r="YQ11" s="20">
        <v>1044113.1299999999</v>
      </c>
      <c r="YR11" s="20">
        <v>590095.05999999994</v>
      </c>
      <c r="YS11" s="20">
        <v>830863</v>
      </c>
      <c r="YT11" s="20">
        <v>604378.0199999999</v>
      </c>
      <c r="YU11" s="20">
        <v>35820633.910000011</v>
      </c>
      <c r="YV11" s="20">
        <v>926779.94000000006</v>
      </c>
      <c r="YW11" s="20">
        <v>1158048.52</v>
      </c>
      <c r="YX11" s="20">
        <v>1050776.75</v>
      </c>
      <c r="YY11" s="20">
        <v>2639195</v>
      </c>
      <c r="YZ11" s="20">
        <v>1193546.4800000002</v>
      </c>
      <c r="ZA11" s="20">
        <v>850649.37</v>
      </c>
      <c r="ZB11" s="20">
        <v>44709429.269999996</v>
      </c>
      <c r="ZC11" s="20">
        <v>2648666.06</v>
      </c>
      <c r="ZD11" s="20">
        <v>1407242.02</v>
      </c>
      <c r="ZE11" s="20">
        <v>1175093.3</v>
      </c>
      <c r="ZF11" s="20">
        <v>581550.85</v>
      </c>
      <c r="ZG11" s="20">
        <v>1493848.6</v>
      </c>
      <c r="ZH11" s="20">
        <v>423614.87</v>
      </c>
      <c r="ZI11" s="20">
        <v>534963.37999999989</v>
      </c>
      <c r="ZJ11" s="20">
        <v>5826234.0399999991</v>
      </c>
      <c r="ZK11" s="20">
        <v>105019744.36000001</v>
      </c>
      <c r="ZL11" s="20">
        <v>1619620.32</v>
      </c>
      <c r="ZM11" s="20">
        <v>3658483.9999999995</v>
      </c>
      <c r="ZN11" s="20">
        <v>9630010.9900000002</v>
      </c>
      <c r="ZO11" s="20">
        <v>2651954.9300000006</v>
      </c>
      <c r="ZP11" s="20">
        <v>1442621.4500000002</v>
      </c>
      <c r="ZQ11" s="20">
        <v>2206140.7000000002</v>
      </c>
      <c r="ZR11" s="20">
        <v>3790157.9999999995</v>
      </c>
      <c r="ZS11" s="20">
        <v>5942773.1699999999</v>
      </c>
      <c r="ZT11" s="20">
        <v>4990574.88</v>
      </c>
      <c r="ZU11" s="20">
        <v>746027.4</v>
      </c>
      <c r="ZV11" s="20">
        <v>1171899.17</v>
      </c>
      <c r="ZW11" s="20">
        <v>1348174.25</v>
      </c>
      <c r="ZX11" s="20">
        <v>1962217.6300000001</v>
      </c>
      <c r="ZY11" s="20">
        <v>1056320.96</v>
      </c>
      <c r="ZZ11" s="20">
        <v>711591.65</v>
      </c>
      <c r="AAA11" s="20">
        <v>1752622.01</v>
      </c>
      <c r="AAB11" s="20">
        <v>1047884.3500000001</v>
      </c>
      <c r="AAC11" s="20">
        <v>924198.13</v>
      </c>
      <c r="AAD11" s="20">
        <v>1525705.85</v>
      </c>
      <c r="AAE11" s="20">
        <v>710765.2</v>
      </c>
      <c r="AAF11" s="20">
        <v>571803.5</v>
      </c>
      <c r="AAG11" s="20">
        <v>18662879.879999999</v>
      </c>
      <c r="AAH11" s="20">
        <v>863127.27</v>
      </c>
      <c r="AAI11" s="20">
        <v>2017005.2599999998</v>
      </c>
      <c r="AAJ11" s="20">
        <v>1390993.4700000002</v>
      </c>
      <c r="AAK11" s="20">
        <v>932195.91</v>
      </c>
      <c r="AAL11" s="20">
        <v>1689385.24</v>
      </c>
      <c r="AAM11" s="20">
        <v>1215594.82</v>
      </c>
      <c r="AAN11" s="20">
        <v>164420233.69</v>
      </c>
      <c r="AAO11" s="20">
        <v>1043144.9199999999</v>
      </c>
      <c r="AAP11" s="20">
        <v>1061505</v>
      </c>
      <c r="AAQ11" s="20">
        <v>1585745.5999999999</v>
      </c>
      <c r="AAR11" s="20">
        <v>1267616.93</v>
      </c>
      <c r="AAS11" s="20">
        <v>1151560.7</v>
      </c>
      <c r="AAT11" s="20">
        <v>2620152.61</v>
      </c>
      <c r="AAU11" s="20">
        <v>658453.74</v>
      </c>
      <c r="AAV11" s="20">
        <v>3825248.6500000008</v>
      </c>
      <c r="AAW11" s="20">
        <v>1122390.27</v>
      </c>
      <c r="AAX11" s="20">
        <v>1475009.7700000003</v>
      </c>
      <c r="AAY11" s="20">
        <v>12735872.609999999</v>
      </c>
      <c r="AAZ11" s="20">
        <v>3173169.0399999996</v>
      </c>
      <c r="ABA11" s="20">
        <v>1107584.71</v>
      </c>
      <c r="ABB11" s="20">
        <v>710389.16999999993</v>
      </c>
      <c r="ABC11" s="20">
        <v>2228340.6300000004</v>
      </c>
      <c r="ABD11" s="20">
        <v>613945.46</v>
      </c>
      <c r="ABE11" s="20">
        <v>1594242.34</v>
      </c>
      <c r="ABF11" s="20">
        <v>560977.51</v>
      </c>
      <c r="ABG11" s="20">
        <v>12245170.270000001</v>
      </c>
      <c r="ABH11" s="20">
        <v>9739468.0899999999</v>
      </c>
      <c r="ABI11" s="20">
        <v>556970.11</v>
      </c>
      <c r="ABJ11" s="20">
        <v>815467.91999999993</v>
      </c>
      <c r="ABK11" s="20">
        <v>995086.05</v>
      </c>
      <c r="ABL11" s="20">
        <v>445939.26</v>
      </c>
      <c r="ABM11" s="20">
        <v>734724.53</v>
      </c>
      <c r="ABN11" s="20">
        <v>66188330.68</v>
      </c>
      <c r="ABO11" s="20">
        <v>2724656.6799999997</v>
      </c>
      <c r="ABP11" s="20">
        <v>2045396.7400000005</v>
      </c>
      <c r="ABQ11" s="20">
        <v>2818459.81</v>
      </c>
      <c r="ABR11" s="20">
        <v>2367021.7199999997</v>
      </c>
      <c r="ABS11" s="20">
        <v>3289228.52</v>
      </c>
      <c r="ABT11" s="20">
        <v>1029634.68</v>
      </c>
      <c r="ABU11" s="20">
        <v>2035765.7199999997</v>
      </c>
      <c r="ABV11" s="20">
        <v>1436488.78</v>
      </c>
      <c r="ABW11" s="20">
        <v>20264987.389999989</v>
      </c>
      <c r="ABX11" s="20">
        <v>2375548.96</v>
      </c>
      <c r="ABY11" s="20">
        <v>2902507.91</v>
      </c>
      <c r="ABZ11" s="20">
        <v>1628483.27</v>
      </c>
      <c r="ACA11" s="20">
        <v>762023.36999999988</v>
      </c>
      <c r="ACB11" s="20">
        <v>3100523.58</v>
      </c>
      <c r="ACC11" s="20">
        <v>1180433.5</v>
      </c>
      <c r="ACD11" s="20">
        <v>1643901.3299999998</v>
      </c>
      <c r="ACE11" s="20">
        <v>499599.75</v>
      </c>
      <c r="ACF11" s="20">
        <v>2112914.87</v>
      </c>
      <c r="ACG11" s="20">
        <v>594904</v>
      </c>
      <c r="ACH11" s="20">
        <v>121866649.77</v>
      </c>
      <c r="ACI11" s="20">
        <v>156996.35000000003</v>
      </c>
      <c r="ACJ11" s="20">
        <v>1719779.6</v>
      </c>
      <c r="ACK11" s="20">
        <v>1702862.5699999998</v>
      </c>
      <c r="ACL11" s="20">
        <v>29581.560000000012</v>
      </c>
      <c r="ACM11" s="20">
        <v>1337214.6099999999</v>
      </c>
      <c r="ACN11" s="20">
        <v>1379984.91</v>
      </c>
      <c r="ACO11" s="20">
        <v>12092455.869999999</v>
      </c>
      <c r="ACP11" s="20">
        <v>22961070.789999999</v>
      </c>
      <c r="ACQ11" s="20">
        <v>1507289.3900000001</v>
      </c>
      <c r="ACR11" s="20">
        <v>1938941.45</v>
      </c>
      <c r="ACS11" s="20">
        <v>2556043.29</v>
      </c>
      <c r="ACT11" s="20">
        <v>2729274</v>
      </c>
      <c r="ACU11" s="20">
        <v>14696840.289999999</v>
      </c>
      <c r="ACV11" s="20">
        <v>1183276.18</v>
      </c>
      <c r="ACW11" s="20">
        <v>1723068.29</v>
      </c>
      <c r="ACX11" s="20">
        <v>591283.1399999999</v>
      </c>
      <c r="ACY11" s="20">
        <v>1046174.4799999999</v>
      </c>
      <c r="ACZ11" s="20">
        <v>428493.08</v>
      </c>
      <c r="ADA11" s="20">
        <v>372346.93</v>
      </c>
      <c r="ADB11" s="20">
        <v>84156.57</v>
      </c>
      <c r="ADC11" s="20">
        <v>110047</v>
      </c>
      <c r="ADD11" s="20">
        <v>293198.8</v>
      </c>
      <c r="ADE11" s="20">
        <v>30557362.289999999</v>
      </c>
      <c r="ADF11" s="20">
        <v>19849778.600000009</v>
      </c>
      <c r="ADG11" s="20">
        <v>738216.87</v>
      </c>
      <c r="ADH11" s="20">
        <v>490288.59000000008</v>
      </c>
      <c r="ADI11" s="20">
        <v>2579205.0300000003</v>
      </c>
      <c r="ADJ11" s="20">
        <v>1080280</v>
      </c>
      <c r="ADK11" s="20">
        <v>1898219.1500000001</v>
      </c>
      <c r="ADL11" s="20">
        <v>683610.05</v>
      </c>
      <c r="ADM11" s="20">
        <v>1845442.3299999998</v>
      </c>
      <c r="ADN11" s="20">
        <v>342976904.33000004</v>
      </c>
      <c r="ADO11" s="20">
        <v>23739672.310000002</v>
      </c>
      <c r="ADP11" s="20">
        <v>15206309.159999998</v>
      </c>
      <c r="ADQ11" s="20">
        <v>40761646</v>
      </c>
      <c r="ADR11" s="20">
        <v>250506.29</v>
      </c>
      <c r="ADS11" s="20">
        <v>675695.98</v>
      </c>
      <c r="ADT11" s="20">
        <v>715853.45</v>
      </c>
      <c r="ADU11" s="20">
        <v>576749.54</v>
      </c>
      <c r="ADV11" s="20">
        <v>118132065.20000003</v>
      </c>
      <c r="ADW11" s="20">
        <v>67279934.519999981</v>
      </c>
      <c r="ADX11" s="20">
        <v>10981408.700000001</v>
      </c>
      <c r="ADY11" s="20">
        <v>1761009.25</v>
      </c>
      <c r="ADZ11" s="20">
        <v>2905987.98</v>
      </c>
      <c r="AEA11" s="20">
        <v>2893174.3</v>
      </c>
      <c r="AEB11" s="20">
        <v>1760772.29</v>
      </c>
      <c r="AEC11" s="20">
        <v>1901650.2999999998</v>
      </c>
      <c r="AED11" s="20">
        <v>2201309.04</v>
      </c>
      <c r="AEE11" s="20">
        <v>1708245.6900000002</v>
      </c>
      <c r="AEF11" s="20">
        <v>2400618</v>
      </c>
      <c r="AEG11" s="20">
        <v>3603070.59</v>
      </c>
      <c r="AEH11" s="20">
        <v>1573811.55</v>
      </c>
      <c r="AEI11" s="20">
        <v>1561918.3199999998</v>
      </c>
      <c r="AEJ11" s="20">
        <v>2625475.2100000004</v>
      </c>
      <c r="AEK11" s="20">
        <v>2989832.13</v>
      </c>
      <c r="AEL11" s="20">
        <v>1592030.01</v>
      </c>
      <c r="AEM11" s="20">
        <v>3284861.9999999991</v>
      </c>
      <c r="AEN11" s="20">
        <v>1431258.3</v>
      </c>
      <c r="AEO11" s="20">
        <v>8629898.6499999985</v>
      </c>
      <c r="AEP11" s="20">
        <v>108660030.78000002</v>
      </c>
      <c r="AEQ11" s="20">
        <v>6915660.1499999994</v>
      </c>
      <c r="AER11" s="20">
        <v>4329972.76</v>
      </c>
      <c r="AES11" s="20">
        <v>2056383.1300000001</v>
      </c>
      <c r="AET11" s="20">
        <v>3568399.3</v>
      </c>
      <c r="AEU11" s="20">
        <v>9067590.8999999985</v>
      </c>
      <c r="AEV11" s="20">
        <v>1280322.1400000001</v>
      </c>
      <c r="AEW11" s="20">
        <v>3202958.6</v>
      </c>
      <c r="AEX11" s="20">
        <v>1682371.12</v>
      </c>
      <c r="AEY11" s="20">
        <v>789439.72</v>
      </c>
      <c r="AEZ11" s="20">
        <v>39085040.859999999</v>
      </c>
      <c r="AFA11" s="20">
        <v>16541543.000000002</v>
      </c>
      <c r="AFB11" s="20">
        <v>1312836.75</v>
      </c>
      <c r="AFC11" s="20">
        <v>891344.63</v>
      </c>
      <c r="AFD11" s="20">
        <v>979785.71000000008</v>
      </c>
      <c r="AFE11" s="20">
        <v>1100707.43</v>
      </c>
      <c r="AFF11" s="20">
        <v>455938.14999999997</v>
      </c>
      <c r="AFG11" s="20">
        <v>495393.96</v>
      </c>
      <c r="AFH11" s="20">
        <v>505691.47</v>
      </c>
      <c r="AFI11" s="20">
        <v>549079.06000000006</v>
      </c>
      <c r="AFJ11" s="20">
        <v>281943.82</v>
      </c>
      <c r="AFK11" s="20">
        <v>281701.68000000005</v>
      </c>
      <c r="AFL11" s="20">
        <v>723353.82</v>
      </c>
      <c r="AFM11" s="20">
        <v>32642706.340000004</v>
      </c>
      <c r="AFN11" s="20">
        <v>917252.21</v>
      </c>
      <c r="AFO11" s="20">
        <v>2302447.8199999998</v>
      </c>
      <c r="AFP11" s="20">
        <v>843473.99</v>
      </c>
      <c r="AFQ11" s="20">
        <v>492295.21000000008</v>
      </c>
      <c r="AFR11" s="20">
        <v>415204.15</v>
      </c>
      <c r="AFS11" s="20">
        <v>215178.38</v>
      </c>
      <c r="AFT11" s="20">
        <v>1484654.52</v>
      </c>
      <c r="AFU11" s="20">
        <v>1079901.4099999999</v>
      </c>
      <c r="AFV11" s="20">
        <v>445712.36</v>
      </c>
      <c r="AFW11" s="20">
        <v>925897.72000000009</v>
      </c>
      <c r="AFX11" s="20">
        <v>417403.32</v>
      </c>
      <c r="AFY11" s="20">
        <v>43017744.370000005</v>
      </c>
      <c r="AFZ11" s="20">
        <v>1519458.94</v>
      </c>
      <c r="AGA11" s="20">
        <v>1046935.6700000002</v>
      </c>
      <c r="AGB11" s="20">
        <v>1336580.1299999999</v>
      </c>
      <c r="AGC11" s="20">
        <v>5314678.1500000013</v>
      </c>
      <c r="AGD11" s="20">
        <v>1090133.6000000001</v>
      </c>
      <c r="AGE11" s="20">
        <v>530235.82000000007</v>
      </c>
      <c r="AGF11" s="20">
        <v>1729039</v>
      </c>
      <c r="AGG11" s="20">
        <v>1244621.2</v>
      </c>
      <c r="AGH11" s="20">
        <v>1257884.3899999997</v>
      </c>
      <c r="AGI11" s="20">
        <v>673100.54</v>
      </c>
      <c r="AGJ11" s="20">
        <v>56918913.670000009</v>
      </c>
      <c r="AGK11" s="20">
        <v>8768216.5199999996</v>
      </c>
      <c r="AGL11" s="20">
        <v>717276.89</v>
      </c>
      <c r="AGM11" s="20">
        <v>497430.73</v>
      </c>
      <c r="AGN11" s="20">
        <v>1894320.98</v>
      </c>
      <c r="AGO11" s="20">
        <v>465025.47</v>
      </c>
      <c r="AGP11" s="20">
        <v>136004.99000000002</v>
      </c>
      <c r="AGQ11" s="20">
        <v>359805.33999999997</v>
      </c>
      <c r="AGR11" s="20">
        <v>240944001.46000001</v>
      </c>
      <c r="AGS11" s="20">
        <v>114482304.43000001</v>
      </c>
      <c r="AGT11" s="20">
        <v>2455316.4</v>
      </c>
      <c r="AGU11" s="20">
        <v>3921761.7800000003</v>
      </c>
      <c r="AGV11" s="20">
        <v>5672310.8800000008</v>
      </c>
      <c r="AGW11" s="20">
        <v>3874840.07</v>
      </c>
      <c r="AGX11" s="20">
        <v>939271.56</v>
      </c>
      <c r="AGY11" s="20">
        <v>3922212.9500000007</v>
      </c>
      <c r="AGZ11" s="20">
        <v>591217.65</v>
      </c>
      <c r="AHA11" s="20">
        <v>3939425.9000000004</v>
      </c>
      <c r="AHB11" s="20">
        <v>5157004.4400000004</v>
      </c>
      <c r="AHC11" s="20">
        <v>2986529.1300000004</v>
      </c>
      <c r="AHD11" s="20">
        <v>2576048.0499999998</v>
      </c>
      <c r="AHE11" s="20">
        <v>1516291.5699999998</v>
      </c>
      <c r="AHF11" s="20">
        <v>3127999.48</v>
      </c>
      <c r="AHG11" s="20">
        <v>3043800.9</v>
      </c>
      <c r="AHH11" s="20">
        <v>1532094.23</v>
      </c>
      <c r="AHI11" s="20">
        <v>21930239.179999996</v>
      </c>
      <c r="AHJ11" s="20">
        <v>1124097.3799999999</v>
      </c>
      <c r="AHK11" s="20">
        <v>897839.3</v>
      </c>
      <c r="AHL11" s="20">
        <v>1395538.3599999999</v>
      </c>
      <c r="AHM11" s="20">
        <v>2343188.66</v>
      </c>
      <c r="AHN11" s="20">
        <v>570690.29999999993</v>
      </c>
      <c r="AHO11" s="20">
        <v>556650.7300000001</v>
      </c>
      <c r="AHP11" s="20">
        <v>11515502064.219988</v>
      </c>
    </row>
    <row r="12" spans="1:900" x14ac:dyDescent="0.55000000000000004">
      <c r="A12" s="11">
        <v>7</v>
      </c>
      <c r="B12" s="11" t="s">
        <v>984</v>
      </c>
      <c r="C12" s="6" t="s">
        <v>985</v>
      </c>
      <c r="D12" s="20">
        <v>27015763.82</v>
      </c>
      <c r="E12" s="20">
        <v>498176.19</v>
      </c>
      <c r="F12" s="20">
        <v>613380.79</v>
      </c>
      <c r="G12" s="20">
        <v>116581.79999999999</v>
      </c>
      <c r="H12" s="20">
        <v>1559369.75</v>
      </c>
      <c r="I12" s="20">
        <v>2003585.0499999998</v>
      </c>
      <c r="J12" s="20">
        <v>4583238.96</v>
      </c>
      <c r="K12" s="20">
        <v>2478938.6100000003</v>
      </c>
      <c r="L12" s="20">
        <v>853734.51</v>
      </c>
      <c r="M12" s="20">
        <v>292534.5</v>
      </c>
      <c r="N12" s="20">
        <v>878649.04999999993</v>
      </c>
      <c r="O12" s="20">
        <v>162914.53999999998</v>
      </c>
      <c r="P12" s="20">
        <v>569957.41999999993</v>
      </c>
      <c r="Q12" s="20">
        <v>366829.36</v>
      </c>
      <c r="R12" s="20">
        <v>103418</v>
      </c>
      <c r="S12" s="20">
        <v>155778</v>
      </c>
      <c r="T12" s="20">
        <v>1210000.9900000002</v>
      </c>
      <c r="U12" s="20">
        <v>126303.93</v>
      </c>
      <c r="V12" s="20">
        <v>52974113</v>
      </c>
      <c r="W12" s="20">
        <v>3717254.38</v>
      </c>
      <c r="X12" s="20">
        <v>809293.2300000001</v>
      </c>
      <c r="Y12" s="20">
        <v>6338042.5999999996</v>
      </c>
      <c r="Z12" s="20">
        <v>5630332.5300000003</v>
      </c>
      <c r="AA12" s="20">
        <v>5155669</v>
      </c>
      <c r="AB12" s="20">
        <v>825741</v>
      </c>
      <c r="AC12" s="20">
        <v>28002815.969999999</v>
      </c>
      <c r="AD12" s="20">
        <v>5195889.99</v>
      </c>
      <c r="AE12" s="20">
        <v>1485550</v>
      </c>
      <c r="AF12" s="20">
        <v>3251474.41</v>
      </c>
      <c r="AG12" s="20">
        <v>7086457.5999999996</v>
      </c>
      <c r="AH12" s="20">
        <v>19080692.769999996</v>
      </c>
      <c r="AI12" s="20">
        <v>18988317.66</v>
      </c>
      <c r="AJ12" s="20">
        <v>3224061</v>
      </c>
      <c r="AK12" s="20">
        <v>88735</v>
      </c>
      <c r="AL12" s="20">
        <v>6134</v>
      </c>
      <c r="AM12" s="20">
        <v>9786439</v>
      </c>
      <c r="AN12" s="20">
        <v>293439.42</v>
      </c>
      <c r="AO12" s="20">
        <v>5186670.95</v>
      </c>
      <c r="AP12" s="20">
        <v>12120115.390000001</v>
      </c>
      <c r="AQ12" s="20">
        <v>11845322.17</v>
      </c>
      <c r="AR12" s="20">
        <v>6768886</v>
      </c>
      <c r="AS12" s="20">
        <v>471.5</v>
      </c>
      <c r="AT12" s="20">
        <v>1074393.92</v>
      </c>
      <c r="AU12" s="20">
        <v>26666</v>
      </c>
      <c r="AV12" s="20">
        <v>5942</v>
      </c>
      <c r="AW12" s="20">
        <v>42684</v>
      </c>
      <c r="AX12" s="20">
        <v>99033</v>
      </c>
      <c r="AY12" s="20">
        <v>95092.2</v>
      </c>
      <c r="AZ12" s="20">
        <v>14390</v>
      </c>
      <c r="BA12" s="20">
        <v>41399</v>
      </c>
      <c r="BB12" s="20">
        <v>23853</v>
      </c>
      <c r="BC12" s="20">
        <v>305</v>
      </c>
      <c r="BD12" s="20">
        <v>0</v>
      </c>
      <c r="BE12" s="20">
        <v>20557</v>
      </c>
      <c r="BF12" s="20">
        <v>161049</v>
      </c>
      <c r="BG12" s="20">
        <v>888</v>
      </c>
      <c r="BH12" s="20">
        <v>8966.7800000000007</v>
      </c>
      <c r="BI12" s="20">
        <v>1435532.5</v>
      </c>
      <c r="BJ12" s="20">
        <v>398546.35</v>
      </c>
      <c r="BK12" s="20">
        <v>78909.919999999998</v>
      </c>
      <c r="BL12" s="20">
        <v>23000</v>
      </c>
      <c r="BM12" s="20">
        <v>216895.78999999998</v>
      </c>
      <c r="BN12" s="20">
        <v>129703.94</v>
      </c>
      <c r="BO12" s="20">
        <v>67677.31</v>
      </c>
      <c r="BP12" s="20">
        <v>0</v>
      </c>
      <c r="BQ12" s="20">
        <v>0</v>
      </c>
      <c r="BR12" s="20">
        <v>511924</v>
      </c>
      <c r="BS12" s="20">
        <v>68300</v>
      </c>
      <c r="BT12" s="20">
        <v>69201</v>
      </c>
      <c r="BU12" s="20">
        <v>207335</v>
      </c>
      <c r="BV12" s="20">
        <v>1550</v>
      </c>
      <c r="BW12" s="20">
        <v>23919.45</v>
      </c>
      <c r="BX12" s="20">
        <v>2500</v>
      </c>
      <c r="BY12" s="20">
        <v>71679</v>
      </c>
      <c r="BZ12" s="20">
        <v>1600837.5999999999</v>
      </c>
      <c r="CA12" s="20">
        <v>562765</v>
      </c>
      <c r="CB12" s="20">
        <v>871649</v>
      </c>
      <c r="CC12" s="20">
        <v>102926</v>
      </c>
      <c r="CD12" s="20">
        <v>23638</v>
      </c>
      <c r="CE12" s="20">
        <v>1220</v>
      </c>
      <c r="CF12" s="20">
        <v>102253.75999999999</v>
      </c>
      <c r="CG12" s="20">
        <v>5943999.3199999994</v>
      </c>
      <c r="CH12" s="20">
        <v>149704</v>
      </c>
      <c r="CI12" s="20">
        <v>365922.5</v>
      </c>
      <c r="CJ12" s="20">
        <v>37010.6</v>
      </c>
      <c r="CK12" s="20">
        <v>20449.560000000001</v>
      </c>
      <c r="CL12" s="20">
        <v>76176</v>
      </c>
      <c r="CM12" s="20">
        <v>25452</v>
      </c>
      <c r="CN12" s="20">
        <v>201721</v>
      </c>
      <c r="CO12" s="20">
        <v>25450</v>
      </c>
      <c r="CP12" s="20">
        <v>129269</v>
      </c>
      <c r="CQ12" s="20">
        <v>6865.25</v>
      </c>
      <c r="CR12" s="20">
        <v>527736.93999999994</v>
      </c>
      <c r="CS12" s="20">
        <v>55518.91</v>
      </c>
      <c r="CT12" s="20">
        <v>6202406.3599999994</v>
      </c>
      <c r="CU12" s="20">
        <v>879088.82000000007</v>
      </c>
      <c r="CV12" s="20">
        <v>630123.76</v>
      </c>
      <c r="CW12" s="20">
        <v>297168.92</v>
      </c>
      <c r="CX12" s="20">
        <v>14816</v>
      </c>
      <c r="CY12" s="20">
        <v>8731089.9400000013</v>
      </c>
      <c r="CZ12" s="20">
        <v>1931728.79</v>
      </c>
      <c r="DA12" s="20">
        <v>357797.7</v>
      </c>
      <c r="DB12" s="20">
        <v>2646062.2799999998</v>
      </c>
      <c r="DC12" s="20">
        <v>72643015.820000008</v>
      </c>
      <c r="DD12" s="20">
        <v>620756.18999999994</v>
      </c>
      <c r="DE12" s="20">
        <v>251207.13</v>
      </c>
      <c r="DF12" s="20">
        <v>2688738.2</v>
      </c>
      <c r="DG12" s="20">
        <v>1673790.76</v>
      </c>
      <c r="DH12" s="20">
        <v>1567539.4000000006</v>
      </c>
      <c r="DI12" s="20">
        <v>3495911.56</v>
      </c>
      <c r="DJ12" s="20">
        <v>432436.05</v>
      </c>
      <c r="DK12" s="20">
        <v>4529272.5799999991</v>
      </c>
      <c r="DL12" s="20">
        <v>312687.19999999995</v>
      </c>
      <c r="DM12" s="20">
        <v>376264.2</v>
      </c>
      <c r="DN12" s="20">
        <v>126109</v>
      </c>
      <c r="DO12" s="20">
        <v>68578</v>
      </c>
      <c r="DP12" s="20">
        <v>325857.59999999998</v>
      </c>
      <c r="DQ12" s="20">
        <v>936053.5</v>
      </c>
      <c r="DR12" s="20">
        <v>170287</v>
      </c>
      <c r="DS12" s="20">
        <v>1263909.2</v>
      </c>
      <c r="DT12" s="20">
        <v>1050196.82</v>
      </c>
      <c r="DU12" s="20">
        <v>275564.18</v>
      </c>
      <c r="DV12" s="20">
        <v>228896.91</v>
      </c>
      <c r="DW12" s="20">
        <v>537425.23</v>
      </c>
      <c r="DX12" s="20">
        <v>199607</v>
      </c>
      <c r="DY12" s="20">
        <v>452138</v>
      </c>
      <c r="DZ12" s="20">
        <v>2334463</v>
      </c>
      <c r="EA12" s="20">
        <v>27198</v>
      </c>
      <c r="EB12" s="20">
        <v>5224</v>
      </c>
      <c r="EC12" s="20">
        <v>114114</v>
      </c>
      <c r="ED12" s="20">
        <v>70977.149999999994</v>
      </c>
      <c r="EE12" s="20">
        <v>357584.77</v>
      </c>
      <c r="EF12" s="20">
        <v>453209</v>
      </c>
      <c r="EG12" s="20">
        <v>44475</v>
      </c>
      <c r="EH12" s="20">
        <v>68152.3</v>
      </c>
      <c r="EI12" s="20">
        <v>138460.45000000001</v>
      </c>
      <c r="EJ12" s="20">
        <v>193378.55</v>
      </c>
      <c r="EK12" s="20">
        <v>94539</v>
      </c>
      <c r="EL12" s="20">
        <v>34745.79</v>
      </c>
      <c r="EM12" s="20">
        <v>53371</v>
      </c>
      <c r="EN12" s="20">
        <v>650583.14</v>
      </c>
      <c r="EO12" s="20">
        <v>7088</v>
      </c>
      <c r="EP12" s="20">
        <v>30052.5</v>
      </c>
      <c r="EQ12" s="20">
        <v>0</v>
      </c>
      <c r="ER12" s="20">
        <v>0</v>
      </c>
      <c r="ES12" s="20">
        <v>66016</v>
      </c>
      <c r="ET12" s="20">
        <v>13884</v>
      </c>
      <c r="EU12" s="20">
        <v>0</v>
      </c>
      <c r="EV12" s="20">
        <v>3402</v>
      </c>
      <c r="EW12" s="20">
        <v>4320279</v>
      </c>
      <c r="EX12" s="20">
        <v>132946</v>
      </c>
      <c r="EY12" s="20">
        <v>617979.53</v>
      </c>
      <c r="EZ12" s="20">
        <v>130306.26999999999</v>
      </c>
      <c r="FA12" s="20">
        <v>1656456.4</v>
      </c>
      <c r="FB12" s="20">
        <v>2032619</v>
      </c>
      <c r="FC12" s="20">
        <v>324033.32</v>
      </c>
      <c r="FD12" s="20">
        <v>359140.33</v>
      </c>
      <c r="FE12" s="20">
        <v>623789</v>
      </c>
      <c r="FF12" s="20">
        <v>159300.24</v>
      </c>
      <c r="FG12" s="20">
        <v>676302</v>
      </c>
      <c r="FH12" s="20">
        <v>148041</v>
      </c>
      <c r="FI12" s="20">
        <v>989498.25</v>
      </c>
      <c r="FJ12" s="20">
        <v>339585</v>
      </c>
      <c r="FK12" s="20">
        <v>100363</v>
      </c>
      <c r="FL12" s="20">
        <v>173850.5</v>
      </c>
      <c r="FM12" s="20">
        <v>155987</v>
      </c>
      <c r="FN12" s="20">
        <v>460282.28</v>
      </c>
      <c r="FO12" s="20">
        <v>18286.5</v>
      </c>
      <c r="FP12" s="20">
        <v>2168</v>
      </c>
      <c r="FQ12" s="20">
        <v>20682817.09</v>
      </c>
      <c r="FR12" s="20">
        <v>105314</v>
      </c>
      <c r="FS12" s="20">
        <v>136052.29999999999</v>
      </c>
      <c r="FT12" s="20">
        <v>252076.79999999999</v>
      </c>
      <c r="FU12" s="20">
        <v>459359</v>
      </c>
      <c r="FV12" s="20">
        <v>228663</v>
      </c>
      <c r="FW12" s="20">
        <v>371770</v>
      </c>
      <c r="FX12" s="20">
        <v>302251</v>
      </c>
      <c r="FY12" s="20">
        <v>97438</v>
      </c>
      <c r="FZ12" s="20">
        <v>227782</v>
      </c>
      <c r="GA12" s="20">
        <v>433479.67999999999</v>
      </c>
      <c r="GB12" s="20">
        <v>76500</v>
      </c>
      <c r="GC12" s="20">
        <v>62797</v>
      </c>
      <c r="GD12" s="20">
        <v>7599</v>
      </c>
      <c r="GE12" s="20">
        <v>2236045.2599999998</v>
      </c>
      <c r="GF12" s="20">
        <v>19513</v>
      </c>
      <c r="GG12" s="20">
        <v>104243</v>
      </c>
      <c r="GH12" s="20">
        <v>218710.2</v>
      </c>
      <c r="GI12" s="20">
        <v>75566</v>
      </c>
      <c r="GJ12" s="20">
        <v>3114</v>
      </c>
      <c r="GK12" s="20">
        <v>11000</v>
      </c>
      <c r="GL12" s="20">
        <v>282647</v>
      </c>
      <c r="GM12" s="20">
        <v>67827</v>
      </c>
      <c r="GN12" s="20">
        <v>0</v>
      </c>
      <c r="GO12" s="20">
        <v>0</v>
      </c>
      <c r="GP12" s="20">
        <v>0</v>
      </c>
      <c r="GQ12" s="20">
        <v>1221418</v>
      </c>
      <c r="GR12" s="20">
        <v>55238.79</v>
      </c>
      <c r="GS12" s="20">
        <v>27461</v>
      </c>
      <c r="GT12" s="20">
        <v>41718</v>
      </c>
      <c r="GU12" s="20">
        <v>5236</v>
      </c>
      <c r="GV12" s="20">
        <v>208339.84</v>
      </c>
      <c r="GW12" s="20">
        <v>22280</v>
      </c>
      <c r="GX12" s="20">
        <v>204944.25</v>
      </c>
      <c r="GY12" s="20">
        <v>3960876.42</v>
      </c>
      <c r="GZ12" s="20">
        <v>6143</v>
      </c>
      <c r="HA12" s="20">
        <v>1372837.78</v>
      </c>
      <c r="HB12" s="20">
        <v>4939060.5</v>
      </c>
      <c r="HC12" s="20">
        <v>46563729.25</v>
      </c>
      <c r="HD12" s="20">
        <v>6149921.5</v>
      </c>
      <c r="HE12" s="20">
        <v>9723313.7699999996</v>
      </c>
      <c r="HF12" s="20">
        <v>14625509.93</v>
      </c>
      <c r="HG12" s="20">
        <v>3698257.99</v>
      </c>
      <c r="HH12" s="20">
        <v>23811715.5</v>
      </c>
      <c r="HI12" s="20">
        <v>8111537.7000000002</v>
      </c>
      <c r="HJ12" s="20">
        <v>19387595.960000001</v>
      </c>
      <c r="HK12" s="20">
        <v>16797177.34</v>
      </c>
      <c r="HL12" s="20">
        <v>4028428.6100000003</v>
      </c>
      <c r="HM12" s="20">
        <v>3400165.56</v>
      </c>
      <c r="HN12" s="20">
        <v>1874574.01</v>
      </c>
      <c r="HO12" s="20">
        <v>704008.8</v>
      </c>
      <c r="HP12" s="20">
        <v>19804148.380000003</v>
      </c>
      <c r="HQ12" s="20">
        <v>14369769.689999999</v>
      </c>
      <c r="HR12" s="20">
        <v>11410261.58</v>
      </c>
      <c r="HS12" s="20">
        <v>1082775</v>
      </c>
      <c r="HT12" s="20">
        <v>65157.959999999992</v>
      </c>
      <c r="HU12" s="20">
        <v>240842.06</v>
      </c>
      <c r="HV12" s="20">
        <v>180643</v>
      </c>
      <c r="HW12" s="20">
        <v>3243</v>
      </c>
      <c r="HX12" s="20">
        <v>3428548</v>
      </c>
      <c r="HY12" s="20">
        <v>667836</v>
      </c>
      <c r="HZ12" s="20">
        <v>52743</v>
      </c>
      <c r="IA12" s="20">
        <v>70170.23000000001</v>
      </c>
      <c r="IB12" s="20">
        <v>170498</v>
      </c>
      <c r="IC12" s="20">
        <v>2905155.5</v>
      </c>
      <c r="ID12" s="20">
        <v>2883</v>
      </c>
      <c r="IE12" s="20">
        <v>1114939</v>
      </c>
      <c r="IF12" s="20">
        <v>0</v>
      </c>
      <c r="IG12" s="20">
        <v>360</v>
      </c>
      <c r="IH12" s="20">
        <v>1630493.74</v>
      </c>
      <c r="II12" s="20">
        <v>724604.84</v>
      </c>
      <c r="IJ12" s="20">
        <v>757890</v>
      </c>
      <c r="IK12" s="20">
        <v>318212</v>
      </c>
      <c r="IL12" s="20">
        <v>707615.5</v>
      </c>
      <c r="IM12" s="20">
        <v>83060</v>
      </c>
      <c r="IN12" s="20">
        <v>20807</v>
      </c>
      <c r="IO12" s="20">
        <v>35264</v>
      </c>
      <c r="IP12" s="20">
        <v>51741</v>
      </c>
      <c r="IQ12" s="20">
        <v>12854</v>
      </c>
      <c r="IR12" s="20">
        <v>505869.51</v>
      </c>
      <c r="IS12" s="20">
        <v>6592308.5</v>
      </c>
      <c r="IT12" s="20">
        <v>2976186.04</v>
      </c>
      <c r="IU12" s="20">
        <v>2246444.31</v>
      </c>
      <c r="IV12" s="20">
        <v>2650522</v>
      </c>
      <c r="IW12" s="20">
        <v>758980.4</v>
      </c>
      <c r="IX12" s="20">
        <v>254291</v>
      </c>
      <c r="IY12" s="20">
        <v>506936</v>
      </c>
      <c r="IZ12" s="20">
        <v>39039</v>
      </c>
      <c r="JA12" s="20">
        <v>461587.5</v>
      </c>
      <c r="JB12" s="20">
        <v>778627</v>
      </c>
      <c r="JC12" s="20">
        <v>1983306</v>
      </c>
      <c r="JD12" s="20">
        <v>1481317</v>
      </c>
      <c r="JE12" s="20">
        <v>473465.32</v>
      </c>
      <c r="JF12" s="20">
        <v>269890</v>
      </c>
      <c r="JG12" s="20">
        <v>217733</v>
      </c>
      <c r="JH12" s="20">
        <v>423470.5</v>
      </c>
      <c r="JI12" s="20">
        <v>48648</v>
      </c>
      <c r="JJ12" s="20">
        <v>13228</v>
      </c>
      <c r="JK12" s="20">
        <v>3774319.62</v>
      </c>
      <c r="JL12" s="20">
        <v>13500</v>
      </c>
      <c r="JM12" s="20">
        <v>59867</v>
      </c>
      <c r="JN12" s="20">
        <v>30786.080000000002</v>
      </c>
      <c r="JO12" s="20">
        <v>3197</v>
      </c>
      <c r="JP12" s="20">
        <v>144870.17000000001</v>
      </c>
      <c r="JQ12" s="20">
        <v>0</v>
      </c>
      <c r="JR12" s="20">
        <v>18942705.549999997</v>
      </c>
      <c r="JS12" s="20">
        <v>15381484.690000001</v>
      </c>
      <c r="JT12" s="20">
        <v>2745288.2</v>
      </c>
      <c r="JU12" s="20">
        <v>1675545</v>
      </c>
      <c r="JV12" s="20">
        <v>1596896.35</v>
      </c>
      <c r="JW12" s="20">
        <v>317392.33</v>
      </c>
      <c r="JX12" s="20">
        <v>4491203.3099999996</v>
      </c>
      <c r="JY12" s="20">
        <v>6845901</v>
      </c>
      <c r="JZ12" s="20">
        <v>5668757.25</v>
      </c>
      <c r="KA12" s="20">
        <v>1597819.23</v>
      </c>
      <c r="KB12" s="20">
        <v>436747.54</v>
      </c>
      <c r="KC12" s="20">
        <v>1218242.74</v>
      </c>
      <c r="KD12" s="20">
        <v>257540.83000000002</v>
      </c>
      <c r="KE12" s="20">
        <v>293637.24</v>
      </c>
      <c r="KF12" s="20">
        <v>84152.31</v>
      </c>
      <c r="KG12" s="20">
        <v>31106584.09</v>
      </c>
      <c r="KH12" s="20">
        <v>0</v>
      </c>
      <c r="KI12" s="20">
        <v>1045803.5</v>
      </c>
      <c r="KJ12" s="20">
        <v>3652963.45</v>
      </c>
      <c r="KK12" s="20">
        <v>1994264</v>
      </c>
      <c r="KL12" s="20">
        <v>1825390</v>
      </c>
      <c r="KM12" s="20">
        <v>19674145</v>
      </c>
      <c r="KN12" s="20">
        <v>360762.2</v>
      </c>
      <c r="KO12" s="20">
        <v>763768</v>
      </c>
      <c r="KP12" s="20">
        <v>19669586.93</v>
      </c>
      <c r="KQ12" s="20">
        <v>885533</v>
      </c>
      <c r="KR12" s="20">
        <v>134969.12000000017</v>
      </c>
      <c r="KS12" s="20">
        <v>5597081.959999999</v>
      </c>
      <c r="KT12" s="20">
        <v>1461585.8199999998</v>
      </c>
      <c r="KU12" s="20">
        <v>3504116.78</v>
      </c>
      <c r="KV12" s="20">
        <v>12424656.469999999</v>
      </c>
      <c r="KW12" s="20">
        <v>1381825.15</v>
      </c>
      <c r="KX12" s="20">
        <v>9842013.459999999</v>
      </c>
      <c r="KY12" s="20">
        <v>1149699.9100000001</v>
      </c>
      <c r="KZ12" s="20">
        <v>209245</v>
      </c>
      <c r="LA12" s="20">
        <v>2204154.1799999997</v>
      </c>
      <c r="LB12" s="20">
        <v>639209.32999999996</v>
      </c>
      <c r="LC12" s="20">
        <v>656568.66</v>
      </c>
      <c r="LD12" s="20">
        <v>4768983.7700000005</v>
      </c>
      <c r="LE12" s="20">
        <v>320130.5</v>
      </c>
      <c r="LF12" s="20">
        <v>18328100.48</v>
      </c>
      <c r="LG12" s="20">
        <v>3973534.3599999994</v>
      </c>
      <c r="LH12" s="20">
        <v>9566194.6500000004</v>
      </c>
      <c r="LI12" s="20">
        <v>8960906.7799999993</v>
      </c>
      <c r="LJ12" s="20">
        <v>744984.4</v>
      </c>
      <c r="LK12" s="20">
        <v>1486444</v>
      </c>
      <c r="LL12" s="20">
        <v>1020775.5</v>
      </c>
      <c r="LM12" s="20">
        <v>3173042.25</v>
      </c>
      <c r="LN12" s="20">
        <v>156593</v>
      </c>
      <c r="LO12" s="20">
        <v>2942623.75</v>
      </c>
      <c r="LP12" s="20">
        <v>1400394.81</v>
      </c>
      <c r="LQ12" s="20">
        <v>14471893.67</v>
      </c>
      <c r="LR12" s="20">
        <v>1033229.64</v>
      </c>
      <c r="LS12" s="20">
        <v>515073.96</v>
      </c>
      <c r="LT12" s="20">
        <v>203630131.12</v>
      </c>
      <c r="LU12" s="20">
        <v>29447111.93</v>
      </c>
      <c r="LV12" s="20">
        <v>4397036.12</v>
      </c>
      <c r="LW12" s="20">
        <v>2514552.23</v>
      </c>
      <c r="LX12" s="20">
        <v>350514</v>
      </c>
      <c r="LY12" s="20">
        <v>96669</v>
      </c>
      <c r="LZ12" s="20">
        <v>603012.62</v>
      </c>
      <c r="MA12" s="20">
        <v>47972</v>
      </c>
      <c r="MB12" s="20">
        <v>305898.68</v>
      </c>
      <c r="MC12" s="20">
        <v>225462.5</v>
      </c>
      <c r="MD12" s="20">
        <v>690877.97999999986</v>
      </c>
      <c r="ME12" s="20">
        <v>91097</v>
      </c>
      <c r="MF12" s="20">
        <v>22219586.84</v>
      </c>
      <c r="MG12" s="20">
        <v>6463512.5199999996</v>
      </c>
      <c r="MH12" s="20">
        <v>1968895.93</v>
      </c>
      <c r="MI12" s="20">
        <v>3502171.5100000002</v>
      </c>
      <c r="MJ12" s="20">
        <v>1968480.37</v>
      </c>
      <c r="MK12" s="20">
        <v>14441131.77</v>
      </c>
      <c r="ML12" s="20">
        <v>10763564.459999999</v>
      </c>
      <c r="MM12" s="20">
        <v>3466767.18</v>
      </c>
      <c r="MN12" s="20">
        <v>4840999.88</v>
      </c>
      <c r="MO12" s="20">
        <v>3539129.22</v>
      </c>
      <c r="MP12" s="20">
        <v>2938347.5</v>
      </c>
      <c r="MQ12" s="20">
        <v>5808529.2000000002</v>
      </c>
      <c r="MR12" s="20">
        <v>13490261.940000001</v>
      </c>
      <c r="MS12" s="20">
        <v>2562084.1</v>
      </c>
      <c r="MT12" s="20">
        <v>18746573</v>
      </c>
      <c r="MU12" s="20">
        <v>398631.99</v>
      </c>
      <c r="MV12" s="20">
        <v>2467837</v>
      </c>
      <c r="MW12" s="20">
        <v>1606625.27</v>
      </c>
      <c r="MX12" s="20">
        <v>1775952</v>
      </c>
      <c r="MY12" s="20">
        <v>6796859</v>
      </c>
      <c r="MZ12" s="20">
        <v>4189200.44</v>
      </c>
      <c r="NA12" s="20">
        <v>32792</v>
      </c>
      <c r="NB12" s="20">
        <v>6552</v>
      </c>
      <c r="NC12" s="20">
        <v>36004677.329999998</v>
      </c>
      <c r="ND12" s="20">
        <v>4973843.2</v>
      </c>
      <c r="NE12" s="20">
        <v>1866979.8</v>
      </c>
      <c r="NF12" s="20">
        <v>15673274.700000001</v>
      </c>
      <c r="NG12" s="20">
        <v>1699160</v>
      </c>
      <c r="NH12" s="20">
        <v>2467899</v>
      </c>
      <c r="NI12" s="20">
        <v>3135625.5999999996</v>
      </c>
      <c r="NJ12" s="20">
        <v>12694369</v>
      </c>
      <c r="NK12" s="20">
        <v>53652</v>
      </c>
      <c r="NL12" s="20">
        <v>56984825.320000008</v>
      </c>
      <c r="NM12" s="20">
        <v>3352997</v>
      </c>
      <c r="NN12" s="20">
        <v>945851.5</v>
      </c>
      <c r="NO12" s="20">
        <v>19336314.890000001</v>
      </c>
      <c r="NP12" s="20">
        <v>9394540.8900000006</v>
      </c>
      <c r="NQ12" s="20">
        <v>7617458.3300000001</v>
      </c>
      <c r="NR12" s="20">
        <v>3335383.9299999997</v>
      </c>
      <c r="NS12" s="20">
        <v>2763717.13</v>
      </c>
      <c r="NT12" s="20">
        <v>661715</v>
      </c>
      <c r="NU12" s="20">
        <v>3409953.72</v>
      </c>
      <c r="NV12" s="20">
        <v>1532226.38</v>
      </c>
      <c r="NW12" s="20">
        <v>2686500</v>
      </c>
      <c r="NX12" s="20">
        <v>3078041</v>
      </c>
      <c r="NY12" s="20">
        <v>732320.04</v>
      </c>
      <c r="NZ12" s="20">
        <v>1806515</v>
      </c>
      <c r="OA12" s="20">
        <v>6001065.5599999996</v>
      </c>
      <c r="OB12" s="20">
        <v>1075155.22</v>
      </c>
      <c r="OC12" s="20">
        <v>19356889.059999999</v>
      </c>
      <c r="OD12" s="20">
        <v>4518384.3499999996</v>
      </c>
      <c r="OE12" s="20">
        <v>3102842.8899999997</v>
      </c>
      <c r="OF12" s="20">
        <v>10882515.199999999</v>
      </c>
      <c r="OG12" s="20">
        <v>1302757.77</v>
      </c>
      <c r="OH12" s="20">
        <v>5679648.1899999995</v>
      </c>
      <c r="OI12" s="20">
        <v>10474924.949999999</v>
      </c>
      <c r="OJ12" s="20">
        <v>670776</v>
      </c>
      <c r="OK12" s="20">
        <v>22152869</v>
      </c>
      <c r="OL12" s="20">
        <v>118447902.82000001</v>
      </c>
      <c r="OM12" s="20">
        <v>10995662.59</v>
      </c>
      <c r="ON12" s="20">
        <v>70395563.569999993</v>
      </c>
      <c r="OO12" s="20">
        <v>10124267</v>
      </c>
      <c r="OP12" s="20">
        <v>16464432</v>
      </c>
      <c r="OQ12" s="20">
        <v>0</v>
      </c>
      <c r="OR12" s="20">
        <v>6307754</v>
      </c>
      <c r="OS12" s="20">
        <v>4387713.18</v>
      </c>
      <c r="OT12" s="20">
        <v>1165317.3700000001</v>
      </c>
      <c r="OU12" s="20">
        <v>4529343.24</v>
      </c>
      <c r="OV12" s="20">
        <v>12946419.890000001</v>
      </c>
      <c r="OW12" s="20">
        <v>7772911.9000000004</v>
      </c>
      <c r="OX12" s="20">
        <v>2477796.4500000002</v>
      </c>
      <c r="OY12" s="20">
        <v>188318</v>
      </c>
      <c r="OZ12" s="20">
        <v>0</v>
      </c>
      <c r="PA12" s="20">
        <v>661742.71</v>
      </c>
      <c r="PB12" s="20">
        <v>26315.15</v>
      </c>
      <c r="PC12" s="20">
        <v>-163345</v>
      </c>
      <c r="PD12" s="20">
        <v>2810</v>
      </c>
      <c r="PE12" s="20">
        <v>124741</v>
      </c>
      <c r="PF12" s="20">
        <v>208143.5</v>
      </c>
      <c r="PG12" s="20">
        <v>0</v>
      </c>
      <c r="PH12" s="20">
        <v>25488</v>
      </c>
      <c r="PI12" s="20">
        <v>3160</v>
      </c>
      <c r="PJ12" s="20">
        <v>40547</v>
      </c>
      <c r="PK12" s="20">
        <v>38787</v>
      </c>
      <c r="PL12" s="20">
        <v>10216</v>
      </c>
      <c r="PM12" s="20">
        <v>3377</v>
      </c>
      <c r="PN12" s="20">
        <v>115467.54999999999</v>
      </c>
      <c r="PO12" s="20">
        <v>-951123.67</v>
      </c>
      <c r="PP12" s="20">
        <v>0</v>
      </c>
      <c r="PQ12" s="20">
        <v>0</v>
      </c>
      <c r="PR12" s="20">
        <v>0</v>
      </c>
      <c r="PS12" s="20">
        <v>3646719.05</v>
      </c>
      <c r="PT12" s="20">
        <v>31435</v>
      </c>
      <c r="PU12" s="20">
        <v>52760.7</v>
      </c>
      <c r="PV12" s="20">
        <v>55205</v>
      </c>
      <c r="PW12" s="20">
        <v>226909</v>
      </c>
      <c r="PX12" s="20">
        <v>7422.24</v>
      </c>
      <c r="PY12" s="20">
        <v>42346</v>
      </c>
      <c r="PZ12" s="20">
        <v>42757</v>
      </c>
      <c r="QA12" s="20">
        <v>198262.89</v>
      </c>
      <c r="QB12" s="20">
        <v>500</v>
      </c>
      <c r="QC12" s="20">
        <v>16800</v>
      </c>
      <c r="QD12" s="20">
        <v>31843</v>
      </c>
      <c r="QE12" s="20">
        <v>6326</v>
      </c>
      <c r="QF12" s="20">
        <v>2965</v>
      </c>
      <c r="QG12" s="20">
        <v>24100</v>
      </c>
      <c r="QH12" s="20">
        <v>0</v>
      </c>
      <c r="QI12" s="20">
        <v>18967</v>
      </c>
      <c r="QJ12" s="20">
        <v>25917</v>
      </c>
      <c r="QK12" s="20">
        <v>0</v>
      </c>
      <c r="QL12" s="20">
        <v>72737.5</v>
      </c>
      <c r="QM12" s="20">
        <v>122555</v>
      </c>
      <c r="QN12" s="20">
        <v>24689</v>
      </c>
      <c r="QO12" s="20">
        <v>0</v>
      </c>
      <c r="QP12" s="20">
        <v>0</v>
      </c>
      <c r="QQ12" s="20">
        <v>0</v>
      </c>
      <c r="QR12" s="20">
        <v>0</v>
      </c>
      <c r="QS12" s="20">
        <v>614359.75</v>
      </c>
      <c r="QT12" s="20">
        <v>1328</v>
      </c>
      <c r="QU12" s="20">
        <v>11054</v>
      </c>
      <c r="QV12" s="20">
        <v>-10278.68</v>
      </c>
      <c r="QW12" s="20">
        <v>20900</v>
      </c>
      <c r="QX12" s="20">
        <v>95122</v>
      </c>
      <c r="QY12" s="20">
        <v>29640</v>
      </c>
      <c r="QZ12" s="20">
        <v>30248</v>
      </c>
      <c r="RA12" s="20">
        <v>74283</v>
      </c>
      <c r="RB12" s="20">
        <v>19403</v>
      </c>
      <c r="RC12" s="20">
        <v>8556</v>
      </c>
      <c r="RD12" s="20">
        <v>0</v>
      </c>
      <c r="RE12" s="20">
        <v>0</v>
      </c>
      <c r="RF12" s="20">
        <v>200623</v>
      </c>
      <c r="RG12" s="20">
        <v>5883.9</v>
      </c>
      <c r="RH12" s="20">
        <v>100878</v>
      </c>
      <c r="RI12" s="20">
        <v>40472.400000000001</v>
      </c>
      <c r="RJ12" s="20">
        <v>8219</v>
      </c>
      <c r="RK12" s="20">
        <v>23080</v>
      </c>
      <c r="RL12" s="20">
        <v>3656</v>
      </c>
      <c r="RM12" s="20">
        <v>1840</v>
      </c>
      <c r="RN12" s="20">
        <v>96308</v>
      </c>
      <c r="RO12" s="20">
        <v>10594</v>
      </c>
      <c r="RP12" s="20">
        <v>0</v>
      </c>
      <c r="RQ12" s="20">
        <v>2000</v>
      </c>
      <c r="RR12" s="20">
        <v>20124</v>
      </c>
      <c r="RS12" s="20">
        <v>9486</v>
      </c>
      <c r="RT12" s="20">
        <v>11140</v>
      </c>
      <c r="RU12" s="20">
        <v>10044.200000000001</v>
      </c>
      <c r="RV12" s="20">
        <v>5528</v>
      </c>
      <c r="RW12" s="20">
        <v>175</v>
      </c>
      <c r="RX12" s="20">
        <v>0</v>
      </c>
      <c r="RY12" s="20">
        <v>0</v>
      </c>
      <c r="RZ12" s="20">
        <v>1786345.3399999999</v>
      </c>
      <c r="SA12" s="20">
        <v>80357</v>
      </c>
      <c r="SB12" s="20">
        <v>329407</v>
      </c>
      <c r="SC12" s="20">
        <v>113200</v>
      </c>
      <c r="SD12" s="20">
        <v>59618.82</v>
      </c>
      <c r="SE12" s="20">
        <v>150437</v>
      </c>
      <c r="SF12" s="20">
        <v>102386.79999999999</v>
      </c>
      <c r="SG12" s="20">
        <v>226781</v>
      </c>
      <c r="SH12" s="20">
        <v>5441</v>
      </c>
      <c r="SI12" s="20">
        <v>60320</v>
      </c>
      <c r="SJ12" s="20">
        <v>145480.59999999998</v>
      </c>
      <c r="SK12" s="20">
        <v>4242</v>
      </c>
      <c r="SL12" s="20">
        <v>654647.6</v>
      </c>
      <c r="SM12" s="20">
        <v>145330.98000000001</v>
      </c>
      <c r="SN12" s="20">
        <v>75219</v>
      </c>
      <c r="SO12" s="20">
        <v>30334</v>
      </c>
      <c r="SP12" s="20">
        <v>-17576</v>
      </c>
      <c r="SQ12" s="20">
        <v>75949</v>
      </c>
      <c r="SR12" s="20">
        <v>112082.44</v>
      </c>
      <c r="SS12" s="20">
        <v>78918.19</v>
      </c>
      <c r="ST12" s="20">
        <v>2961759</v>
      </c>
      <c r="SU12" s="20">
        <v>105867.74</v>
      </c>
      <c r="SV12" s="20">
        <v>323</v>
      </c>
      <c r="SW12" s="20">
        <v>37500</v>
      </c>
      <c r="SX12" s="20">
        <v>5000</v>
      </c>
      <c r="SY12" s="20">
        <v>175210</v>
      </c>
      <c r="SZ12" s="20">
        <v>31500</v>
      </c>
      <c r="TA12" s="20">
        <v>183129.46</v>
      </c>
      <c r="TB12" s="20">
        <v>22700</v>
      </c>
      <c r="TC12" s="20">
        <v>69998</v>
      </c>
      <c r="TD12" s="20">
        <v>21031</v>
      </c>
      <c r="TE12" s="20">
        <v>60091</v>
      </c>
      <c r="TF12" s="20">
        <v>293637</v>
      </c>
      <c r="TG12" s="20">
        <v>21222</v>
      </c>
      <c r="TH12" s="20">
        <v>549726.55000000005</v>
      </c>
      <c r="TI12" s="20">
        <v>30163</v>
      </c>
      <c r="TJ12" s="20">
        <v>602.5</v>
      </c>
      <c r="TK12" s="20">
        <v>135524.33000000002</v>
      </c>
      <c r="TL12" s="20">
        <v>179382</v>
      </c>
      <c r="TM12" s="20">
        <v>86419.959999999992</v>
      </c>
      <c r="TN12" s="20">
        <v>6176</v>
      </c>
      <c r="TO12" s="20">
        <v>208169.54</v>
      </c>
      <c r="TP12" s="20">
        <v>58179.839999999997</v>
      </c>
      <c r="TQ12" s="20">
        <v>62031</v>
      </c>
      <c r="TR12" s="20">
        <v>176587.01</v>
      </c>
      <c r="TS12" s="20">
        <v>24115</v>
      </c>
      <c r="TT12" s="20">
        <v>28969.33</v>
      </c>
      <c r="TU12" s="20">
        <v>71021.989999999991</v>
      </c>
      <c r="TV12" s="20">
        <v>21121</v>
      </c>
      <c r="TW12" s="20">
        <v>11738</v>
      </c>
      <c r="TX12" s="20">
        <v>147413.75</v>
      </c>
      <c r="TY12" s="20">
        <v>10665</v>
      </c>
      <c r="TZ12" s="20">
        <v>1304535.7399999998</v>
      </c>
      <c r="UA12" s="20">
        <v>382718.17000000004</v>
      </c>
      <c r="UB12" s="20">
        <v>172271.31</v>
      </c>
      <c r="UC12" s="20">
        <v>41571.919999999998</v>
      </c>
      <c r="UD12" s="20">
        <v>443183.31</v>
      </c>
      <c r="UE12" s="20">
        <v>6024</v>
      </c>
      <c r="UF12" s="20">
        <v>6769</v>
      </c>
      <c r="UG12" s="20">
        <v>0</v>
      </c>
      <c r="UH12" s="20">
        <v>55485</v>
      </c>
      <c r="UI12" s="20">
        <v>199726</v>
      </c>
      <c r="UJ12" s="20">
        <v>170342</v>
      </c>
      <c r="UK12" s="20">
        <v>28505</v>
      </c>
      <c r="UL12" s="20">
        <v>65401</v>
      </c>
      <c r="UM12" s="20">
        <v>31971</v>
      </c>
      <c r="UN12" s="20">
        <v>85849</v>
      </c>
      <c r="UO12" s="20">
        <v>2591728.83</v>
      </c>
      <c r="UP12" s="20">
        <v>64423</v>
      </c>
      <c r="UQ12" s="20">
        <v>71152</v>
      </c>
      <c r="UR12" s="20">
        <v>106109</v>
      </c>
      <c r="US12" s="20">
        <v>9230</v>
      </c>
      <c r="UT12" s="20">
        <v>24032</v>
      </c>
      <c r="UU12" s="20">
        <v>86834</v>
      </c>
      <c r="UV12" s="20">
        <v>10858</v>
      </c>
      <c r="UW12" s="20">
        <v>10322</v>
      </c>
      <c r="UX12" s="20">
        <v>18310</v>
      </c>
      <c r="UY12" s="20">
        <v>57380</v>
      </c>
      <c r="UZ12" s="20">
        <v>288089.84999999998</v>
      </c>
      <c r="VA12" s="20">
        <v>65169.42</v>
      </c>
      <c r="VB12" s="20">
        <v>55689.630000000005</v>
      </c>
      <c r="VC12" s="20">
        <v>12051</v>
      </c>
      <c r="VD12" s="20">
        <v>18728.64</v>
      </c>
      <c r="VE12" s="20">
        <v>54431</v>
      </c>
      <c r="VF12" s="20">
        <v>16005</v>
      </c>
      <c r="VG12" s="20">
        <v>96996.78</v>
      </c>
      <c r="VH12" s="20">
        <v>5255</v>
      </c>
      <c r="VI12" s="20">
        <v>99790</v>
      </c>
      <c r="VJ12" s="20">
        <v>1491</v>
      </c>
      <c r="VK12" s="20">
        <v>442597.37</v>
      </c>
      <c r="VL12" s="20">
        <v>11670</v>
      </c>
      <c r="VM12" s="20">
        <v>27503</v>
      </c>
      <c r="VN12" s="20">
        <v>61306</v>
      </c>
      <c r="VO12" s="20">
        <v>28258.2</v>
      </c>
      <c r="VP12" s="20">
        <v>180234.25</v>
      </c>
      <c r="VQ12" s="20">
        <v>78029.5</v>
      </c>
      <c r="VR12" s="20">
        <v>35150.75</v>
      </c>
      <c r="VS12" s="20">
        <v>67351</v>
      </c>
      <c r="VT12" s="20">
        <v>572</v>
      </c>
      <c r="VU12" s="20">
        <v>7922</v>
      </c>
      <c r="VV12" s="20">
        <v>248350</v>
      </c>
      <c r="VW12" s="20">
        <v>35437</v>
      </c>
      <c r="VX12" s="20">
        <v>29674</v>
      </c>
      <c r="VY12" s="20">
        <v>2904</v>
      </c>
      <c r="VZ12" s="20">
        <v>3322025.31</v>
      </c>
      <c r="WA12" s="20">
        <v>2120719.9900000002</v>
      </c>
      <c r="WB12" s="20">
        <v>1847550.0699999998</v>
      </c>
      <c r="WC12" s="20">
        <v>243863</v>
      </c>
      <c r="WD12" s="20">
        <v>26624.73</v>
      </c>
      <c r="WE12" s="20">
        <v>43487.41</v>
      </c>
      <c r="WF12" s="20">
        <v>1305433</v>
      </c>
      <c r="WG12" s="20">
        <v>179981.39</v>
      </c>
      <c r="WH12" s="20">
        <v>111869.32</v>
      </c>
      <c r="WI12" s="20">
        <v>266217.91000000003</v>
      </c>
      <c r="WJ12" s="20">
        <v>18137</v>
      </c>
      <c r="WK12" s="20">
        <v>54089</v>
      </c>
      <c r="WL12" s="20">
        <v>109977</v>
      </c>
      <c r="WM12" s="20">
        <v>205102.47999999998</v>
      </c>
      <c r="WN12" s="20">
        <v>96348.86</v>
      </c>
      <c r="WO12" s="20">
        <v>49446.68</v>
      </c>
      <c r="WP12" s="20">
        <v>37923.96</v>
      </c>
      <c r="WQ12" s="20">
        <v>2264882.94</v>
      </c>
      <c r="WR12" s="20">
        <v>463890.46</v>
      </c>
      <c r="WS12" s="20">
        <v>788182</v>
      </c>
      <c r="WT12" s="20">
        <v>21663860.689999998</v>
      </c>
      <c r="WU12" s="20">
        <v>701489.27</v>
      </c>
      <c r="WV12" s="20">
        <v>37610.19</v>
      </c>
      <c r="WW12" s="20">
        <v>12789.02</v>
      </c>
      <c r="WX12" s="20">
        <v>2736993.45</v>
      </c>
      <c r="WY12" s="20">
        <v>4335.3900000000003</v>
      </c>
      <c r="WZ12" s="20">
        <v>31525.17</v>
      </c>
      <c r="XA12" s="20">
        <v>28085</v>
      </c>
      <c r="XB12" s="20">
        <v>1523193</v>
      </c>
      <c r="XC12" s="20">
        <v>51561.65</v>
      </c>
      <c r="XD12" s="20">
        <v>19451</v>
      </c>
      <c r="XE12" s="20">
        <v>3210</v>
      </c>
      <c r="XF12" s="20">
        <v>23975.16</v>
      </c>
      <c r="XG12" s="20">
        <v>1604878.75</v>
      </c>
      <c r="XH12" s="20">
        <v>2857</v>
      </c>
      <c r="XI12" s="20">
        <v>148882</v>
      </c>
      <c r="XJ12" s="20">
        <v>266956</v>
      </c>
      <c r="XK12" s="20">
        <v>42050</v>
      </c>
      <c r="XL12" s="20">
        <v>82478.599999999991</v>
      </c>
      <c r="XM12" s="20">
        <v>93352.3</v>
      </c>
      <c r="XN12" s="20">
        <v>20262.349999999999</v>
      </c>
      <c r="XO12" s="20">
        <v>3845</v>
      </c>
      <c r="XP12" s="20">
        <v>60668.06</v>
      </c>
      <c r="XQ12" s="20">
        <v>29287.85</v>
      </c>
      <c r="XR12" s="20">
        <v>14622</v>
      </c>
      <c r="XS12" s="20">
        <v>17245</v>
      </c>
      <c r="XT12" s="20">
        <v>5020</v>
      </c>
      <c r="XU12" s="20">
        <v>7504.3</v>
      </c>
      <c r="XV12" s="20">
        <v>0</v>
      </c>
      <c r="XW12" s="20">
        <v>9714.6400000000012</v>
      </c>
      <c r="XX12" s="20">
        <v>5299</v>
      </c>
      <c r="XY12" s="20">
        <v>19130</v>
      </c>
      <c r="XZ12" s="20">
        <v>26319</v>
      </c>
      <c r="YA12" s="20">
        <v>22405.89</v>
      </c>
      <c r="YB12" s="20">
        <v>10573</v>
      </c>
      <c r="YC12" s="20">
        <v>33972</v>
      </c>
      <c r="YD12" s="20">
        <v>3935558.16</v>
      </c>
      <c r="YE12" s="20">
        <v>2281</v>
      </c>
      <c r="YF12" s="20">
        <v>58263.8</v>
      </c>
      <c r="YG12" s="20">
        <v>10416.75</v>
      </c>
      <c r="YH12" s="20">
        <v>131013.6</v>
      </c>
      <c r="YI12" s="20">
        <v>52040</v>
      </c>
      <c r="YJ12" s="20">
        <v>58822</v>
      </c>
      <c r="YK12" s="20">
        <v>6383</v>
      </c>
      <c r="YL12" s="20">
        <v>50686</v>
      </c>
      <c r="YM12" s="20">
        <v>32362.2</v>
      </c>
      <c r="YN12" s="20">
        <v>44007</v>
      </c>
      <c r="YO12" s="20">
        <v>34686</v>
      </c>
      <c r="YP12" s="20">
        <v>12782.5</v>
      </c>
      <c r="YQ12" s="20">
        <v>25767</v>
      </c>
      <c r="YR12" s="20">
        <v>2955.5</v>
      </c>
      <c r="YS12" s="20">
        <v>7760</v>
      </c>
      <c r="YT12" s="20">
        <v>3744</v>
      </c>
      <c r="YU12" s="20">
        <v>1107625.45</v>
      </c>
      <c r="YV12" s="20">
        <v>97743.18</v>
      </c>
      <c r="YW12" s="20">
        <v>174432</v>
      </c>
      <c r="YX12" s="20">
        <v>102713</v>
      </c>
      <c r="YY12" s="20">
        <v>60195</v>
      </c>
      <c r="YZ12" s="20">
        <v>1514</v>
      </c>
      <c r="ZA12" s="20">
        <v>38046</v>
      </c>
      <c r="ZB12" s="20">
        <v>422035</v>
      </c>
      <c r="ZC12" s="20">
        <v>38780</v>
      </c>
      <c r="ZD12" s="20">
        <v>15744.5</v>
      </c>
      <c r="ZE12" s="20">
        <v>21228.1</v>
      </c>
      <c r="ZF12" s="20">
        <v>4230</v>
      </c>
      <c r="ZG12" s="20">
        <v>29056</v>
      </c>
      <c r="ZH12" s="20">
        <v>1694</v>
      </c>
      <c r="ZI12" s="20">
        <v>0</v>
      </c>
      <c r="ZJ12" s="20">
        <v>208233</v>
      </c>
      <c r="ZK12" s="20">
        <v>857977.90999999992</v>
      </c>
      <c r="ZL12" s="20">
        <v>13582</v>
      </c>
      <c r="ZM12" s="20">
        <v>8143.9999999999927</v>
      </c>
      <c r="ZN12" s="20">
        <v>115095.24</v>
      </c>
      <c r="ZO12" s="20">
        <v>79148.800000000003</v>
      </c>
      <c r="ZP12" s="20">
        <v>77</v>
      </c>
      <c r="ZQ12" s="20">
        <v>70147.47</v>
      </c>
      <c r="ZR12" s="20">
        <v>47457.57</v>
      </c>
      <c r="ZS12" s="20">
        <v>36954.300000000003</v>
      </c>
      <c r="ZT12" s="20">
        <v>183996.84999999998</v>
      </c>
      <c r="ZU12" s="20">
        <v>4395</v>
      </c>
      <c r="ZV12" s="20">
        <v>26391.32</v>
      </c>
      <c r="ZW12" s="20">
        <v>6541.77</v>
      </c>
      <c r="ZX12" s="20">
        <v>69216.510000000009</v>
      </c>
      <c r="ZY12" s="20">
        <v>80243.850000000006</v>
      </c>
      <c r="ZZ12" s="20">
        <v>13482</v>
      </c>
      <c r="AAA12" s="20">
        <v>389260.4</v>
      </c>
      <c r="AAB12" s="20">
        <v>-4128.88</v>
      </c>
      <c r="AAC12" s="20">
        <v>16635.5</v>
      </c>
      <c r="AAD12" s="20">
        <v>28150.75</v>
      </c>
      <c r="AAE12" s="20">
        <v>2551.4</v>
      </c>
      <c r="AAF12" s="20">
        <v>0</v>
      </c>
      <c r="AAG12" s="20">
        <v>312529.40000000002</v>
      </c>
      <c r="AAH12" s="20">
        <v>0</v>
      </c>
      <c r="AAI12" s="20">
        <v>8202</v>
      </c>
      <c r="AAJ12" s="20">
        <v>11261</v>
      </c>
      <c r="AAK12" s="20">
        <v>46169.75</v>
      </c>
      <c r="AAL12" s="20">
        <v>9679</v>
      </c>
      <c r="AAM12" s="20">
        <v>7713.75</v>
      </c>
      <c r="AAN12" s="20">
        <v>1431121.8399999999</v>
      </c>
      <c r="AAO12" s="20">
        <v>0</v>
      </c>
      <c r="AAP12" s="20">
        <v>256875</v>
      </c>
      <c r="AAQ12" s="20">
        <v>4625</v>
      </c>
      <c r="AAR12" s="20">
        <v>38151</v>
      </c>
      <c r="AAS12" s="20">
        <v>93170</v>
      </c>
      <c r="AAT12" s="20">
        <v>335034</v>
      </c>
      <c r="AAU12" s="20">
        <v>70211</v>
      </c>
      <c r="AAV12" s="20">
        <v>-8968</v>
      </c>
      <c r="AAW12" s="20">
        <v>73313</v>
      </c>
      <c r="AAX12" s="20">
        <v>54871.57</v>
      </c>
      <c r="AAY12" s="20">
        <v>0</v>
      </c>
      <c r="AAZ12" s="20">
        <v>0</v>
      </c>
      <c r="ABA12" s="20">
        <v>3145</v>
      </c>
      <c r="ABB12" s="20">
        <v>98449</v>
      </c>
      <c r="ABC12" s="20">
        <v>23993</v>
      </c>
      <c r="ABD12" s="20">
        <v>35757</v>
      </c>
      <c r="ABE12" s="20">
        <v>0</v>
      </c>
      <c r="ABF12" s="20">
        <v>220</v>
      </c>
      <c r="ABG12" s="20">
        <v>204663</v>
      </c>
      <c r="ABH12" s="20">
        <v>107693</v>
      </c>
      <c r="ABI12" s="20">
        <v>2010</v>
      </c>
      <c r="ABJ12" s="20">
        <v>0</v>
      </c>
      <c r="ABK12" s="20">
        <v>43675</v>
      </c>
      <c r="ABL12" s="20">
        <v>1000</v>
      </c>
      <c r="ABM12" s="20">
        <v>12186</v>
      </c>
      <c r="ABN12" s="20">
        <v>5583456.21</v>
      </c>
      <c r="ABO12" s="20">
        <v>1398705.84</v>
      </c>
      <c r="ABP12" s="20">
        <v>1276737.47</v>
      </c>
      <c r="ABQ12" s="20">
        <v>677676.76</v>
      </c>
      <c r="ABR12" s="20">
        <v>601693</v>
      </c>
      <c r="ABS12" s="20">
        <v>440351</v>
      </c>
      <c r="ABT12" s="20">
        <v>546590</v>
      </c>
      <c r="ABU12" s="20">
        <v>427326</v>
      </c>
      <c r="ABV12" s="20">
        <v>251910.21</v>
      </c>
      <c r="ABW12" s="20">
        <v>22928039.760000002</v>
      </c>
      <c r="ABX12" s="20">
        <v>13691379.15</v>
      </c>
      <c r="ABY12" s="20">
        <v>10247880.98</v>
      </c>
      <c r="ABZ12" s="20">
        <v>1336797.17</v>
      </c>
      <c r="ACA12" s="20">
        <v>8557285.7400000002</v>
      </c>
      <c r="ACB12" s="20">
        <v>6914187.4900000002</v>
      </c>
      <c r="ACC12" s="20">
        <v>2404392.4699999997</v>
      </c>
      <c r="ACD12" s="20">
        <v>849746.4</v>
      </c>
      <c r="ACE12" s="20">
        <v>1393790</v>
      </c>
      <c r="ACF12" s="20">
        <v>5422110</v>
      </c>
      <c r="ACG12" s="20">
        <v>1092133</v>
      </c>
      <c r="ACH12" s="20">
        <v>5037780.41</v>
      </c>
      <c r="ACI12" s="20">
        <v>109241.39000000001</v>
      </c>
      <c r="ACJ12" s="20">
        <v>102342.64</v>
      </c>
      <c r="ACK12" s="20">
        <v>2620034.36</v>
      </c>
      <c r="ACL12" s="20">
        <v>242789</v>
      </c>
      <c r="ACM12" s="20">
        <v>0</v>
      </c>
      <c r="ACN12" s="20">
        <v>42000</v>
      </c>
      <c r="ACO12" s="20">
        <v>1508641.47</v>
      </c>
      <c r="ACP12" s="20">
        <v>3846363.1499999994</v>
      </c>
      <c r="ACQ12" s="20">
        <v>922837.79</v>
      </c>
      <c r="ACR12" s="20">
        <v>1292791</v>
      </c>
      <c r="ACS12" s="20">
        <v>661802.30000000005</v>
      </c>
      <c r="ACT12" s="20">
        <v>56870</v>
      </c>
      <c r="ACU12" s="20">
        <v>5916409.9399999995</v>
      </c>
      <c r="ACV12" s="20">
        <v>8615095.2399999984</v>
      </c>
      <c r="ACW12" s="20">
        <v>398104</v>
      </c>
      <c r="ACX12" s="20">
        <v>448211</v>
      </c>
      <c r="ACY12" s="20">
        <v>849416</v>
      </c>
      <c r="ACZ12" s="20">
        <v>162218.49</v>
      </c>
      <c r="ADA12" s="20">
        <v>0</v>
      </c>
      <c r="ADB12" s="20">
        <v>0</v>
      </c>
      <c r="ADC12" s="20">
        <v>0</v>
      </c>
      <c r="ADD12" s="20">
        <v>0</v>
      </c>
      <c r="ADE12" s="20">
        <v>13485129.289999999</v>
      </c>
      <c r="ADF12" s="20">
        <v>18225686.170000002</v>
      </c>
      <c r="ADG12" s="20">
        <v>622283.71</v>
      </c>
      <c r="ADH12" s="20">
        <v>1585468.71</v>
      </c>
      <c r="ADI12" s="20">
        <v>2588324.2199999997</v>
      </c>
      <c r="ADJ12" s="20">
        <v>2656761</v>
      </c>
      <c r="ADK12" s="20">
        <v>3735246.58</v>
      </c>
      <c r="ADL12" s="20">
        <v>1434364</v>
      </c>
      <c r="ADM12" s="20">
        <v>1268037.23</v>
      </c>
      <c r="ADN12" s="20">
        <v>130104359.25999999</v>
      </c>
      <c r="ADO12" s="20">
        <v>5277693</v>
      </c>
      <c r="ADP12" s="20">
        <v>3874310.25</v>
      </c>
      <c r="ADQ12" s="20">
        <v>70842394.710000008</v>
      </c>
      <c r="ADR12" s="20">
        <v>3246014.52</v>
      </c>
      <c r="ADS12" s="20">
        <v>1351654.12</v>
      </c>
      <c r="ADT12" s="20">
        <v>7820308</v>
      </c>
      <c r="ADU12" s="20">
        <v>743324</v>
      </c>
      <c r="ADV12" s="20">
        <v>33962056.670000002</v>
      </c>
      <c r="ADW12" s="20">
        <v>13316095.140000001</v>
      </c>
      <c r="ADX12" s="20">
        <v>5743545.6699999999</v>
      </c>
      <c r="ADY12" s="20">
        <v>1688767.6</v>
      </c>
      <c r="ADZ12" s="20">
        <v>10926555</v>
      </c>
      <c r="AEA12" s="20">
        <v>6337480.25</v>
      </c>
      <c r="AEB12" s="20">
        <v>3094125</v>
      </c>
      <c r="AEC12" s="20">
        <v>1080311</v>
      </c>
      <c r="AED12" s="20">
        <v>1430024</v>
      </c>
      <c r="AEE12" s="20">
        <v>3159627.17</v>
      </c>
      <c r="AEF12" s="20">
        <v>3522618.4</v>
      </c>
      <c r="AEG12" s="20">
        <v>1027466.5</v>
      </c>
      <c r="AEH12" s="20">
        <v>1717609.5</v>
      </c>
      <c r="AEI12" s="20">
        <v>3692196</v>
      </c>
      <c r="AEJ12" s="20">
        <v>1364262.6</v>
      </c>
      <c r="AEK12" s="20">
        <v>3697020.14</v>
      </c>
      <c r="AEL12" s="20">
        <v>283822</v>
      </c>
      <c r="AEM12" s="20">
        <v>1999390.19</v>
      </c>
      <c r="AEN12" s="20">
        <v>3699650.88</v>
      </c>
      <c r="AEO12" s="20">
        <v>27523143.84</v>
      </c>
      <c r="AEP12" s="20">
        <v>7043633.5800000001</v>
      </c>
      <c r="AEQ12" s="20">
        <v>2329824.4699999997</v>
      </c>
      <c r="AER12" s="20">
        <v>568168.25</v>
      </c>
      <c r="AES12" s="20">
        <v>406081</v>
      </c>
      <c r="AET12" s="20">
        <v>1282142</v>
      </c>
      <c r="AEU12" s="20">
        <v>770815.43</v>
      </c>
      <c r="AEV12" s="20">
        <v>1377241</v>
      </c>
      <c r="AEW12" s="20">
        <v>966121.4</v>
      </c>
      <c r="AEX12" s="20">
        <v>38593.19</v>
      </c>
      <c r="AEY12" s="20">
        <v>24100</v>
      </c>
      <c r="AEZ12" s="20">
        <v>1256784.8899999999</v>
      </c>
      <c r="AFA12" s="20">
        <v>1235306.79</v>
      </c>
      <c r="AFB12" s="20">
        <v>120257.95</v>
      </c>
      <c r="AFC12" s="20">
        <v>195</v>
      </c>
      <c r="AFD12" s="20">
        <v>21164</v>
      </c>
      <c r="AFE12" s="20">
        <v>193792.6</v>
      </c>
      <c r="AFF12" s="20">
        <v>12525</v>
      </c>
      <c r="AFG12" s="20">
        <v>54205</v>
      </c>
      <c r="AFH12" s="20">
        <v>877</v>
      </c>
      <c r="AFI12" s="20">
        <v>69617</v>
      </c>
      <c r="AFJ12" s="20">
        <v>0</v>
      </c>
      <c r="AFK12" s="20">
        <v>0</v>
      </c>
      <c r="AFL12" s="20">
        <v>8155.05</v>
      </c>
      <c r="AFM12" s="20">
        <v>10784528.109999999</v>
      </c>
      <c r="AFN12" s="20">
        <v>391708</v>
      </c>
      <c r="AFO12" s="20">
        <v>688131.1</v>
      </c>
      <c r="AFP12" s="20">
        <v>146841.32</v>
      </c>
      <c r="AFQ12" s="20">
        <v>937</v>
      </c>
      <c r="AFR12" s="20">
        <v>55202.04</v>
      </c>
      <c r="AFS12" s="20">
        <v>0</v>
      </c>
      <c r="AFT12" s="20">
        <v>1266301.99</v>
      </c>
      <c r="AFU12" s="20">
        <v>30067</v>
      </c>
      <c r="AFV12" s="20">
        <v>18508.8</v>
      </c>
      <c r="AFW12" s="20">
        <v>107951.83</v>
      </c>
      <c r="AFX12" s="20">
        <v>1536</v>
      </c>
      <c r="AFY12" s="20">
        <v>302946.07</v>
      </c>
      <c r="AFZ12" s="20">
        <v>28412</v>
      </c>
      <c r="AGA12" s="20">
        <v>12446.5</v>
      </c>
      <c r="AGB12" s="20">
        <v>51091</v>
      </c>
      <c r="AGC12" s="20">
        <v>30679.75</v>
      </c>
      <c r="AGD12" s="20">
        <v>21700</v>
      </c>
      <c r="AGE12" s="20">
        <v>20943.32</v>
      </c>
      <c r="AGF12" s="20">
        <v>39669</v>
      </c>
      <c r="AGG12" s="20">
        <v>39156.25</v>
      </c>
      <c r="AGH12" s="20">
        <v>58358.75</v>
      </c>
      <c r="AGI12" s="20">
        <v>149054.88</v>
      </c>
      <c r="AGJ12" s="20">
        <v>4012685.51</v>
      </c>
      <c r="AGK12" s="20">
        <v>156874.01</v>
      </c>
      <c r="AGL12" s="20">
        <v>42874.5</v>
      </c>
      <c r="AGM12" s="20">
        <v>55769</v>
      </c>
      <c r="AGN12" s="20">
        <v>56138</v>
      </c>
      <c r="AGO12" s="20">
        <v>21358</v>
      </c>
      <c r="AGP12" s="20">
        <v>153195.79999999999</v>
      </c>
      <c r="AGQ12" s="20">
        <v>912</v>
      </c>
      <c r="AGR12" s="20">
        <v>29780649.66</v>
      </c>
      <c r="AGS12" s="20">
        <v>3245592.59</v>
      </c>
      <c r="AGT12" s="20">
        <v>0</v>
      </c>
      <c r="AGU12" s="20">
        <v>713556.28</v>
      </c>
      <c r="AGV12" s="20">
        <v>1617126.93</v>
      </c>
      <c r="AGW12" s="20">
        <v>633011.24</v>
      </c>
      <c r="AGX12" s="20">
        <v>1141965.6400000001</v>
      </c>
      <c r="AGY12" s="20">
        <v>150301.68</v>
      </c>
      <c r="AGZ12" s="20">
        <v>8224</v>
      </c>
      <c r="AHA12" s="20">
        <v>513867.7</v>
      </c>
      <c r="AHB12" s="20">
        <v>1952662.59</v>
      </c>
      <c r="AHC12" s="20">
        <v>2841646.57</v>
      </c>
      <c r="AHD12" s="20">
        <v>3497936</v>
      </c>
      <c r="AHE12" s="20">
        <v>4470022.9399999995</v>
      </c>
      <c r="AHF12" s="20">
        <v>8833307.2100000009</v>
      </c>
      <c r="AHG12" s="20">
        <v>3127963.4</v>
      </c>
      <c r="AHH12" s="20">
        <v>287035.5</v>
      </c>
      <c r="AHI12" s="20">
        <v>2903975.65</v>
      </c>
      <c r="AHJ12" s="20">
        <v>0</v>
      </c>
      <c r="AHK12" s="20">
        <v>166089.09</v>
      </c>
      <c r="AHL12" s="20">
        <v>58432.56</v>
      </c>
      <c r="AHM12" s="20">
        <v>1567858</v>
      </c>
      <c r="AHN12" s="20">
        <v>134869</v>
      </c>
      <c r="AHO12" s="20">
        <v>28850</v>
      </c>
      <c r="AHP12" s="20">
        <v>2564463481.6200013</v>
      </c>
    </row>
    <row r="13" spans="1:900" x14ac:dyDescent="0.55000000000000004">
      <c r="A13" s="11">
        <v>8</v>
      </c>
      <c r="B13" s="11" t="s">
        <v>986</v>
      </c>
      <c r="C13" s="6" t="s">
        <v>987</v>
      </c>
      <c r="D13" s="20">
        <v>590823171.42000008</v>
      </c>
      <c r="E13" s="20">
        <v>7097959.0300000003</v>
      </c>
      <c r="F13" s="20">
        <v>14252956.330000002</v>
      </c>
      <c r="G13" s="20">
        <v>2036742.6600000001</v>
      </c>
      <c r="H13" s="20">
        <v>78755343.329999998</v>
      </c>
      <c r="I13" s="20">
        <v>19570784.5</v>
      </c>
      <c r="J13" s="20">
        <v>124272762.5</v>
      </c>
      <c r="K13" s="20">
        <v>10731916.010000002</v>
      </c>
      <c r="L13" s="20">
        <v>14147429.040000001</v>
      </c>
      <c r="M13" s="20">
        <v>5964895.5900000008</v>
      </c>
      <c r="N13" s="20">
        <v>7994157.3499999996</v>
      </c>
      <c r="O13" s="20">
        <v>5309604.129999999</v>
      </c>
      <c r="P13" s="20">
        <v>19878218.560000002</v>
      </c>
      <c r="Q13" s="20">
        <v>5802227.2999999998</v>
      </c>
      <c r="R13" s="20">
        <v>2235487.9600000004</v>
      </c>
      <c r="S13" s="20">
        <v>23590121</v>
      </c>
      <c r="T13" s="20">
        <v>22257155.629999999</v>
      </c>
      <c r="U13" s="20">
        <v>1139697.01</v>
      </c>
      <c r="V13" s="20">
        <v>350731610.11000001</v>
      </c>
      <c r="W13" s="20">
        <v>43503457.189999998</v>
      </c>
      <c r="X13" s="20">
        <v>3904782.3600000003</v>
      </c>
      <c r="Y13" s="20">
        <v>39053164.600000001</v>
      </c>
      <c r="Z13" s="20">
        <v>13110641.860000001</v>
      </c>
      <c r="AA13" s="20">
        <v>12867819.250000002</v>
      </c>
      <c r="AB13" s="20">
        <v>4588610.83</v>
      </c>
      <c r="AC13" s="20">
        <v>121887950</v>
      </c>
      <c r="AD13" s="20">
        <v>37105229.039999999</v>
      </c>
      <c r="AE13" s="20">
        <v>10479883.770000001</v>
      </c>
      <c r="AF13" s="20">
        <v>51984328.539999999</v>
      </c>
      <c r="AG13" s="20">
        <v>11571842</v>
      </c>
      <c r="AH13" s="20">
        <v>41619131.280000001</v>
      </c>
      <c r="AI13" s="20">
        <v>26855028.84</v>
      </c>
      <c r="AJ13" s="20">
        <v>7795370.21</v>
      </c>
      <c r="AK13" s="20">
        <v>2154881.71</v>
      </c>
      <c r="AL13" s="20">
        <v>4503785.95</v>
      </c>
      <c r="AM13" s="20">
        <v>18470999.990000002</v>
      </c>
      <c r="AN13" s="20">
        <v>16885002.23</v>
      </c>
      <c r="AO13" s="20">
        <v>18677312.050000004</v>
      </c>
      <c r="AP13" s="20">
        <v>6621802.7800000003</v>
      </c>
      <c r="AQ13" s="20">
        <v>4980708.3400000008</v>
      </c>
      <c r="AR13" s="20">
        <v>3893571.12</v>
      </c>
      <c r="AS13" s="20">
        <v>1588182.7500000002</v>
      </c>
      <c r="AT13" s="20">
        <v>103842122.91000001</v>
      </c>
      <c r="AU13" s="20">
        <v>1580889.09</v>
      </c>
      <c r="AV13" s="20">
        <v>1157930.0999999999</v>
      </c>
      <c r="AW13" s="20">
        <v>2739094.08</v>
      </c>
      <c r="AX13" s="20">
        <v>6596223.5899999999</v>
      </c>
      <c r="AY13" s="20">
        <v>9999430.7799999975</v>
      </c>
      <c r="AZ13" s="20">
        <v>2607696.84</v>
      </c>
      <c r="BA13" s="20">
        <v>2791949.05</v>
      </c>
      <c r="BB13" s="20">
        <v>999403.99</v>
      </c>
      <c r="BC13" s="20">
        <v>1781396.0699999998</v>
      </c>
      <c r="BD13" s="20">
        <v>848319.59000000008</v>
      </c>
      <c r="BE13" s="20">
        <v>1937213.75</v>
      </c>
      <c r="BF13" s="20">
        <v>26324829.420000002</v>
      </c>
      <c r="BG13" s="20">
        <v>8229216.6699999999</v>
      </c>
      <c r="BH13" s="20">
        <v>988524.85</v>
      </c>
      <c r="BI13" s="20">
        <v>97880591.49000001</v>
      </c>
      <c r="BJ13" s="20">
        <v>67292945.11999999</v>
      </c>
      <c r="BK13" s="20">
        <v>7672424.7400000002</v>
      </c>
      <c r="BL13" s="20">
        <v>3504468.0500000003</v>
      </c>
      <c r="BM13" s="20">
        <v>10132673.350000001</v>
      </c>
      <c r="BN13" s="20">
        <v>7929943.8799999999</v>
      </c>
      <c r="BO13" s="20">
        <v>8653488.8500000015</v>
      </c>
      <c r="BP13" s="20">
        <v>240548</v>
      </c>
      <c r="BQ13" s="20">
        <v>277093.41000000003</v>
      </c>
      <c r="BR13" s="20">
        <v>132730412.67</v>
      </c>
      <c r="BS13" s="20">
        <v>7009703.9299999997</v>
      </c>
      <c r="BT13" s="20">
        <v>5109886.92</v>
      </c>
      <c r="BU13" s="20">
        <v>6935364.0800000001</v>
      </c>
      <c r="BV13" s="20">
        <v>5799777.5700000003</v>
      </c>
      <c r="BW13" s="20">
        <v>4265008.3</v>
      </c>
      <c r="BX13" s="20">
        <v>1945117.24</v>
      </c>
      <c r="BY13" s="20">
        <v>7428582.7599999998</v>
      </c>
      <c r="BZ13" s="20">
        <v>68368914.469999999</v>
      </c>
      <c r="CA13" s="20">
        <v>5244626.08</v>
      </c>
      <c r="CB13" s="20">
        <v>20597069.460000001</v>
      </c>
      <c r="CC13" s="20">
        <v>19931450.839999996</v>
      </c>
      <c r="CD13" s="20">
        <v>1682542.21</v>
      </c>
      <c r="CE13" s="20">
        <v>2845761.02</v>
      </c>
      <c r="CF13" s="20">
        <v>14017070.24</v>
      </c>
      <c r="CG13" s="20">
        <v>251326437.71000001</v>
      </c>
      <c r="CH13" s="20">
        <v>7885307.54</v>
      </c>
      <c r="CI13" s="20">
        <v>30887097.370000001</v>
      </c>
      <c r="CJ13" s="20">
        <v>3192918.04</v>
      </c>
      <c r="CK13" s="20">
        <v>6057460.4200000009</v>
      </c>
      <c r="CL13" s="20">
        <v>4457299.53</v>
      </c>
      <c r="CM13" s="20">
        <v>4822231.05</v>
      </c>
      <c r="CN13" s="20">
        <v>10311071.060000001</v>
      </c>
      <c r="CO13" s="20">
        <v>1828323.76</v>
      </c>
      <c r="CP13" s="20">
        <v>4800394.0700000012</v>
      </c>
      <c r="CQ13" s="20">
        <v>2833062.8600000003</v>
      </c>
      <c r="CR13" s="20">
        <v>7168733.2000000002</v>
      </c>
      <c r="CS13" s="20">
        <v>3062363.95</v>
      </c>
      <c r="CT13" s="20">
        <v>109855101.69999999</v>
      </c>
      <c r="CU13" s="20">
        <v>4356557.71</v>
      </c>
      <c r="CV13" s="20">
        <v>3043758.5999999996</v>
      </c>
      <c r="CW13" s="20">
        <v>4001659.17</v>
      </c>
      <c r="CX13" s="20">
        <v>1078431</v>
      </c>
      <c r="CY13" s="20">
        <v>9012237.6400000006</v>
      </c>
      <c r="CZ13" s="20">
        <v>5274114.3099999996</v>
      </c>
      <c r="DA13" s="20">
        <v>1751491.43</v>
      </c>
      <c r="DB13" s="20">
        <v>56772242.940000005</v>
      </c>
      <c r="DC13" s="20">
        <v>212977350.50999999</v>
      </c>
      <c r="DD13" s="20">
        <v>5992618.2999999998</v>
      </c>
      <c r="DE13" s="20">
        <v>4748682.6100000003</v>
      </c>
      <c r="DF13" s="20">
        <v>39045954.980000004</v>
      </c>
      <c r="DG13" s="20">
        <v>26875487.870000005</v>
      </c>
      <c r="DH13" s="20">
        <v>46919899.759999998</v>
      </c>
      <c r="DI13" s="20">
        <v>55285375.75</v>
      </c>
      <c r="DJ13" s="20">
        <v>4544389.54</v>
      </c>
      <c r="DK13" s="20">
        <v>293540830.14999998</v>
      </c>
      <c r="DL13" s="20">
        <v>2781421.08</v>
      </c>
      <c r="DM13" s="20">
        <v>5033423.4400000004</v>
      </c>
      <c r="DN13" s="20">
        <v>21275643.98</v>
      </c>
      <c r="DO13" s="20">
        <v>7253734.2000000002</v>
      </c>
      <c r="DP13" s="20">
        <v>4496744.54</v>
      </c>
      <c r="DQ13" s="20">
        <v>14168022.310000001</v>
      </c>
      <c r="DR13" s="20">
        <v>5893278.4199999999</v>
      </c>
      <c r="DS13" s="20">
        <v>9317158.1500000004</v>
      </c>
      <c r="DT13" s="20">
        <v>88418164.739999995</v>
      </c>
      <c r="DU13" s="20">
        <v>3990377.2600000002</v>
      </c>
      <c r="DV13" s="20">
        <v>31342596.259999998</v>
      </c>
      <c r="DW13" s="20">
        <v>25579346.030000001</v>
      </c>
      <c r="DX13" s="20">
        <v>4409820</v>
      </c>
      <c r="DY13" s="20">
        <v>9705282.5800000001</v>
      </c>
      <c r="DZ13" s="20">
        <v>11045284.600000001</v>
      </c>
      <c r="EA13" s="20">
        <v>1703314.1800000002</v>
      </c>
      <c r="EB13" s="20">
        <v>3339231.11</v>
      </c>
      <c r="EC13" s="20">
        <v>5537467.8099999996</v>
      </c>
      <c r="ED13" s="20">
        <v>10252627.07</v>
      </c>
      <c r="EE13" s="20">
        <v>56669957.960000001</v>
      </c>
      <c r="EF13" s="20">
        <v>55778867.619999997</v>
      </c>
      <c r="EG13" s="20">
        <v>3139304.43</v>
      </c>
      <c r="EH13" s="20">
        <v>4885291.2299999995</v>
      </c>
      <c r="EI13" s="20">
        <v>5012417.16</v>
      </c>
      <c r="EJ13" s="20">
        <v>6911614.0299999993</v>
      </c>
      <c r="EK13" s="20">
        <v>15204322.039999999</v>
      </c>
      <c r="EL13" s="20">
        <v>2039649.3399999999</v>
      </c>
      <c r="EM13" s="20">
        <v>4613343.9600000009</v>
      </c>
      <c r="EN13" s="20">
        <v>139032626.13</v>
      </c>
      <c r="EO13" s="20">
        <v>3562383.76</v>
      </c>
      <c r="EP13" s="20">
        <v>3502267.69</v>
      </c>
      <c r="EQ13" s="20">
        <v>3484863.33</v>
      </c>
      <c r="ER13" s="20">
        <v>1737666.1099999999</v>
      </c>
      <c r="ES13" s="20">
        <v>2966040.13</v>
      </c>
      <c r="ET13" s="20">
        <v>5781040.4000000004</v>
      </c>
      <c r="EU13" s="20">
        <v>5957518.3300000001</v>
      </c>
      <c r="EV13" s="20">
        <v>2338587.9300000002</v>
      </c>
      <c r="EW13" s="20">
        <v>92295030.220000014</v>
      </c>
      <c r="EX13" s="20">
        <v>1331231</v>
      </c>
      <c r="EY13" s="20">
        <v>2223987.81</v>
      </c>
      <c r="EZ13" s="20">
        <v>4666816.3</v>
      </c>
      <c r="FA13" s="20">
        <v>7034974.46</v>
      </c>
      <c r="FB13" s="20">
        <v>6111608.8099999996</v>
      </c>
      <c r="FC13" s="20">
        <v>3919933.41</v>
      </c>
      <c r="FD13" s="20">
        <v>3171603.03</v>
      </c>
      <c r="FE13" s="20">
        <v>2473544</v>
      </c>
      <c r="FF13" s="20">
        <v>2024162</v>
      </c>
      <c r="FG13" s="20">
        <v>2625923.1100000003</v>
      </c>
      <c r="FH13" s="20">
        <v>497364</v>
      </c>
      <c r="FI13" s="20">
        <v>47713311.740000002</v>
      </c>
      <c r="FJ13" s="20">
        <v>2594363.39</v>
      </c>
      <c r="FK13" s="20">
        <v>2239639.06</v>
      </c>
      <c r="FL13" s="20">
        <v>2167610.21</v>
      </c>
      <c r="FM13" s="20">
        <v>7360895.29</v>
      </c>
      <c r="FN13" s="20">
        <v>2463273.34</v>
      </c>
      <c r="FO13" s="20">
        <v>1096112.25</v>
      </c>
      <c r="FP13" s="20">
        <v>96308</v>
      </c>
      <c r="FQ13" s="20">
        <v>135439969.75999999</v>
      </c>
      <c r="FR13" s="20">
        <v>4240866.59</v>
      </c>
      <c r="FS13" s="20">
        <v>8416953.3599999994</v>
      </c>
      <c r="FT13" s="20">
        <v>7002564.5900000008</v>
      </c>
      <c r="FU13" s="20">
        <v>6858289.2700000005</v>
      </c>
      <c r="FV13" s="20">
        <v>3715240.48</v>
      </c>
      <c r="FW13" s="20">
        <v>13075034.559999999</v>
      </c>
      <c r="FX13" s="20">
        <v>6030788.6399999997</v>
      </c>
      <c r="FY13" s="20">
        <v>2680723</v>
      </c>
      <c r="FZ13" s="20">
        <v>5898099.9500000002</v>
      </c>
      <c r="GA13" s="20">
        <v>5900400.6899999995</v>
      </c>
      <c r="GB13" s="20">
        <v>4247523.47</v>
      </c>
      <c r="GC13" s="20">
        <v>3322541.95</v>
      </c>
      <c r="GD13" s="20">
        <v>1042529</v>
      </c>
      <c r="GE13" s="20">
        <v>69808465.320000008</v>
      </c>
      <c r="GF13" s="20">
        <v>2394612</v>
      </c>
      <c r="GG13" s="20">
        <v>2682393.33</v>
      </c>
      <c r="GH13" s="20">
        <v>13238751.279999999</v>
      </c>
      <c r="GI13" s="20">
        <v>3455755.22</v>
      </c>
      <c r="GJ13" s="20">
        <v>2680433.4</v>
      </c>
      <c r="GK13" s="20">
        <v>5526928.6899999995</v>
      </c>
      <c r="GL13" s="20">
        <v>14048799.870000001</v>
      </c>
      <c r="GM13" s="20">
        <v>3398346.1599999997</v>
      </c>
      <c r="GN13" s="20">
        <v>1607876</v>
      </c>
      <c r="GO13" s="20">
        <v>1088659.9099999999</v>
      </c>
      <c r="GP13" s="20">
        <v>894818</v>
      </c>
      <c r="GQ13" s="20">
        <v>48138198.439999998</v>
      </c>
      <c r="GR13" s="20">
        <v>14074670.390000001</v>
      </c>
      <c r="GS13" s="20">
        <v>3660229.4899999998</v>
      </c>
      <c r="GT13" s="20">
        <v>18606750.110000003</v>
      </c>
      <c r="GU13" s="20">
        <v>961805</v>
      </c>
      <c r="GV13" s="20">
        <v>3968369.23</v>
      </c>
      <c r="GW13" s="20">
        <v>4980062.34</v>
      </c>
      <c r="GX13" s="20">
        <v>2535559.2399999998</v>
      </c>
      <c r="GY13" s="20">
        <v>60273220.199999996</v>
      </c>
      <c r="GZ13" s="20">
        <v>2267021.62</v>
      </c>
      <c r="HA13" s="20">
        <v>10477146.899999999</v>
      </c>
      <c r="HB13" s="20">
        <v>5352149.3099999996</v>
      </c>
      <c r="HC13" s="20">
        <v>201824361.24000001</v>
      </c>
      <c r="HD13" s="20">
        <v>17260779</v>
      </c>
      <c r="HE13" s="20">
        <v>39664703.030000001</v>
      </c>
      <c r="HF13" s="20">
        <v>14566939</v>
      </c>
      <c r="HG13" s="20">
        <v>19171747.789999999</v>
      </c>
      <c r="HH13" s="20">
        <v>37867838.5</v>
      </c>
      <c r="HI13" s="20">
        <v>2993678.46</v>
      </c>
      <c r="HJ13" s="20">
        <v>105764406.42</v>
      </c>
      <c r="HK13" s="20">
        <v>6283819.7199999997</v>
      </c>
      <c r="HL13" s="20">
        <v>15195099.639999999</v>
      </c>
      <c r="HM13" s="20">
        <v>7226750.7300000004</v>
      </c>
      <c r="HN13" s="20">
        <v>8447596.9499999993</v>
      </c>
      <c r="HO13" s="20">
        <v>5325272.0999999996</v>
      </c>
      <c r="HP13" s="20">
        <v>9821881</v>
      </c>
      <c r="HQ13" s="20">
        <v>2957101.69</v>
      </c>
      <c r="HR13" s="20">
        <v>138527415.09999999</v>
      </c>
      <c r="HS13" s="20">
        <v>47022690.630000003</v>
      </c>
      <c r="HT13" s="20">
        <v>5917817</v>
      </c>
      <c r="HU13" s="20">
        <v>6953389.5100000007</v>
      </c>
      <c r="HV13" s="20">
        <v>6098170.2599999998</v>
      </c>
      <c r="HW13" s="20">
        <v>1867223.2</v>
      </c>
      <c r="HX13" s="20">
        <v>15063748</v>
      </c>
      <c r="HY13" s="20">
        <v>5608482.6100000003</v>
      </c>
      <c r="HZ13" s="20">
        <v>3539645.35</v>
      </c>
      <c r="IA13" s="20">
        <v>7293433.3399999999</v>
      </c>
      <c r="IB13" s="20">
        <v>6473072.2199999997</v>
      </c>
      <c r="IC13" s="20">
        <v>13016113.82</v>
      </c>
      <c r="ID13" s="20">
        <v>2174355.41</v>
      </c>
      <c r="IE13" s="20">
        <v>8904791.3900000006</v>
      </c>
      <c r="IF13" s="20">
        <v>2761370.48</v>
      </c>
      <c r="IG13" s="20">
        <v>2304948</v>
      </c>
      <c r="IH13" s="20">
        <v>75257561.849999994</v>
      </c>
      <c r="II13" s="20">
        <v>28716448.740000002</v>
      </c>
      <c r="IJ13" s="20">
        <v>9085352.1300000008</v>
      </c>
      <c r="IK13" s="20">
        <v>7957545</v>
      </c>
      <c r="IL13" s="20">
        <v>18996593.899999999</v>
      </c>
      <c r="IM13" s="20">
        <v>3866278.98</v>
      </c>
      <c r="IN13" s="20">
        <v>3540913</v>
      </c>
      <c r="IO13" s="20">
        <v>1498632.54</v>
      </c>
      <c r="IP13" s="20">
        <v>1486568.05</v>
      </c>
      <c r="IQ13" s="20">
        <v>2178115.73</v>
      </c>
      <c r="IR13" s="20">
        <v>3288334.04</v>
      </c>
      <c r="IS13" s="20">
        <v>172450822.73000002</v>
      </c>
      <c r="IT13" s="20">
        <v>68573414.099999994</v>
      </c>
      <c r="IU13" s="20">
        <v>16130874.789999999</v>
      </c>
      <c r="IV13" s="20">
        <v>11722449.969999999</v>
      </c>
      <c r="IW13" s="20">
        <v>4325813.1900000004</v>
      </c>
      <c r="IX13" s="20">
        <v>2350924.6</v>
      </c>
      <c r="IY13" s="20">
        <v>3242947.47</v>
      </c>
      <c r="IZ13" s="20">
        <v>1042608.36</v>
      </c>
      <c r="JA13" s="20">
        <v>3392637.23</v>
      </c>
      <c r="JB13" s="20">
        <v>9782849.5700000003</v>
      </c>
      <c r="JC13" s="20">
        <v>7945064.9199999999</v>
      </c>
      <c r="JD13" s="20">
        <v>4285335.6100000003</v>
      </c>
      <c r="JE13" s="20">
        <v>59070828.410000004</v>
      </c>
      <c r="JF13" s="20">
        <v>15221033</v>
      </c>
      <c r="JG13" s="20">
        <v>3662283.85</v>
      </c>
      <c r="JH13" s="20">
        <v>1703410.74</v>
      </c>
      <c r="JI13" s="20">
        <v>2848264.5</v>
      </c>
      <c r="JJ13" s="20">
        <v>3559576</v>
      </c>
      <c r="JK13" s="20">
        <v>55020995.790000007</v>
      </c>
      <c r="JL13" s="20">
        <v>2171276.77</v>
      </c>
      <c r="JM13" s="20">
        <v>5911077</v>
      </c>
      <c r="JN13" s="20">
        <v>8787247</v>
      </c>
      <c r="JO13" s="20">
        <v>3307224</v>
      </c>
      <c r="JP13" s="20">
        <v>12202727.59</v>
      </c>
      <c r="JQ13" s="20">
        <v>1999257</v>
      </c>
      <c r="JR13" s="20">
        <v>160531595.59999999</v>
      </c>
      <c r="JS13" s="20">
        <v>51134869.639999993</v>
      </c>
      <c r="JT13" s="20">
        <v>17306605.259999998</v>
      </c>
      <c r="JU13" s="20">
        <v>8981171.870000001</v>
      </c>
      <c r="JV13" s="20">
        <v>5167414.96</v>
      </c>
      <c r="JW13" s="20">
        <v>2626933.17</v>
      </c>
      <c r="JX13" s="20">
        <v>33246145.030000001</v>
      </c>
      <c r="JY13" s="20">
        <v>35967101.100000001</v>
      </c>
      <c r="JZ13" s="20">
        <v>36940368.829999998</v>
      </c>
      <c r="KA13" s="20">
        <v>15367892.4</v>
      </c>
      <c r="KB13" s="20">
        <v>4681278.6000000006</v>
      </c>
      <c r="KC13" s="20">
        <v>5025350.18</v>
      </c>
      <c r="KD13" s="20">
        <v>8890568.9900000002</v>
      </c>
      <c r="KE13" s="20">
        <v>1997539.17</v>
      </c>
      <c r="KF13" s="20">
        <v>2263880.4</v>
      </c>
      <c r="KG13" s="20">
        <v>236358368.87</v>
      </c>
      <c r="KH13" s="20">
        <v>0</v>
      </c>
      <c r="KI13" s="20">
        <v>6345857</v>
      </c>
      <c r="KJ13" s="20">
        <v>16856273.25</v>
      </c>
      <c r="KK13" s="20">
        <v>11283281.049999999</v>
      </c>
      <c r="KL13" s="20">
        <v>7537437.4199999999</v>
      </c>
      <c r="KM13" s="20">
        <v>52652227.430000007</v>
      </c>
      <c r="KN13" s="20">
        <v>14681589.75</v>
      </c>
      <c r="KO13" s="20">
        <v>11064215.050000001</v>
      </c>
      <c r="KP13" s="20">
        <v>85194524.109999999</v>
      </c>
      <c r="KQ13" s="20">
        <v>7058277.04</v>
      </c>
      <c r="KR13" s="20">
        <v>13724813.77</v>
      </c>
      <c r="KS13" s="20">
        <v>47843917.950000003</v>
      </c>
      <c r="KT13" s="20">
        <v>7105427.1599999983</v>
      </c>
      <c r="KU13" s="20">
        <v>13398600.07</v>
      </c>
      <c r="KV13" s="20">
        <v>170972460.49000001</v>
      </c>
      <c r="KW13" s="20">
        <v>13654354.32</v>
      </c>
      <c r="KX13" s="20">
        <v>121008608.61</v>
      </c>
      <c r="KY13" s="20">
        <v>8989430.2899999991</v>
      </c>
      <c r="KZ13" s="20">
        <v>1404859</v>
      </c>
      <c r="LA13" s="20">
        <v>15918359.740000002</v>
      </c>
      <c r="LB13" s="20">
        <v>8894345.9100000001</v>
      </c>
      <c r="LC13" s="20">
        <v>4196263.5</v>
      </c>
      <c r="LD13" s="20">
        <v>3017364.06</v>
      </c>
      <c r="LE13" s="20">
        <v>5213351.4800000004</v>
      </c>
      <c r="LF13" s="20">
        <v>217484849.88</v>
      </c>
      <c r="LG13" s="20">
        <v>50088259.330000006</v>
      </c>
      <c r="LH13" s="20">
        <v>57164883.299999997</v>
      </c>
      <c r="LI13" s="20">
        <v>35868320.690000005</v>
      </c>
      <c r="LJ13" s="20">
        <v>30462210.049999997</v>
      </c>
      <c r="LK13" s="20">
        <v>4518679.26</v>
      </c>
      <c r="LL13" s="20">
        <v>3156917.49</v>
      </c>
      <c r="LM13" s="20">
        <v>9005329.9499999993</v>
      </c>
      <c r="LN13" s="20">
        <v>4581272.9400000004</v>
      </c>
      <c r="LO13" s="20">
        <v>7399802.3999999994</v>
      </c>
      <c r="LP13" s="20">
        <v>4223637.8</v>
      </c>
      <c r="LQ13" s="20">
        <v>65190627.719999999</v>
      </c>
      <c r="LR13" s="20">
        <v>9369316.6499999985</v>
      </c>
      <c r="LS13" s="20">
        <v>3302525.7600000002</v>
      </c>
      <c r="LT13" s="20">
        <v>149437935.21000001</v>
      </c>
      <c r="LU13" s="20">
        <v>124249543.07000001</v>
      </c>
      <c r="LV13" s="20">
        <v>128350619.67000002</v>
      </c>
      <c r="LW13" s="20">
        <v>48435872.639999993</v>
      </c>
      <c r="LX13" s="20">
        <v>11036845.380000001</v>
      </c>
      <c r="LY13" s="20">
        <v>13698141.16</v>
      </c>
      <c r="LZ13" s="20">
        <v>9167612.9199999999</v>
      </c>
      <c r="MA13" s="20">
        <v>9915105.9000000004</v>
      </c>
      <c r="MB13" s="20">
        <v>9443461.4199999981</v>
      </c>
      <c r="MC13" s="20">
        <v>17001956.890000001</v>
      </c>
      <c r="MD13" s="20">
        <v>38791300.690000005</v>
      </c>
      <c r="ME13" s="20">
        <v>4900474.0599999996</v>
      </c>
      <c r="MF13" s="20">
        <v>231511714.48999998</v>
      </c>
      <c r="MG13" s="20">
        <v>9039902.4499999993</v>
      </c>
      <c r="MH13" s="20">
        <v>4170592.1300000004</v>
      </c>
      <c r="MI13" s="20">
        <v>4148327</v>
      </c>
      <c r="MJ13" s="20">
        <v>2610056.73</v>
      </c>
      <c r="MK13" s="20">
        <v>8912074.6300000008</v>
      </c>
      <c r="ML13" s="20">
        <v>5890346.2100000009</v>
      </c>
      <c r="MM13" s="20">
        <v>4503555.8899999997</v>
      </c>
      <c r="MN13" s="20">
        <v>15791794.85</v>
      </c>
      <c r="MO13" s="20">
        <v>3432316.5300000003</v>
      </c>
      <c r="MP13" s="20">
        <v>4240593.3899999997</v>
      </c>
      <c r="MQ13" s="20">
        <v>8424349.8599999994</v>
      </c>
      <c r="MR13" s="20">
        <v>211030099.72999999</v>
      </c>
      <c r="MS13" s="20">
        <v>4299479.5</v>
      </c>
      <c r="MT13" s="20">
        <v>9034366.0500000007</v>
      </c>
      <c r="MU13" s="20">
        <v>10362894.18</v>
      </c>
      <c r="MV13" s="20">
        <v>24772001</v>
      </c>
      <c r="MW13" s="20">
        <v>15038867.050000001</v>
      </c>
      <c r="MX13" s="20">
        <v>37925093.990000002</v>
      </c>
      <c r="MY13" s="20">
        <v>14012466.039999999</v>
      </c>
      <c r="MZ13" s="20">
        <v>8975640.5900000017</v>
      </c>
      <c r="NA13" s="20">
        <v>1481248.59</v>
      </c>
      <c r="NB13" s="20">
        <v>1422922</v>
      </c>
      <c r="NC13" s="20">
        <v>400686770.02999997</v>
      </c>
      <c r="ND13" s="20">
        <v>58051566.330000006</v>
      </c>
      <c r="NE13" s="20">
        <v>4950344.1599999992</v>
      </c>
      <c r="NF13" s="20">
        <v>127921026.83000001</v>
      </c>
      <c r="NG13" s="20">
        <v>8864108.5</v>
      </c>
      <c r="NH13" s="20">
        <v>21350614.950000003</v>
      </c>
      <c r="NI13" s="20">
        <v>67897372.729999989</v>
      </c>
      <c r="NJ13" s="20">
        <v>46696707.009999998</v>
      </c>
      <c r="NK13" s="20">
        <v>934531</v>
      </c>
      <c r="NL13" s="20">
        <v>14639098.9</v>
      </c>
      <c r="NM13" s="20">
        <v>7957317.5</v>
      </c>
      <c r="NN13" s="20">
        <v>5041583.29</v>
      </c>
      <c r="NO13" s="20">
        <v>91689530.86999999</v>
      </c>
      <c r="NP13" s="20">
        <v>12921316.870000001</v>
      </c>
      <c r="NQ13" s="20">
        <v>4245292.97</v>
      </c>
      <c r="NR13" s="20">
        <v>5505503.5300000003</v>
      </c>
      <c r="NS13" s="20">
        <v>4344557.0199999996</v>
      </c>
      <c r="NT13" s="20">
        <v>1950554.59</v>
      </c>
      <c r="NU13" s="20">
        <v>7124057</v>
      </c>
      <c r="NV13" s="20">
        <v>182992884.65000001</v>
      </c>
      <c r="NW13" s="20">
        <v>37993067.139999993</v>
      </c>
      <c r="NX13" s="20">
        <v>7923028.8500000006</v>
      </c>
      <c r="NY13" s="20">
        <v>3144486.18</v>
      </c>
      <c r="NZ13" s="20">
        <v>4199659</v>
      </c>
      <c r="OA13" s="20">
        <v>9434646.1300000008</v>
      </c>
      <c r="OB13" s="20">
        <v>3141071.32</v>
      </c>
      <c r="OC13" s="20">
        <v>273108792.72000003</v>
      </c>
      <c r="OD13" s="20">
        <v>30184664.009999998</v>
      </c>
      <c r="OE13" s="20">
        <v>18476682.09</v>
      </c>
      <c r="OF13" s="20">
        <v>57869651.520000003</v>
      </c>
      <c r="OG13" s="20">
        <v>9369829.6300000008</v>
      </c>
      <c r="OH13" s="20">
        <v>10863824.82</v>
      </c>
      <c r="OI13" s="20">
        <v>19892455.439999998</v>
      </c>
      <c r="OJ13" s="20">
        <v>3272192.41</v>
      </c>
      <c r="OK13" s="20">
        <v>13132976.300000001</v>
      </c>
      <c r="OL13" s="20">
        <v>187069532.18000001</v>
      </c>
      <c r="OM13" s="20">
        <v>104577016.16</v>
      </c>
      <c r="ON13" s="20">
        <v>79755837.700000018</v>
      </c>
      <c r="OO13" s="20">
        <v>15330264.709999999</v>
      </c>
      <c r="OP13" s="20">
        <v>7823069.7300000004</v>
      </c>
      <c r="OQ13" s="20">
        <v>1287351</v>
      </c>
      <c r="OR13" s="20">
        <v>121899967.62</v>
      </c>
      <c r="OS13" s="20">
        <v>4277008.75</v>
      </c>
      <c r="OT13" s="20">
        <v>10946128.440000001</v>
      </c>
      <c r="OU13" s="20">
        <v>15296200.82</v>
      </c>
      <c r="OV13" s="20">
        <v>9596223.5299999993</v>
      </c>
      <c r="OW13" s="20">
        <v>40081483.300000004</v>
      </c>
      <c r="OX13" s="20">
        <v>3227549.8899999997</v>
      </c>
      <c r="OY13" s="20">
        <v>2678260.75</v>
      </c>
      <c r="OZ13" s="20">
        <v>1713896.7199999997</v>
      </c>
      <c r="PA13" s="20">
        <v>93623494.00999999</v>
      </c>
      <c r="PB13" s="20">
        <v>3357526.3200000003</v>
      </c>
      <c r="PC13" s="20">
        <v>25981868.43</v>
      </c>
      <c r="PD13" s="20">
        <v>2403539.58</v>
      </c>
      <c r="PE13" s="20">
        <v>4708077.01</v>
      </c>
      <c r="PF13" s="20">
        <v>16916554.07</v>
      </c>
      <c r="PG13" s="20">
        <v>2089734</v>
      </c>
      <c r="PH13" s="20">
        <v>4664826.41</v>
      </c>
      <c r="PI13" s="20">
        <v>7821306.7999999998</v>
      </c>
      <c r="PJ13" s="20">
        <v>2108623.63</v>
      </c>
      <c r="PK13" s="20">
        <v>3927026.35</v>
      </c>
      <c r="PL13" s="20">
        <v>12735992.82</v>
      </c>
      <c r="PM13" s="20">
        <v>1444769</v>
      </c>
      <c r="PN13" s="20">
        <v>23646096.669999998</v>
      </c>
      <c r="PO13" s="20">
        <v>1318062.5</v>
      </c>
      <c r="PP13" s="20">
        <v>781377.49</v>
      </c>
      <c r="PQ13" s="20">
        <v>891747.08000000007</v>
      </c>
      <c r="PR13" s="20">
        <v>990739.91</v>
      </c>
      <c r="PS13" s="20">
        <v>321197658.84999996</v>
      </c>
      <c r="PT13" s="20">
        <v>3154433</v>
      </c>
      <c r="PU13" s="20">
        <v>5087279.9400000004</v>
      </c>
      <c r="PV13" s="20">
        <v>3838142.58</v>
      </c>
      <c r="PW13" s="20">
        <v>56684790.129999995</v>
      </c>
      <c r="PX13" s="20">
        <v>3539808.0199999996</v>
      </c>
      <c r="PY13" s="20">
        <v>12839717.949999999</v>
      </c>
      <c r="PZ13" s="20">
        <v>5015375.6099999994</v>
      </c>
      <c r="QA13" s="20">
        <v>22606645.270000003</v>
      </c>
      <c r="QB13" s="20">
        <v>1533323.34</v>
      </c>
      <c r="QC13" s="20">
        <v>12952818.189999999</v>
      </c>
      <c r="QD13" s="20">
        <v>1938816.8</v>
      </c>
      <c r="QE13" s="20">
        <v>2331669.84</v>
      </c>
      <c r="QF13" s="20">
        <v>4254762.87</v>
      </c>
      <c r="QG13" s="20">
        <v>4243083</v>
      </c>
      <c r="QH13" s="20">
        <v>7810242.8299999991</v>
      </c>
      <c r="QI13" s="20">
        <v>3175639.47</v>
      </c>
      <c r="QJ13" s="20">
        <v>1768771.06</v>
      </c>
      <c r="QK13" s="20">
        <v>893722</v>
      </c>
      <c r="QL13" s="20">
        <v>13068054.99</v>
      </c>
      <c r="QM13" s="20">
        <v>23769054.100000001</v>
      </c>
      <c r="QN13" s="20">
        <v>1058069</v>
      </c>
      <c r="QO13" s="20">
        <v>461158</v>
      </c>
      <c r="QP13" s="20">
        <v>496880</v>
      </c>
      <c r="QQ13" s="20">
        <v>173765.95</v>
      </c>
      <c r="QR13" s="20">
        <v>1963467.94</v>
      </c>
      <c r="QS13" s="20">
        <v>117936176.17999999</v>
      </c>
      <c r="QT13" s="20">
        <v>1195761.5</v>
      </c>
      <c r="QU13" s="20">
        <v>9899706.8900000006</v>
      </c>
      <c r="QV13" s="20">
        <v>2116695.69</v>
      </c>
      <c r="QW13" s="20">
        <v>3653081.16</v>
      </c>
      <c r="QX13" s="20">
        <v>13421475.970000001</v>
      </c>
      <c r="QY13" s="20">
        <v>2055122.13</v>
      </c>
      <c r="QZ13" s="20">
        <v>8868678.5900000017</v>
      </c>
      <c r="RA13" s="20">
        <v>8028822.0300000003</v>
      </c>
      <c r="RB13" s="20">
        <v>2798161.67</v>
      </c>
      <c r="RC13" s="20">
        <v>1893805.0899999999</v>
      </c>
      <c r="RD13" s="20">
        <v>800283</v>
      </c>
      <c r="RE13" s="20">
        <v>634609</v>
      </c>
      <c r="RF13" s="20">
        <v>138008421.84999999</v>
      </c>
      <c r="RG13" s="20">
        <v>14412312.970000001</v>
      </c>
      <c r="RH13" s="20">
        <v>4570693.07</v>
      </c>
      <c r="RI13" s="20">
        <v>7508560.0999999996</v>
      </c>
      <c r="RJ13" s="20">
        <v>3481004.6999999997</v>
      </c>
      <c r="RK13" s="20">
        <v>6978069.5300000003</v>
      </c>
      <c r="RL13" s="20">
        <v>20217146.849999998</v>
      </c>
      <c r="RM13" s="20">
        <v>2863055.77</v>
      </c>
      <c r="RN13" s="20">
        <v>5595147.4400000004</v>
      </c>
      <c r="RO13" s="20">
        <v>12509074.08</v>
      </c>
      <c r="RP13" s="20">
        <v>17582160.25</v>
      </c>
      <c r="RQ13" s="20">
        <v>1837359</v>
      </c>
      <c r="RR13" s="20">
        <v>936560.61</v>
      </c>
      <c r="RS13" s="20">
        <v>7465448.8399999999</v>
      </c>
      <c r="RT13" s="20">
        <v>1085642.8500000001</v>
      </c>
      <c r="RU13" s="20">
        <v>2397122.4900000002</v>
      </c>
      <c r="RV13" s="20">
        <v>3255552.5</v>
      </c>
      <c r="RW13" s="20">
        <v>1324558.6099999999</v>
      </c>
      <c r="RX13" s="20">
        <v>347711</v>
      </c>
      <c r="RY13" s="20">
        <v>1452492.72</v>
      </c>
      <c r="RZ13" s="20">
        <v>113249439.72999999</v>
      </c>
      <c r="SA13" s="20">
        <v>3354705.64</v>
      </c>
      <c r="SB13" s="20">
        <v>2851146.64</v>
      </c>
      <c r="SC13" s="20">
        <v>6955321.2699999996</v>
      </c>
      <c r="SD13" s="20">
        <v>2986928.67</v>
      </c>
      <c r="SE13" s="20">
        <v>7590016.2400000002</v>
      </c>
      <c r="SF13" s="20">
        <v>1589024.2100000002</v>
      </c>
      <c r="SG13" s="20">
        <v>12669068.040000001</v>
      </c>
      <c r="SH13" s="20">
        <v>1735076.38</v>
      </c>
      <c r="SI13" s="20">
        <v>3945066.6799999997</v>
      </c>
      <c r="SJ13" s="20">
        <v>25841738.870000001</v>
      </c>
      <c r="SK13" s="20">
        <v>325496.36000000004</v>
      </c>
      <c r="SL13" s="20">
        <v>59140580</v>
      </c>
      <c r="SM13" s="20">
        <v>5646401.46</v>
      </c>
      <c r="SN13" s="20">
        <v>4926824.08</v>
      </c>
      <c r="SO13" s="20">
        <v>13349070.789999999</v>
      </c>
      <c r="SP13" s="20">
        <v>3673328.7800000003</v>
      </c>
      <c r="SQ13" s="20">
        <v>9349619.2400000002</v>
      </c>
      <c r="SR13" s="20">
        <v>4460404.28</v>
      </c>
      <c r="SS13" s="20">
        <v>2233221.77</v>
      </c>
      <c r="ST13" s="20">
        <v>168544903.94</v>
      </c>
      <c r="SU13" s="20">
        <v>1958455.32</v>
      </c>
      <c r="SV13" s="20">
        <v>12149392.289999997</v>
      </c>
      <c r="SW13" s="20">
        <v>5662731</v>
      </c>
      <c r="SX13" s="20">
        <v>1866947.05</v>
      </c>
      <c r="SY13" s="20">
        <v>2717274.3000000003</v>
      </c>
      <c r="SZ13" s="20">
        <v>14717694.889999999</v>
      </c>
      <c r="TA13" s="20">
        <v>10522723.51</v>
      </c>
      <c r="TB13" s="20">
        <v>2531111.0099999998</v>
      </c>
      <c r="TC13" s="20">
        <v>1584579.8</v>
      </c>
      <c r="TD13" s="20">
        <v>2214580.75</v>
      </c>
      <c r="TE13" s="20">
        <v>15035943.020000001</v>
      </c>
      <c r="TF13" s="20">
        <v>2446046.42</v>
      </c>
      <c r="TG13" s="20">
        <v>3448877.46</v>
      </c>
      <c r="TH13" s="20">
        <v>270947182.52999997</v>
      </c>
      <c r="TI13" s="20">
        <v>3297716.55</v>
      </c>
      <c r="TJ13" s="20">
        <v>1935404.95</v>
      </c>
      <c r="TK13" s="20">
        <v>23399263.359999999</v>
      </c>
      <c r="TL13" s="20">
        <v>15075611.610000001</v>
      </c>
      <c r="TM13" s="20">
        <v>5679084.0399999991</v>
      </c>
      <c r="TN13" s="20">
        <v>1605629.6300000001</v>
      </c>
      <c r="TO13" s="20">
        <v>23592782.899999999</v>
      </c>
      <c r="TP13" s="20">
        <v>3169429.68</v>
      </c>
      <c r="TQ13" s="20">
        <v>14730251.91</v>
      </c>
      <c r="TR13" s="20">
        <v>8559159.040000001</v>
      </c>
      <c r="TS13" s="20">
        <v>2608365.31</v>
      </c>
      <c r="TT13" s="20">
        <v>1550833.78</v>
      </c>
      <c r="TU13" s="20">
        <v>4655720.04</v>
      </c>
      <c r="TV13" s="20">
        <v>3897883.53</v>
      </c>
      <c r="TW13" s="20">
        <v>3235647.36</v>
      </c>
      <c r="TX13" s="20">
        <v>43569522.490000002</v>
      </c>
      <c r="TY13" s="20">
        <v>2877534.9200000004</v>
      </c>
      <c r="TZ13" s="20">
        <v>168110459.64999995</v>
      </c>
      <c r="UA13" s="20">
        <v>22579908.57</v>
      </c>
      <c r="UB13" s="20">
        <v>5116951.92</v>
      </c>
      <c r="UC13" s="20">
        <v>4820222.62</v>
      </c>
      <c r="UD13" s="20">
        <v>110437224.94000001</v>
      </c>
      <c r="UE13" s="20">
        <v>1923850.42</v>
      </c>
      <c r="UF13" s="20">
        <v>758924</v>
      </c>
      <c r="UG13" s="20">
        <v>2026539</v>
      </c>
      <c r="UH13" s="20">
        <v>1826754.27</v>
      </c>
      <c r="UI13" s="20">
        <v>71374255.650000006</v>
      </c>
      <c r="UJ13" s="20">
        <v>8516296.5299999993</v>
      </c>
      <c r="UK13" s="20">
        <v>5219627.42</v>
      </c>
      <c r="UL13" s="20">
        <v>9217570.7300000004</v>
      </c>
      <c r="UM13" s="20">
        <v>5621573.7300000004</v>
      </c>
      <c r="UN13" s="20">
        <v>4511476.08</v>
      </c>
      <c r="UO13" s="20">
        <v>299688860.39999998</v>
      </c>
      <c r="UP13" s="20">
        <v>6970949.3199999994</v>
      </c>
      <c r="UQ13" s="20">
        <v>4535633.4999999991</v>
      </c>
      <c r="UR13" s="20">
        <v>36196374.830000006</v>
      </c>
      <c r="US13" s="20">
        <v>1111959.6000000001</v>
      </c>
      <c r="UT13" s="20">
        <v>3405456.89</v>
      </c>
      <c r="UU13" s="20">
        <v>15862322.100000001</v>
      </c>
      <c r="UV13" s="20">
        <v>2041218.85</v>
      </c>
      <c r="UW13" s="20">
        <v>2295407.42</v>
      </c>
      <c r="UX13" s="20">
        <v>3169396.92</v>
      </c>
      <c r="UY13" s="20">
        <v>6176319.6100000003</v>
      </c>
      <c r="UZ13" s="20">
        <v>16900729.969999999</v>
      </c>
      <c r="VA13" s="20">
        <v>7486705.3300000001</v>
      </c>
      <c r="VB13" s="20">
        <v>12073424.470000001</v>
      </c>
      <c r="VC13" s="20">
        <v>1630706</v>
      </c>
      <c r="VD13" s="20">
        <v>2401521.9</v>
      </c>
      <c r="VE13" s="20">
        <v>1417279.8699999999</v>
      </c>
      <c r="VF13" s="20">
        <v>2871496.31</v>
      </c>
      <c r="VG13" s="20">
        <v>20192321.68</v>
      </c>
      <c r="VH13" s="20">
        <v>729982</v>
      </c>
      <c r="VI13" s="20">
        <v>1240190</v>
      </c>
      <c r="VJ13" s="20">
        <v>1223157.8</v>
      </c>
      <c r="VK13" s="20">
        <v>92798532.870000005</v>
      </c>
      <c r="VL13" s="20">
        <v>3365937.3699999996</v>
      </c>
      <c r="VM13" s="20">
        <v>2291243.4400000004</v>
      </c>
      <c r="VN13" s="20">
        <v>3652651.18</v>
      </c>
      <c r="VO13" s="20">
        <v>10687497.599999998</v>
      </c>
      <c r="VP13" s="20">
        <v>6603533.1300000008</v>
      </c>
      <c r="VQ13" s="20">
        <v>8841560.5</v>
      </c>
      <c r="VR13" s="20">
        <v>5021718.9000000004</v>
      </c>
      <c r="VS13" s="20">
        <v>5057388.4800000004</v>
      </c>
      <c r="VT13" s="20">
        <v>38099287.07</v>
      </c>
      <c r="VU13" s="20">
        <v>5035976.2300000004</v>
      </c>
      <c r="VV13" s="20">
        <v>10161572.710000001</v>
      </c>
      <c r="VW13" s="20">
        <v>4968353.66</v>
      </c>
      <c r="VX13" s="20">
        <v>1625625.3099999998</v>
      </c>
      <c r="VY13" s="20">
        <v>2617188.69</v>
      </c>
      <c r="VZ13" s="20">
        <v>613968003.45999992</v>
      </c>
      <c r="WA13" s="20">
        <v>12070524.02</v>
      </c>
      <c r="WB13" s="20">
        <v>6590800.1600000001</v>
      </c>
      <c r="WC13" s="20">
        <v>2192711.15</v>
      </c>
      <c r="WD13" s="20">
        <v>2666406.9</v>
      </c>
      <c r="WE13" s="20">
        <v>6589567.1200000001</v>
      </c>
      <c r="WF13" s="20">
        <v>11098677.460000001</v>
      </c>
      <c r="WG13" s="20">
        <v>8456889</v>
      </c>
      <c r="WH13" s="20">
        <v>7319740.71</v>
      </c>
      <c r="WI13" s="20">
        <v>9183215.6900000013</v>
      </c>
      <c r="WJ13" s="20">
        <v>6367374.2400000002</v>
      </c>
      <c r="WK13" s="20">
        <v>30102967.279999997</v>
      </c>
      <c r="WL13" s="20">
        <v>6321952.7199999997</v>
      </c>
      <c r="WM13" s="20">
        <v>14669693.619999999</v>
      </c>
      <c r="WN13" s="20">
        <v>20408471.800000001</v>
      </c>
      <c r="WO13" s="20">
        <v>9395814.870000001</v>
      </c>
      <c r="WP13" s="20">
        <v>10120107.52</v>
      </c>
      <c r="WQ13" s="20">
        <v>20652895.239999998</v>
      </c>
      <c r="WR13" s="20">
        <v>3539798.99</v>
      </c>
      <c r="WS13" s="20">
        <v>13642809.609999999</v>
      </c>
      <c r="WT13" s="20">
        <v>46772328.439999998</v>
      </c>
      <c r="WU13" s="20">
        <v>4283758.4400000004</v>
      </c>
      <c r="WV13" s="20">
        <v>3441567.7</v>
      </c>
      <c r="WW13" s="20">
        <v>2657978.29</v>
      </c>
      <c r="WX13" s="20">
        <v>5437041.6400000006</v>
      </c>
      <c r="WY13" s="20">
        <v>3756305.99</v>
      </c>
      <c r="WZ13" s="20">
        <v>3260805.14</v>
      </c>
      <c r="XA13" s="20">
        <v>3121540.9</v>
      </c>
      <c r="XB13" s="20">
        <v>53165554.25</v>
      </c>
      <c r="XC13" s="20">
        <v>2355892</v>
      </c>
      <c r="XD13" s="20">
        <v>1934773.4240000001</v>
      </c>
      <c r="XE13" s="20">
        <v>1767582.62</v>
      </c>
      <c r="XF13" s="20">
        <v>817437</v>
      </c>
      <c r="XG13" s="20">
        <v>253698079.11999997</v>
      </c>
      <c r="XH13" s="20">
        <v>9288705.1600000001</v>
      </c>
      <c r="XI13" s="20">
        <v>12571663.100000001</v>
      </c>
      <c r="XJ13" s="20">
        <v>47990529.730000004</v>
      </c>
      <c r="XK13" s="20">
        <v>5968533.9400000004</v>
      </c>
      <c r="XL13" s="20">
        <v>9559613.7300000004</v>
      </c>
      <c r="XM13" s="20">
        <v>8208207.8499999996</v>
      </c>
      <c r="XN13" s="20">
        <v>7539300.1800000006</v>
      </c>
      <c r="XO13" s="20">
        <v>7515858.6499999994</v>
      </c>
      <c r="XP13" s="20">
        <v>13113508.929999996</v>
      </c>
      <c r="XQ13" s="20">
        <v>12058857.109999999</v>
      </c>
      <c r="XR13" s="20">
        <v>4038839.87</v>
      </c>
      <c r="XS13" s="20">
        <v>3516019.8899999997</v>
      </c>
      <c r="XT13" s="20">
        <v>4875773.32</v>
      </c>
      <c r="XU13" s="20">
        <v>4683854.25</v>
      </c>
      <c r="XV13" s="20">
        <v>2632285.5700000003</v>
      </c>
      <c r="XW13" s="20">
        <v>2563839.2999999998</v>
      </c>
      <c r="XX13" s="20">
        <v>3446331.52</v>
      </c>
      <c r="XY13" s="20">
        <v>4141104.2600000002</v>
      </c>
      <c r="XZ13" s="20">
        <v>3777718.4199999995</v>
      </c>
      <c r="YA13" s="20">
        <v>3234487.66</v>
      </c>
      <c r="YB13" s="20">
        <v>2258214.17</v>
      </c>
      <c r="YC13" s="20">
        <v>3871738.96</v>
      </c>
      <c r="YD13" s="20">
        <v>284269624.20999998</v>
      </c>
      <c r="YE13" s="20">
        <v>4593324.63</v>
      </c>
      <c r="YF13" s="20">
        <v>15507994.91</v>
      </c>
      <c r="YG13" s="20">
        <v>3060586.64</v>
      </c>
      <c r="YH13" s="20">
        <v>41820644.420000002</v>
      </c>
      <c r="YI13" s="20">
        <v>7811563</v>
      </c>
      <c r="YJ13" s="20">
        <v>13514562.35</v>
      </c>
      <c r="YK13" s="20">
        <v>2176812.2399999998</v>
      </c>
      <c r="YL13" s="20">
        <v>18716612.010000002</v>
      </c>
      <c r="YM13" s="20">
        <v>17740784.379999999</v>
      </c>
      <c r="YN13" s="20">
        <v>5716633.7400000002</v>
      </c>
      <c r="YO13" s="20">
        <v>4279819.2799999993</v>
      </c>
      <c r="YP13" s="20">
        <v>2073945.25</v>
      </c>
      <c r="YQ13" s="20">
        <v>3875568.88</v>
      </c>
      <c r="YR13" s="20">
        <v>949078.76</v>
      </c>
      <c r="YS13" s="20">
        <v>1130971.3600000001</v>
      </c>
      <c r="YT13" s="20">
        <v>2171557.0300000003</v>
      </c>
      <c r="YU13" s="20">
        <v>117263891.82000001</v>
      </c>
      <c r="YV13" s="20">
        <v>4778819.0200000005</v>
      </c>
      <c r="YW13" s="20">
        <v>3061027.98</v>
      </c>
      <c r="YX13" s="20">
        <v>3382959.58</v>
      </c>
      <c r="YY13" s="20">
        <v>1763103.64</v>
      </c>
      <c r="YZ13" s="20">
        <v>3399467.5300000003</v>
      </c>
      <c r="ZA13" s="20">
        <v>1845775.59</v>
      </c>
      <c r="ZB13" s="20">
        <v>60011792.219999999</v>
      </c>
      <c r="ZC13" s="20">
        <v>2407041.64</v>
      </c>
      <c r="ZD13" s="20">
        <v>9643706.1799999997</v>
      </c>
      <c r="ZE13" s="20">
        <v>6496902.2199999997</v>
      </c>
      <c r="ZF13" s="20">
        <v>1850481</v>
      </c>
      <c r="ZG13" s="20">
        <v>4943907.7400000012</v>
      </c>
      <c r="ZH13" s="20">
        <v>879687.54</v>
      </c>
      <c r="ZI13" s="20">
        <v>2885917.19</v>
      </c>
      <c r="ZJ13" s="20">
        <v>16115551.210000001</v>
      </c>
      <c r="ZK13" s="20">
        <v>145589767.68000001</v>
      </c>
      <c r="ZL13" s="20">
        <v>2879667.25</v>
      </c>
      <c r="ZM13" s="20">
        <v>8038479.7800000003</v>
      </c>
      <c r="ZN13" s="20">
        <v>35684432.050000004</v>
      </c>
      <c r="ZO13" s="20">
        <v>21241966.25</v>
      </c>
      <c r="ZP13" s="20">
        <v>4466285.8199999994</v>
      </c>
      <c r="ZQ13" s="20">
        <v>5625579.3899999997</v>
      </c>
      <c r="ZR13" s="20">
        <v>14686704.689999999</v>
      </c>
      <c r="ZS13" s="20">
        <v>14797011.550000001</v>
      </c>
      <c r="ZT13" s="20">
        <v>13327822.83</v>
      </c>
      <c r="ZU13" s="20">
        <v>1092659.8699999999</v>
      </c>
      <c r="ZV13" s="20">
        <v>9864835.379999999</v>
      </c>
      <c r="ZW13" s="20">
        <v>3349620.46</v>
      </c>
      <c r="ZX13" s="20">
        <v>6752973.1900000004</v>
      </c>
      <c r="ZY13" s="20">
        <v>3947482.8200000003</v>
      </c>
      <c r="ZZ13" s="20">
        <v>2267870.83</v>
      </c>
      <c r="AAA13" s="20">
        <v>2478476.8400000003</v>
      </c>
      <c r="AAB13" s="20">
        <v>5710577.75</v>
      </c>
      <c r="AAC13" s="20">
        <v>6164537.2299999995</v>
      </c>
      <c r="AAD13" s="20">
        <v>3173874.37</v>
      </c>
      <c r="AAE13" s="20">
        <v>1639282.37</v>
      </c>
      <c r="AAF13" s="20">
        <v>288344</v>
      </c>
      <c r="AAG13" s="20">
        <v>78690069.450000003</v>
      </c>
      <c r="AAH13" s="20">
        <v>5621875.9700000007</v>
      </c>
      <c r="AAI13" s="20">
        <v>4110799.17</v>
      </c>
      <c r="AAJ13" s="20">
        <v>4621835.6599999992</v>
      </c>
      <c r="AAK13" s="20">
        <v>4540412.22</v>
      </c>
      <c r="AAL13" s="20">
        <v>7140767.46</v>
      </c>
      <c r="AAM13" s="20">
        <v>2737670.97</v>
      </c>
      <c r="AAN13" s="20">
        <v>311882009.56999999</v>
      </c>
      <c r="AAO13" s="20">
        <v>6722946.5200000005</v>
      </c>
      <c r="AAP13" s="20">
        <v>5092472.93</v>
      </c>
      <c r="AAQ13" s="20">
        <v>13086130.77</v>
      </c>
      <c r="AAR13" s="20">
        <v>16339063.890000002</v>
      </c>
      <c r="AAS13" s="20">
        <v>3605154.76</v>
      </c>
      <c r="AAT13" s="20">
        <v>7915641.71</v>
      </c>
      <c r="AAU13" s="20">
        <v>10448627.029999997</v>
      </c>
      <c r="AAV13" s="20">
        <v>29714074.16</v>
      </c>
      <c r="AAW13" s="20">
        <v>1930362.12</v>
      </c>
      <c r="AAX13" s="20">
        <v>9027337.540000001</v>
      </c>
      <c r="AAY13" s="20">
        <v>64263116.399999999</v>
      </c>
      <c r="AAZ13" s="20">
        <v>17919704.790000003</v>
      </c>
      <c r="ABA13" s="20">
        <v>2545947.7200000002</v>
      </c>
      <c r="ABB13" s="20">
        <v>3214402.4000000004</v>
      </c>
      <c r="ABC13" s="20">
        <v>3983465.65</v>
      </c>
      <c r="ABD13" s="20">
        <v>1311289.67</v>
      </c>
      <c r="ABE13" s="20">
        <v>5523020</v>
      </c>
      <c r="ABF13" s="20">
        <v>1426207.16</v>
      </c>
      <c r="ABG13" s="20">
        <v>52209584.969999999</v>
      </c>
      <c r="ABH13" s="20">
        <v>34882325.950000003</v>
      </c>
      <c r="ABI13" s="20">
        <v>2940853.48</v>
      </c>
      <c r="ABJ13" s="20">
        <v>1627796.05</v>
      </c>
      <c r="ABK13" s="20">
        <v>2095894.48</v>
      </c>
      <c r="ABL13" s="20">
        <v>932909.5</v>
      </c>
      <c r="ABM13" s="20">
        <v>2020345.5699999998</v>
      </c>
      <c r="ABN13" s="20">
        <v>126620624.08</v>
      </c>
      <c r="ABO13" s="20">
        <v>6011111.4700000007</v>
      </c>
      <c r="ABP13" s="20">
        <v>3535238.7</v>
      </c>
      <c r="ABQ13" s="20">
        <v>6173343.6399999997</v>
      </c>
      <c r="ABR13" s="20">
        <v>8694013.4800000004</v>
      </c>
      <c r="ABS13" s="20">
        <v>3160394</v>
      </c>
      <c r="ABT13" s="20">
        <v>2491261.25</v>
      </c>
      <c r="ABU13" s="20">
        <v>4941991</v>
      </c>
      <c r="ABV13" s="20">
        <v>6895235</v>
      </c>
      <c r="ABW13" s="20">
        <v>108921097.02</v>
      </c>
      <c r="ABX13" s="20">
        <v>2206112.66</v>
      </c>
      <c r="ABY13" s="20">
        <v>9503482.4899999984</v>
      </c>
      <c r="ABZ13" s="20">
        <v>3225384.83</v>
      </c>
      <c r="ACA13" s="20">
        <v>3427124.54</v>
      </c>
      <c r="ACB13" s="20">
        <v>25581701</v>
      </c>
      <c r="ACC13" s="20">
        <v>2710231.36</v>
      </c>
      <c r="ACD13" s="20">
        <v>4899056.3600000003</v>
      </c>
      <c r="ACE13" s="20">
        <v>1702808.63</v>
      </c>
      <c r="ACF13" s="20">
        <v>5581245.4100000001</v>
      </c>
      <c r="ACG13" s="20">
        <v>3864391</v>
      </c>
      <c r="ACH13" s="20">
        <v>171306188.68000001</v>
      </c>
      <c r="ACI13" s="20">
        <v>3120735.95</v>
      </c>
      <c r="ACJ13" s="20">
        <v>7596900.6600000001</v>
      </c>
      <c r="ACK13" s="20">
        <v>8558161.1799999997</v>
      </c>
      <c r="ACL13" s="20">
        <v>2185027.98</v>
      </c>
      <c r="ACM13" s="20">
        <v>4317399.67</v>
      </c>
      <c r="ACN13" s="20">
        <v>6147416.0899999999</v>
      </c>
      <c r="ACO13" s="20">
        <v>51860253.450000003</v>
      </c>
      <c r="ACP13" s="20">
        <v>68510054.770000011</v>
      </c>
      <c r="ACQ13" s="20">
        <v>2527709.38</v>
      </c>
      <c r="ACR13" s="20">
        <v>6620630</v>
      </c>
      <c r="ACS13" s="20">
        <v>9759330.8800000008</v>
      </c>
      <c r="ACT13" s="20">
        <v>4818360.5999999996</v>
      </c>
      <c r="ACU13" s="20">
        <v>57117838.849999994</v>
      </c>
      <c r="ACV13" s="20">
        <v>7053729.7000000002</v>
      </c>
      <c r="ACW13" s="20">
        <v>5592737.2000000002</v>
      </c>
      <c r="ACX13" s="20">
        <v>2441230.2799999998</v>
      </c>
      <c r="ACY13" s="20">
        <v>1776969.09</v>
      </c>
      <c r="ACZ13" s="20">
        <v>3504453.8400000003</v>
      </c>
      <c r="ADA13" s="20">
        <v>1066357</v>
      </c>
      <c r="ADB13" s="20">
        <v>2245700.63</v>
      </c>
      <c r="ADC13" s="20">
        <v>1529220.22</v>
      </c>
      <c r="ADD13" s="20">
        <v>2202190.0699999998</v>
      </c>
      <c r="ADE13" s="20">
        <v>54182594.689999998</v>
      </c>
      <c r="ADF13" s="20">
        <v>47041649.330000006</v>
      </c>
      <c r="ADG13" s="20">
        <v>1553070.79</v>
      </c>
      <c r="ADH13" s="20">
        <v>1376062.98</v>
      </c>
      <c r="ADI13" s="20">
        <v>7821847.54</v>
      </c>
      <c r="ADJ13" s="20">
        <v>6830119.3500000006</v>
      </c>
      <c r="ADK13" s="20">
        <v>2539824.44</v>
      </c>
      <c r="ADL13" s="20">
        <v>2570174.5</v>
      </c>
      <c r="ADM13" s="20">
        <v>5582865.0499999998</v>
      </c>
      <c r="ADN13" s="20">
        <v>349638423.76999998</v>
      </c>
      <c r="ADO13" s="20">
        <v>79528272.989999995</v>
      </c>
      <c r="ADP13" s="20">
        <v>22455269.940000001</v>
      </c>
      <c r="ADQ13" s="20">
        <v>91001620.840000004</v>
      </c>
      <c r="ADR13" s="20">
        <v>844530.63</v>
      </c>
      <c r="ADS13" s="20">
        <v>3391105.76</v>
      </c>
      <c r="ADT13" s="20">
        <v>4925716.6499999994</v>
      </c>
      <c r="ADU13" s="20">
        <v>4926453.87</v>
      </c>
      <c r="ADV13" s="20">
        <v>447763082.88000005</v>
      </c>
      <c r="ADW13" s="20">
        <v>92954076.950000003</v>
      </c>
      <c r="ADX13" s="20">
        <v>35391684.940000005</v>
      </c>
      <c r="ADY13" s="20">
        <v>5641693</v>
      </c>
      <c r="ADZ13" s="20">
        <v>18530165.949999999</v>
      </c>
      <c r="AEA13" s="20">
        <v>9838802.0099999998</v>
      </c>
      <c r="AEB13" s="20">
        <v>9874287.2699999977</v>
      </c>
      <c r="AEC13" s="20">
        <v>6525350.3300000001</v>
      </c>
      <c r="AED13" s="20">
        <v>7300716.4100000001</v>
      </c>
      <c r="AEE13" s="20">
        <v>4955580.87</v>
      </c>
      <c r="AEF13" s="20">
        <v>22755519.259999998</v>
      </c>
      <c r="AEG13" s="20">
        <v>12736055.450000001</v>
      </c>
      <c r="AEH13" s="20">
        <v>3201168.7299999995</v>
      </c>
      <c r="AEI13" s="20">
        <v>8571980.0800000001</v>
      </c>
      <c r="AEJ13" s="20">
        <v>6247650.9000000004</v>
      </c>
      <c r="AEK13" s="20">
        <v>13733768.800000001</v>
      </c>
      <c r="AEL13" s="20">
        <v>3842264.8899999997</v>
      </c>
      <c r="AEM13" s="20">
        <v>19643391.579999998</v>
      </c>
      <c r="AEN13" s="20">
        <v>3099624.9699999997</v>
      </c>
      <c r="AEO13" s="20">
        <v>20278926.879999999</v>
      </c>
      <c r="AEP13" s="20">
        <v>171915578.76000002</v>
      </c>
      <c r="AEQ13" s="20">
        <v>13808898.51</v>
      </c>
      <c r="AER13" s="20">
        <v>8715758.7300000004</v>
      </c>
      <c r="AES13" s="20">
        <v>5148452.38</v>
      </c>
      <c r="AET13" s="20">
        <v>5850327.8399999999</v>
      </c>
      <c r="AEU13" s="20">
        <v>26084563.57</v>
      </c>
      <c r="AEV13" s="20">
        <v>3429165.98</v>
      </c>
      <c r="AEW13" s="20">
        <v>7658947.7600000007</v>
      </c>
      <c r="AEX13" s="20">
        <v>5882339.6099999994</v>
      </c>
      <c r="AEY13" s="20">
        <v>1452988.17</v>
      </c>
      <c r="AEZ13" s="20">
        <v>50611690.730000004</v>
      </c>
      <c r="AFA13" s="20">
        <v>34829716.469999999</v>
      </c>
      <c r="AFB13" s="20">
        <v>4005925.87</v>
      </c>
      <c r="AFC13" s="20">
        <v>4097533.37</v>
      </c>
      <c r="AFD13" s="20">
        <v>6584822.4700000007</v>
      </c>
      <c r="AFE13" s="20">
        <v>2941650.06</v>
      </c>
      <c r="AFF13" s="20">
        <v>1499438.46</v>
      </c>
      <c r="AFG13" s="20">
        <v>1720879.29</v>
      </c>
      <c r="AFH13" s="20">
        <v>1486748.34</v>
      </c>
      <c r="AFI13" s="20">
        <v>1779046.84</v>
      </c>
      <c r="AFJ13" s="20">
        <v>2873024.2</v>
      </c>
      <c r="AFK13" s="20">
        <v>753213</v>
      </c>
      <c r="AFL13" s="20">
        <v>3523463.23</v>
      </c>
      <c r="AFM13" s="20">
        <v>65285276.880000003</v>
      </c>
      <c r="AFN13" s="20">
        <v>3918297.66</v>
      </c>
      <c r="AFO13" s="20">
        <v>1820826.2100000002</v>
      </c>
      <c r="AFP13" s="20">
        <v>1766925.98</v>
      </c>
      <c r="AFQ13" s="20">
        <v>1940841.63</v>
      </c>
      <c r="AFR13" s="20">
        <v>1129068.94</v>
      </c>
      <c r="AFS13" s="20">
        <v>766636</v>
      </c>
      <c r="AFT13" s="20">
        <v>4048625.09</v>
      </c>
      <c r="AFU13" s="20">
        <v>3971286.16</v>
      </c>
      <c r="AFV13" s="20">
        <v>1469182.42</v>
      </c>
      <c r="AFW13" s="20">
        <v>5734042.6699999999</v>
      </c>
      <c r="AFX13" s="20">
        <v>909479.23</v>
      </c>
      <c r="AFY13" s="20">
        <v>126013092.18000001</v>
      </c>
      <c r="AFZ13" s="20">
        <v>3296852.12</v>
      </c>
      <c r="AGA13" s="20">
        <v>3382026.4299999997</v>
      </c>
      <c r="AGB13" s="20">
        <v>4185379.83</v>
      </c>
      <c r="AGC13" s="20">
        <v>10977998.08</v>
      </c>
      <c r="AGD13" s="20">
        <v>2297489.3400000003</v>
      </c>
      <c r="AGE13" s="20">
        <v>2394641.09</v>
      </c>
      <c r="AGF13" s="20">
        <v>3825088.12</v>
      </c>
      <c r="AGG13" s="20">
        <v>3268265.36</v>
      </c>
      <c r="AGH13" s="20">
        <v>4167045.39</v>
      </c>
      <c r="AGI13" s="20">
        <v>2252710.8899999997</v>
      </c>
      <c r="AGJ13" s="20">
        <v>82141861.269999996</v>
      </c>
      <c r="AGK13" s="20">
        <v>19401367.440000001</v>
      </c>
      <c r="AGL13" s="20">
        <v>2538915.69</v>
      </c>
      <c r="AGM13" s="20">
        <v>1956435.22</v>
      </c>
      <c r="AGN13" s="20">
        <v>2282295.94</v>
      </c>
      <c r="AGO13" s="20">
        <v>3629539.5</v>
      </c>
      <c r="AGP13" s="20">
        <v>589345.29</v>
      </c>
      <c r="AGQ13" s="20">
        <v>1000404</v>
      </c>
      <c r="AGR13" s="20">
        <v>248054593.67999998</v>
      </c>
      <c r="AGS13" s="20">
        <v>115144197.5</v>
      </c>
      <c r="AGT13" s="20">
        <v>6246262.0999999996</v>
      </c>
      <c r="AGU13" s="20">
        <v>5457612.7400000002</v>
      </c>
      <c r="AGV13" s="20">
        <v>17871576.190000001</v>
      </c>
      <c r="AGW13" s="20">
        <v>2836197.64</v>
      </c>
      <c r="AGX13" s="20">
        <v>4377784.5</v>
      </c>
      <c r="AGY13" s="20">
        <v>11582830.209999999</v>
      </c>
      <c r="AGZ13" s="20">
        <v>1315942.8700000001</v>
      </c>
      <c r="AHA13" s="20">
        <v>6859595.0999999996</v>
      </c>
      <c r="AHB13" s="20">
        <v>5924024.96</v>
      </c>
      <c r="AHC13" s="20">
        <v>5285933.78</v>
      </c>
      <c r="AHD13" s="20">
        <v>3623933.5</v>
      </c>
      <c r="AHE13" s="20">
        <v>3822209.25</v>
      </c>
      <c r="AHF13" s="20">
        <v>4936293.0699999994</v>
      </c>
      <c r="AHG13" s="20">
        <v>5579176.0200000005</v>
      </c>
      <c r="AHH13" s="20">
        <v>3867526.9499999997</v>
      </c>
      <c r="AHI13" s="20">
        <v>37052813.859999999</v>
      </c>
      <c r="AHJ13" s="20">
        <v>2976534.3399999994</v>
      </c>
      <c r="AHK13" s="20">
        <v>4144787.1900000004</v>
      </c>
      <c r="AHL13" s="20">
        <v>2104663.9500000002</v>
      </c>
      <c r="AHM13" s="20">
        <v>13420239.09</v>
      </c>
      <c r="AHN13" s="20">
        <v>3254822.74</v>
      </c>
      <c r="AHO13" s="20">
        <v>2642608.9900000002</v>
      </c>
      <c r="AHP13" s="20">
        <v>21311262687.164005</v>
      </c>
    </row>
    <row r="14" spans="1:900" x14ac:dyDescent="0.55000000000000004">
      <c r="A14" s="11">
        <v>9</v>
      </c>
      <c r="B14" s="11" t="s">
        <v>988</v>
      </c>
      <c r="C14" s="6" t="s">
        <v>989</v>
      </c>
      <c r="D14" s="20">
        <v>574581990.42999995</v>
      </c>
      <c r="E14" s="20">
        <v>49482278.539999999</v>
      </c>
      <c r="F14" s="20">
        <v>76215195.790000007</v>
      </c>
      <c r="G14" s="20">
        <v>30941860.379999999</v>
      </c>
      <c r="H14" s="20">
        <v>78168334.900000006</v>
      </c>
      <c r="I14" s="20">
        <v>42519560.32</v>
      </c>
      <c r="J14" s="20">
        <v>64774933.039999999</v>
      </c>
      <c r="K14" s="20">
        <v>44670255.479999997</v>
      </c>
      <c r="L14" s="20">
        <v>46203767.259999998</v>
      </c>
      <c r="M14" s="20">
        <v>37110432.090000004</v>
      </c>
      <c r="N14" s="20">
        <v>26190174.190000001</v>
      </c>
      <c r="O14" s="20">
        <v>26976236.870000001</v>
      </c>
      <c r="P14" s="20">
        <v>19719023.859999999</v>
      </c>
      <c r="Q14" s="20">
        <v>34037307.869999997</v>
      </c>
      <c r="R14" s="20">
        <v>26815641.77</v>
      </c>
      <c r="S14" s="20">
        <v>53334355.789999999</v>
      </c>
      <c r="T14" s="20">
        <v>39937296.549999997</v>
      </c>
      <c r="U14" s="20">
        <v>4450646.59</v>
      </c>
      <c r="V14" s="20">
        <v>471451005.27999997</v>
      </c>
      <c r="W14" s="20">
        <v>108281091.92</v>
      </c>
      <c r="X14" s="20">
        <v>27863890.449999999</v>
      </c>
      <c r="Y14" s="20">
        <v>40496939.560000002</v>
      </c>
      <c r="Z14" s="20">
        <v>53638209.219999999</v>
      </c>
      <c r="AA14" s="20">
        <v>44832007.420000002</v>
      </c>
      <c r="AB14" s="20">
        <v>21675853.199999999</v>
      </c>
      <c r="AC14" s="20">
        <v>92325872.469999999</v>
      </c>
      <c r="AD14" s="20">
        <v>45402930.960000001</v>
      </c>
      <c r="AE14" s="20">
        <v>35878090.68</v>
      </c>
      <c r="AF14" s="20">
        <v>105147195.81999999</v>
      </c>
      <c r="AG14" s="20">
        <v>46777403.869999997</v>
      </c>
      <c r="AH14" s="20">
        <v>79502530.959999993</v>
      </c>
      <c r="AI14" s="20">
        <v>64255425.600000001</v>
      </c>
      <c r="AJ14" s="20">
        <v>21801749.350000001</v>
      </c>
      <c r="AK14" s="20">
        <v>19871720.23</v>
      </c>
      <c r="AL14" s="20">
        <v>24479529.41</v>
      </c>
      <c r="AM14" s="20">
        <v>52406633.130000003</v>
      </c>
      <c r="AN14" s="20">
        <v>17089469.050000001</v>
      </c>
      <c r="AO14" s="20">
        <v>27366439.809999999</v>
      </c>
      <c r="AP14" s="20">
        <v>30963712.239999998</v>
      </c>
      <c r="AQ14" s="20">
        <v>29654544.050000001</v>
      </c>
      <c r="AR14" s="20">
        <v>25705011.93</v>
      </c>
      <c r="AS14" s="20">
        <v>13487610.289999999</v>
      </c>
      <c r="AT14" s="20">
        <v>343190976.37</v>
      </c>
      <c r="AU14" s="20">
        <v>20019632.829999998</v>
      </c>
      <c r="AV14" s="20">
        <v>15653757.42</v>
      </c>
      <c r="AW14" s="20">
        <v>31155547.739999998</v>
      </c>
      <c r="AX14" s="20">
        <v>43303679.020000003</v>
      </c>
      <c r="AY14" s="20">
        <v>64753203.450000003</v>
      </c>
      <c r="AZ14" s="20">
        <v>22045029.199999999</v>
      </c>
      <c r="BA14" s="20">
        <v>26978747.100000001</v>
      </c>
      <c r="BB14" s="20">
        <v>20262392.210000001</v>
      </c>
      <c r="BC14" s="20">
        <v>23379450</v>
      </c>
      <c r="BD14" s="20">
        <v>11916510.630000001</v>
      </c>
      <c r="BE14" s="20">
        <v>13970102.869999999</v>
      </c>
      <c r="BF14" s="20">
        <v>88749175.090000004</v>
      </c>
      <c r="BG14" s="20">
        <v>11715529.779999999</v>
      </c>
      <c r="BH14" s="20">
        <v>11446248</v>
      </c>
      <c r="BI14" s="20">
        <v>295300143.52999997</v>
      </c>
      <c r="BJ14" s="20">
        <v>175565977.66</v>
      </c>
      <c r="BK14" s="20">
        <v>42998932.539999999</v>
      </c>
      <c r="BL14" s="20">
        <v>31142854.890000001</v>
      </c>
      <c r="BM14" s="20">
        <v>62662737.299999997</v>
      </c>
      <c r="BN14" s="20">
        <v>44112107.520000003</v>
      </c>
      <c r="BO14" s="20">
        <v>43003346.770000003</v>
      </c>
      <c r="BP14" s="20">
        <v>5759845.8099999996</v>
      </c>
      <c r="BQ14" s="20">
        <v>4909871.46</v>
      </c>
      <c r="BR14" s="20">
        <v>357715799.23000002</v>
      </c>
      <c r="BS14" s="20">
        <v>52573855.07</v>
      </c>
      <c r="BT14" s="20">
        <v>35888146.609999999</v>
      </c>
      <c r="BU14" s="20">
        <v>55918154.649999999</v>
      </c>
      <c r="BV14" s="20">
        <v>41520880.340000004</v>
      </c>
      <c r="BW14" s="20">
        <v>29203086.850000001</v>
      </c>
      <c r="BX14" s="20">
        <v>35850668.530000001</v>
      </c>
      <c r="BY14" s="20">
        <v>54410576.460000001</v>
      </c>
      <c r="BZ14" s="20">
        <v>136442549</v>
      </c>
      <c r="CA14" s="20">
        <v>26371141.899999999</v>
      </c>
      <c r="CB14" s="20">
        <v>40997768.920000002</v>
      </c>
      <c r="CC14" s="20">
        <v>64076840.219999999</v>
      </c>
      <c r="CD14" s="20">
        <v>22915971.609999999</v>
      </c>
      <c r="CE14" s="20">
        <v>19384758.329999998</v>
      </c>
      <c r="CF14" s="20">
        <v>21534244.98</v>
      </c>
      <c r="CG14" s="20">
        <v>588098275.78999996</v>
      </c>
      <c r="CH14" s="20">
        <v>41901350.090000004</v>
      </c>
      <c r="CI14" s="20">
        <v>75524101.290000007</v>
      </c>
      <c r="CJ14" s="20">
        <v>33731710.409999996</v>
      </c>
      <c r="CK14" s="20">
        <v>37711085.18</v>
      </c>
      <c r="CL14" s="20">
        <v>49104646.460000001</v>
      </c>
      <c r="CM14" s="20">
        <v>33764538.219999999</v>
      </c>
      <c r="CN14" s="20">
        <v>56617087.159999996</v>
      </c>
      <c r="CO14" s="20">
        <v>21405958.059999999</v>
      </c>
      <c r="CP14" s="20">
        <v>40198282.909999996</v>
      </c>
      <c r="CQ14" s="20">
        <v>27321366.399999999</v>
      </c>
      <c r="CR14" s="20">
        <v>57872049.409999996</v>
      </c>
      <c r="CS14" s="20">
        <v>30113595.039999999</v>
      </c>
      <c r="CT14" s="20">
        <v>291545593.01999998</v>
      </c>
      <c r="CU14" s="20">
        <v>33006236.120000001</v>
      </c>
      <c r="CV14" s="20">
        <v>41571804.409999996</v>
      </c>
      <c r="CW14" s="20">
        <v>52706572.859999999</v>
      </c>
      <c r="CX14" s="20">
        <v>27137663.870000001</v>
      </c>
      <c r="CY14" s="20">
        <v>53961517.740000002</v>
      </c>
      <c r="CZ14" s="20">
        <v>38442193.689999998</v>
      </c>
      <c r="DA14" s="20">
        <v>13415093.810000001</v>
      </c>
      <c r="DB14" s="20">
        <v>221579429.97</v>
      </c>
      <c r="DC14" s="20">
        <v>221231441.66999999</v>
      </c>
      <c r="DD14" s="20">
        <v>42445638.359999999</v>
      </c>
      <c r="DE14" s="20">
        <v>30182396.789999999</v>
      </c>
      <c r="DF14" s="20">
        <v>55798042.939999998</v>
      </c>
      <c r="DG14" s="20">
        <v>34903302.240000002</v>
      </c>
      <c r="DH14" s="20">
        <v>34091640.640000001</v>
      </c>
      <c r="DI14" s="20">
        <v>32365024.300000001</v>
      </c>
      <c r="DJ14" s="20">
        <v>10408015</v>
      </c>
      <c r="DK14" s="20">
        <v>675269247.13</v>
      </c>
      <c r="DL14" s="20">
        <v>33151435.379999999</v>
      </c>
      <c r="DM14" s="20">
        <v>50041083.219999999</v>
      </c>
      <c r="DN14" s="20">
        <v>49231026.359999999</v>
      </c>
      <c r="DO14" s="20">
        <v>51686001.240000002</v>
      </c>
      <c r="DP14" s="20">
        <v>41167241.880000003</v>
      </c>
      <c r="DQ14" s="20">
        <v>67733160.579999998</v>
      </c>
      <c r="DR14" s="20">
        <v>41323167.140000001</v>
      </c>
      <c r="DS14" s="20">
        <v>54300773.490000002</v>
      </c>
      <c r="DT14" s="20">
        <v>296358878.86000001</v>
      </c>
      <c r="DU14" s="20">
        <v>45408550.119999997</v>
      </c>
      <c r="DV14" s="20">
        <v>101755819.03</v>
      </c>
      <c r="DW14" s="20">
        <v>90984820.959999993</v>
      </c>
      <c r="DX14" s="20">
        <v>35054754.219999999</v>
      </c>
      <c r="DY14" s="20">
        <v>53904942.280000001</v>
      </c>
      <c r="DZ14" s="20">
        <v>43252742.25</v>
      </c>
      <c r="EA14" s="20">
        <v>12490344.84</v>
      </c>
      <c r="EB14" s="20">
        <v>27626412.899999999</v>
      </c>
      <c r="EC14" s="20">
        <v>28151633.48</v>
      </c>
      <c r="ED14" s="20">
        <v>72699022.319999993</v>
      </c>
      <c r="EE14" s="20">
        <v>225274989.13999999</v>
      </c>
      <c r="EF14" s="20">
        <v>188407600.81999999</v>
      </c>
      <c r="EG14" s="20">
        <v>40387645.479999997</v>
      </c>
      <c r="EH14" s="20">
        <v>39838850.57</v>
      </c>
      <c r="EI14" s="20">
        <v>47370895.100000001</v>
      </c>
      <c r="EJ14" s="20">
        <v>54722833.030000001</v>
      </c>
      <c r="EK14" s="20">
        <v>82147722.989999995</v>
      </c>
      <c r="EL14" s="20">
        <v>29819875.25</v>
      </c>
      <c r="EM14" s="20">
        <v>33184992.579999998</v>
      </c>
      <c r="EN14" s="20">
        <v>457387381.89999998</v>
      </c>
      <c r="EO14" s="20">
        <v>36763900.32</v>
      </c>
      <c r="EP14" s="20">
        <v>33032528.440000001</v>
      </c>
      <c r="EQ14" s="20">
        <v>32693929.52</v>
      </c>
      <c r="ER14" s="20">
        <v>17464934.350000001</v>
      </c>
      <c r="ES14" s="20">
        <v>19019540.16</v>
      </c>
      <c r="ET14" s="20">
        <v>44739105.810000002</v>
      </c>
      <c r="EU14" s="20">
        <v>42385952.859999999</v>
      </c>
      <c r="EV14" s="20">
        <v>28814447.210000001</v>
      </c>
      <c r="EW14" s="20">
        <v>291989434.69999999</v>
      </c>
      <c r="EX14" s="20">
        <v>20293547.579999998</v>
      </c>
      <c r="EY14" s="20">
        <v>27852420.140000001</v>
      </c>
      <c r="EZ14" s="20">
        <v>40036416.479999997</v>
      </c>
      <c r="FA14" s="20">
        <v>55494441.719999999</v>
      </c>
      <c r="FB14" s="20">
        <v>43060025.049999997</v>
      </c>
      <c r="FC14" s="20">
        <v>48856988.520000003</v>
      </c>
      <c r="FD14" s="20">
        <v>24449355.550000001</v>
      </c>
      <c r="FE14" s="20">
        <v>22121204.190000001</v>
      </c>
      <c r="FF14" s="20">
        <v>17411695.219999999</v>
      </c>
      <c r="FG14" s="20">
        <v>15875330.75</v>
      </c>
      <c r="FH14" s="20">
        <v>7340008.4299999997</v>
      </c>
      <c r="FI14" s="20">
        <v>231782077.65000001</v>
      </c>
      <c r="FJ14" s="20">
        <v>32128156.23</v>
      </c>
      <c r="FK14" s="20">
        <v>29227345.969999999</v>
      </c>
      <c r="FL14" s="20">
        <v>37999500.909999996</v>
      </c>
      <c r="FM14" s="20">
        <v>51061197.32</v>
      </c>
      <c r="FN14" s="20">
        <v>44780730.740000002</v>
      </c>
      <c r="FO14" s="20">
        <v>9368784.0399999991</v>
      </c>
      <c r="FP14" s="20">
        <v>3451289.27</v>
      </c>
      <c r="FQ14" s="20">
        <v>557342466.19000006</v>
      </c>
      <c r="FR14" s="20">
        <v>33428648.670000002</v>
      </c>
      <c r="FS14" s="20">
        <v>47249034.840000004</v>
      </c>
      <c r="FT14" s="20">
        <v>41188846.670000002</v>
      </c>
      <c r="FU14" s="20">
        <v>56766658.270000003</v>
      </c>
      <c r="FV14" s="20">
        <v>32446083.969999999</v>
      </c>
      <c r="FW14" s="20">
        <v>68707146.120000005</v>
      </c>
      <c r="FX14" s="20">
        <v>46145589.020000003</v>
      </c>
      <c r="FY14" s="20">
        <v>41295670.32</v>
      </c>
      <c r="FZ14" s="20">
        <v>36589934.409999996</v>
      </c>
      <c r="GA14" s="20">
        <v>65960196.439999998</v>
      </c>
      <c r="GB14" s="20">
        <v>35049646.140000001</v>
      </c>
      <c r="GC14" s="20">
        <v>21517694.449999999</v>
      </c>
      <c r="GD14" s="20">
        <v>3350511.93</v>
      </c>
      <c r="GE14" s="20">
        <v>300913214.56</v>
      </c>
      <c r="GF14" s="20">
        <v>28653885.289999999</v>
      </c>
      <c r="GG14" s="20">
        <v>35014774.520000003</v>
      </c>
      <c r="GH14" s="20">
        <v>59776647.009999998</v>
      </c>
      <c r="GI14" s="20">
        <v>36873267.280000001</v>
      </c>
      <c r="GJ14" s="20">
        <v>30959279.510000002</v>
      </c>
      <c r="GK14" s="20">
        <v>31212553.32</v>
      </c>
      <c r="GL14" s="20">
        <v>82299528.280000001</v>
      </c>
      <c r="GM14" s="20">
        <v>28628223.879999999</v>
      </c>
      <c r="GN14" s="20">
        <v>6948557.4199999999</v>
      </c>
      <c r="GO14" s="20">
        <v>7193233.1200000001</v>
      </c>
      <c r="GP14" s="20">
        <v>4964688.07</v>
      </c>
      <c r="GQ14" s="20">
        <v>235034015.59</v>
      </c>
      <c r="GR14" s="20">
        <v>54757250</v>
      </c>
      <c r="GS14" s="20">
        <v>33782687.590000004</v>
      </c>
      <c r="GT14" s="20">
        <v>47560225.259999998</v>
      </c>
      <c r="GU14" s="20">
        <v>17434500.32</v>
      </c>
      <c r="GV14" s="20">
        <v>34131587.979999997</v>
      </c>
      <c r="GW14" s="20">
        <v>38234095.32</v>
      </c>
      <c r="GX14" s="20">
        <v>21656680.32</v>
      </c>
      <c r="GY14" s="20">
        <v>265424324.28999999</v>
      </c>
      <c r="GZ14" s="20">
        <v>30302058.579999998</v>
      </c>
      <c r="HA14" s="20">
        <v>61626980.659999996</v>
      </c>
      <c r="HB14" s="20">
        <v>46211894.5</v>
      </c>
      <c r="HC14" s="20">
        <v>413565846.55000001</v>
      </c>
      <c r="HD14" s="20">
        <v>58011862.890000001</v>
      </c>
      <c r="HE14" s="20">
        <v>61973919.289999999</v>
      </c>
      <c r="HF14" s="20">
        <v>78228135.260000005</v>
      </c>
      <c r="HG14" s="20">
        <v>49836115.479999997</v>
      </c>
      <c r="HH14" s="20">
        <v>70223727.450000003</v>
      </c>
      <c r="HI14" s="20">
        <v>13304167.76</v>
      </c>
      <c r="HJ14" s="20">
        <v>277436212.16000003</v>
      </c>
      <c r="HK14" s="20">
        <v>44346854.079999998</v>
      </c>
      <c r="HL14" s="20">
        <v>58015171.240000002</v>
      </c>
      <c r="HM14" s="20">
        <v>48447036.009999998</v>
      </c>
      <c r="HN14" s="20">
        <v>34021694.640000001</v>
      </c>
      <c r="HO14" s="20">
        <v>35077711.219999999</v>
      </c>
      <c r="HP14" s="20">
        <v>46145493.969999999</v>
      </c>
      <c r="HQ14" s="20">
        <v>25635802.239999998</v>
      </c>
      <c r="HR14" s="20">
        <v>362798848.49000001</v>
      </c>
      <c r="HS14" s="20">
        <v>147483060.63</v>
      </c>
      <c r="HT14" s="20">
        <v>44370583.909999996</v>
      </c>
      <c r="HU14" s="20">
        <v>34394824.850000001</v>
      </c>
      <c r="HV14" s="20">
        <v>28604855.84</v>
      </c>
      <c r="HW14" s="20">
        <v>33209364.57</v>
      </c>
      <c r="HX14" s="20">
        <v>62892449.719999999</v>
      </c>
      <c r="HY14" s="20">
        <v>28661469.359999999</v>
      </c>
      <c r="HZ14" s="20">
        <v>30044442.579999998</v>
      </c>
      <c r="IA14" s="20">
        <v>29150794.579999998</v>
      </c>
      <c r="IB14" s="20">
        <v>33279937.010000002</v>
      </c>
      <c r="IC14" s="20">
        <v>39736573.579999998</v>
      </c>
      <c r="ID14" s="20">
        <v>19274057.690000001</v>
      </c>
      <c r="IE14" s="20">
        <v>33292613.300000001</v>
      </c>
      <c r="IF14" s="20">
        <v>21111726.859999999</v>
      </c>
      <c r="IG14" s="20">
        <v>22540465.16</v>
      </c>
      <c r="IH14" s="20">
        <v>274842078.73000002</v>
      </c>
      <c r="II14" s="20">
        <v>159667766.31</v>
      </c>
      <c r="IJ14" s="20">
        <v>46328545.810000002</v>
      </c>
      <c r="IK14" s="20">
        <v>71287141.709999993</v>
      </c>
      <c r="IL14" s="20">
        <v>78218948.829999998</v>
      </c>
      <c r="IM14" s="20">
        <v>42655402.979999997</v>
      </c>
      <c r="IN14" s="20">
        <v>31550536.449999999</v>
      </c>
      <c r="IO14" s="20">
        <v>23232554.190000001</v>
      </c>
      <c r="IP14" s="20">
        <v>21670382.059999999</v>
      </c>
      <c r="IQ14" s="20">
        <v>27322733.960000001</v>
      </c>
      <c r="IR14" s="20">
        <v>28470907.420000002</v>
      </c>
      <c r="IS14" s="20">
        <v>493824096.43000001</v>
      </c>
      <c r="IT14" s="20">
        <v>250238066.5</v>
      </c>
      <c r="IU14" s="20">
        <v>64272347.090000004</v>
      </c>
      <c r="IV14" s="20">
        <v>40989898.490000002</v>
      </c>
      <c r="IW14" s="20">
        <v>29933621.719999999</v>
      </c>
      <c r="IX14" s="20">
        <v>23385080</v>
      </c>
      <c r="IY14" s="20">
        <v>32846465.52</v>
      </c>
      <c r="IZ14" s="20">
        <v>22305284.25</v>
      </c>
      <c r="JA14" s="20">
        <v>27364115.25</v>
      </c>
      <c r="JB14" s="20">
        <v>36218120</v>
      </c>
      <c r="JC14" s="20">
        <v>28992415.640000001</v>
      </c>
      <c r="JD14" s="20">
        <v>25970245.16</v>
      </c>
      <c r="JE14" s="20">
        <v>228789042.12</v>
      </c>
      <c r="JF14" s="20">
        <v>170432571.25999999</v>
      </c>
      <c r="JG14" s="20">
        <v>40759823.579999998</v>
      </c>
      <c r="JH14" s="20">
        <v>35776805.630000003</v>
      </c>
      <c r="JI14" s="20">
        <v>28114982.579999998</v>
      </c>
      <c r="JJ14" s="20">
        <v>34482032.579999998</v>
      </c>
      <c r="JK14" s="20">
        <v>235077077.69999999</v>
      </c>
      <c r="JL14" s="20">
        <v>25313192.469999999</v>
      </c>
      <c r="JM14" s="20">
        <v>37689166.170000002</v>
      </c>
      <c r="JN14" s="20">
        <v>43560990.859999999</v>
      </c>
      <c r="JO14" s="20">
        <v>36554945.799999997</v>
      </c>
      <c r="JP14" s="20">
        <v>65484599.280000001</v>
      </c>
      <c r="JQ14" s="20">
        <v>27283737.739999998</v>
      </c>
      <c r="JR14" s="20">
        <v>282988757.27999997</v>
      </c>
      <c r="JS14" s="20">
        <v>176340261.72</v>
      </c>
      <c r="JT14" s="20">
        <v>34905340</v>
      </c>
      <c r="JU14" s="20">
        <v>20110637.100000001</v>
      </c>
      <c r="JV14" s="20">
        <v>45447356.840000004</v>
      </c>
      <c r="JW14" s="20">
        <v>17965590.949999999</v>
      </c>
      <c r="JX14" s="20">
        <v>85651673.549999997</v>
      </c>
      <c r="JY14" s="20">
        <v>43197048.530000001</v>
      </c>
      <c r="JZ14" s="20">
        <v>25231366.66</v>
      </c>
      <c r="KA14" s="20">
        <v>49326094.829999998</v>
      </c>
      <c r="KB14" s="20">
        <v>30330744.620000001</v>
      </c>
      <c r="KC14" s="20">
        <v>29180513.07</v>
      </c>
      <c r="KD14" s="20">
        <v>21965822.039999999</v>
      </c>
      <c r="KE14" s="20">
        <v>12090588.060000001</v>
      </c>
      <c r="KF14" s="20">
        <v>21420764.52</v>
      </c>
      <c r="KG14" s="20">
        <v>479641675.04000002</v>
      </c>
      <c r="KH14" s="20">
        <v>0</v>
      </c>
      <c r="KI14" s="20">
        <v>40107432.719999999</v>
      </c>
      <c r="KJ14" s="20">
        <v>53375451.740000002</v>
      </c>
      <c r="KK14" s="20">
        <v>37921279.020000003</v>
      </c>
      <c r="KL14" s="20">
        <v>40084944.009999998</v>
      </c>
      <c r="KM14" s="20">
        <v>72878622.700000003</v>
      </c>
      <c r="KN14" s="20">
        <v>32765563.890000001</v>
      </c>
      <c r="KO14" s="20">
        <v>32190119.23</v>
      </c>
      <c r="KP14" s="20">
        <v>183886085.81</v>
      </c>
      <c r="KQ14" s="20">
        <v>35442923.57</v>
      </c>
      <c r="KR14" s="20">
        <v>43302618.380000003</v>
      </c>
      <c r="KS14" s="20">
        <v>65749482.899999999</v>
      </c>
      <c r="KT14" s="20">
        <v>28369666.039999999</v>
      </c>
      <c r="KU14" s="20">
        <v>39218082.710000001</v>
      </c>
      <c r="KV14" s="20">
        <v>161376167.36000001</v>
      </c>
      <c r="KW14" s="20">
        <v>50203573.460000001</v>
      </c>
      <c r="KX14" s="20">
        <v>330066632.86000001</v>
      </c>
      <c r="KY14" s="20">
        <v>36978854.509999998</v>
      </c>
      <c r="KZ14" s="20">
        <v>32626294.280000001</v>
      </c>
      <c r="LA14" s="20">
        <v>52406438.539999999</v>
      </c>
      <c r="LB14" s="20">
        <v>59568433.719999999</v>
      </c>
      <c r="LC14" s="20">
        <v>42704771.829999998</v>
      </c>
      <c r="LD14" s="20">
        <v>34324498.100000001</v>
      </c>
      <c r="LE14" s="20">
        <v>25087888.329999998</v>
      </c>
      <c r="LF14" s="20">
        <v>527812299</v>
      </c>
      <c r="LG14" s="20">
        <v>162035182.25</v>
      </c>
      <c r="LH14" s="20">
        <v>237191699.99000001</v>
      </c>
      <c r="LI14" s="20">
        <v>184558825.55000001</v>
      </c>
      <c r="LJ14" s="20">
        <v>36688005.219999999</v>
      </c>
      <c r="LK14" s="20">
        <v>45026537.960000001</v>
      </c>
      <c r="LL14" s="20">
        <v>35925413.340000004</v>
      </c>
      <c r="LM14" s="20">
        <v>50411414.509999998</v>
      </c>
      <c r="LN14" s="20">
        <v>33962386.009999998</v>
      </c>
      <c r="LO14" s="20">
        <v>49717716.530000001</v>
      </c>
      <c r="LP14" s="20">
        <v>8069867.0300000003</v>
      </c>
      <c r="LQ14" s="20">
        <v>238820748.03999999</v>
      </c>
      <c r="LR14" s="20">
        <v>79426182.349999994</v>
      </c>
      <c r="LS14" s="20">
        <v>42066330.810000002</v>
      </c>
      <c r="LT14" s="20">
        <v>388161226.25</v>
      </c>
      <c r="LU14" s="20">
        <v>139263272.03999999</v>
      </c>
      <c r="LV14" s="20">
        <v>403412040.95999998</v>
      </c>
      <c r="LW14" s="20">
        <v>168353602.80000001</v>
      </c>
      <c r="LX14" s="20">
        <v>61801592.939999998</v>
      </c>
      <c r="LY14" s="20">
        <v>54601525.579999998</v>
      </c>
      <c r="LZ14" s="20">
        <v>59007686.780000001</v>
      </c>
      <c r="MA14" s="20">
        <v>50159256.780000001</v>
      </c>
      <c r="MB14" s="20">
        <v>50456953.850000001</v>
      </c>
      <c r="MC14" s="20">
        <v>49392320.740000002</v>
      </c>
      <c r="MD14" s="20">
        <v>87522377.790000007</v>
      </c>
      <c r="ME14" s="20">
        <v>30064224.82</v>
      </c>
      <c r="MF14" s="20">
        <v>489977292.13</v>
      </c>
      <c r="MG14" s="20">
        <v>35321048.899999999</v>
      </c>
      <c r="MH14" s="20">
        <v>24963156.93</v>
      </c>
      <c r="MI14" s="20">
        <v>22633034.199999999</v>
      </c>
      <c r="MJ14" s="20">
        <v>23610076.859999999</v>
      </c>
      <c r="MK14" s="20">
        <v>40903797.609999999</v>
      </c>
      <c r="ML14" s="20">
        <v>26469210.43</v>
      </c>
      <c r="MM14" s="20">
        <v>34225615.159999996</v>
      </c>
      <c r="MN14" s="20">
        <v>42362315.460000001</v>
      </c>
      <c r="MO14" s="20">
        <v>20934519.670000002</v>
      </c>
      <c r="MP14" s="20">
        <v>26164602.07</v>
      </c>
      <c r="MQ14" s="20">
        <v>27960730.41</v>
      </c>
      <c r="MR14" s="20">
        <v>369960180.72000003</v>
      </c>
      <c r="MS14" s="20">
        <v>26188358.870000001</v>
      </c>
      <c r="MT14" s="20">
        <v>39485857</v>
      </c>
      <c r="MU14" s="20">
        <v>55864938</v>
      </c>
      <c r="MV14" s="20">
        <v>56921406.649999999</v>
      </c>
      <c r="MW14" s="20">
        <v>25822367.699999999</v>
      </c>
      <c r="MX14" s="20">
        <v>65564080.689999998</v>
      </c>
      <c r="MY14" s="20">
        <v>57306765.780000001</v>
      </c>
      <c r="MZ14" s="20">
        <v>32883050</v>
      </c>
      <c r="NA14" s="20">
        <v>16638308.59</v>
      </c>
      <c r="NB14" s="20">
        <v>6710566.4299999997</v>
      </c>
      <c r="NC14" s="20">
        <v>548278799.21000004</v>
      </c>
      <c r="ND14" s="20">
        <v>71678577.870000005</v>
      </c>
      <c r="NE14" s="20">
        <v>28422354.57</v>
      </c>
      <c r="NF14" s="20">
        <v>146082693.05000001</v>
      </c>
      <c r="NG14" s="20">
        <v>30645575.41</v>
      </c>
      <c r="NH14" s="20">
        <v>57398864.979999997</v>
      </c>
      <c r="NI14" s="20">
        <v>110303321.61</v>
      </c>
      <c r="NJ14" s="20">
        <v>96188931.400000006</v>
      </c>
      <c r="NK14" s="20">
        <v>14190728.18</v>
      </c>
      <c r="NL14" s="20">
        <v>51924994.189999998</v>
      </c>
      <c r="NM14" s="20">
        <v>39215097.310000002</v>
      </c>
      <c r="NN14" s="20">
        <v>10639154</v>
      </c>
      <c r="NO14" s="20">
        <v>234679046.58000001</v>
      </c>
      <c r="NP14" s="20">
        <v>35447494.18</v>
      </c>
      <c r="NQ14" s="20">
        <v>33303694.510000002</v>
      </c>
      <c r="NR14" s="20">
        <v>30204291.109999999</v>
      </c>
      <c r="NS14" s="20">
        <v>31552838.059999999</v>
      </c>
      <c r="NT14" s="20">
        <v>9656508.3499999996</v>
      </c>
      <c r="NU14" s="20">
        <v>15799345.539999999</v>
      </c>
      <c r="NV14" s="20">
        <v>339492595.51999998</v>
      </c>
      <c r="NW14" s="20">
        <v>111845653.69</v>
      </c>
      <c r="NX14" s="20">
        <v>35301728.93</v>
      </c>
      <c r="NY14" s="20">
        <v>29871372.800000001</v>
      </c>
      <c r="NZ14" s="20">
        <v>39275680.090000004</v>
      </c>
      <c r="OA14" s="20">
        <v>51371570.640000001</v>
      </c>
      <c r="OB14" s="20">
        <v>24878063.030000001</v>
      </c>
      <c r="OC14" s="20">
        <v>369704213.82999998</v>
      </c>
      <c r="OD14" s="20">
        <v>103187478.69</v>
      </c>
      <c r="OE14" s="20">
        <v>57014771.609999999</v>
      </c>
      <c r="OF14" s="20">
        <v>102284875.92</v>
      </c>
      <c r="OG14" s="20">
        <v>30226675</v>
      </c>
      <c r="OH14" s="20">
        <v>55213542.590000004</v>
      </c>
      <c r="OI14" s="20">
        <v>35464869.869999997</v>
      </c>
      <c r="OJ14" s="20">
        <v>14480914.75</v>
      </c>
      <c r="OK14" s="20">
        <v>10995469.4</v>
      </c>
      <c r="OL14" s="20">
        <v>314324501.37</v>
      </c>
      <c r="OM14" s="20">
        <v>82591627.150000006</v>
      </c>
      <c r="ON14" s="20">
        <v>82964209.140000001</v>
      </c>
      <c r="OO14" s="20">
        <v>52212019.68</v>
      </c>
      <c r="OP14" s="20">
        <v>40253051.280000001</v>
      </c>
      <c r="OQ14" s="20">
        <v>10642193.91</v>
      </c>
      <c r="OR14" s="20">
        <v>169802812.53999999</v>
      </c>
      <c r="OS14" s="20">
        <v>27814068.699999999</v>
      </c>
      <c r="OT14" s="20">
        <v>26189570.559999999</v>
      </c>
      <c r="OU14" s="20">
        <v>43741152.210000001</v>
      </c>
      <c r="OV14" s="20">
        <v>45053031.280000001</v>
      </c>
      <c r="OW14" s="20">
        <v>77473104.439999998</v>
      </c>
      <c r="OX14" s="20">
        <v>25610517.719999999</v>
      </c>
      <c r="OY14" s="20">
        <v>7967679.5</v>
      </c>
      <c r="OZ14" s="20">
        <v>7815150.7699999996</v>
      </c>
      <c r="PA14" s="20">
        <v>311253524.18000001</v>
      </c>
      <c r="PB14" s="20">
        <v>20430018.219999999</v>
      </c>
      <c r="PC14" s="20">
        <v>63743349.25</v>
      </c>
      <c r="PD14" s="20">
        <v>24712856.43</v>
      </c>
      <c r="PE14" s="20">
        <v>42646502.200000003</v>
      </c>
      <c r="PF14" s="20">
        <v>81455558.579999998</v>
      </c>
      <c r="PG14" s="20">
        <v>25719108.84</v>
      </c>
      <c r="PH14" s="20">
        <v>26987100.370000001</v>
      </c>
      <c r="PI14" s="20">
        <v>28690457.84</v>
      </c>
      <c r="PJ14" s="20">
        <v>25514769.719999999</v>
      </c>
      <c r="PK14" s="20">
        <v>33726698.740000002</v>
      </c>
      <c r="PL14" s="20">
        <v>42977818.460000001</v>
      </c>
      <c r="PM14" s="20">
        <v>27367533.699999999</v>
      </c>
      <c r="PN14" s="20">
        <v>81971113.379999995</v>
      </c>
      <c r="PO14" s="20">
        <v>4678394.66</v>
      </c>
      <c r="PP14" s="20">
        <v>6822974.9800000004</v>
      </c>
      <c r="PQ14" s="20">
        <v>5638418.7199999997</v>
      </c>
      <c r="PR14" s="20">
        <v>5412720</v>
      </c>
      <c r="PS14" s="20">
        <v>689017751.02999997</v>
      </c>
      <c r="PT14" s="20">
        <v>44164645.390000001</v>
      </c>
      <c r="PU14" s="20">
        <v>46950518.200000003</v>
      </c>
      <c r="PV14" s="20">
        <v>54404453.090000004</v>
      </c>
      <c r="PW14" s="20">
        <v>124571144.28</v>
      </c>
      <c r="PX14" s="20">
        <v>42240521.75</v>
      </c>
      <c r="PY14" s="20">
        <v>86316240.579999998</v>
      </c>
      <c r="PZ14" s="20">
        <v>37416139.479999997</v>
      </c>
      <c r="QA14" s="20">
        <v>80884577.629999995</v>
      </c>
      <c r="QB14" s="20">
        <v>26968797.559999999</v>
      </c>
      <c r="QC14" s="20">
        <v>78880481</v>
      </c>
      <c r="QD14" s="20">
        <v>25970157.370000001</v>
      </c>
      <c r="QE14" s="20">
        <v>29975925.940000001</v>
      </c>
      <c r="QF14" s="20">
        <v>41686413.649999999</v>
      </c>
      <c r="QG14" s="20">
        <v>57659697.210000001</v>
      </c>
      <c r="QH14" s="20">
        <v>56137746.130000003</v>
      </c>
      <c r="QI14" s="20">
        <v>41343114.479999997</v>
      </c>
      <c r="QJ14" s="20">
        <v>31838774.030000001</v>
      </c>
      <c r="QK14" s="20">
        <v>24701871.09</v>
      </c>
      <c r="QL14" s="20">
        <v>70445140.769999996</v>
      </c>
      <c r="QM14" s="20">
        <v>70892499.840000004</v>
      </c>
      <c r="QN14" s="20">
        <v>26723239.16</v>
      </c>
      <c r="QO14" s="20">
        <v>3979481.53</v>
      </c>
      <c r="QP14" s="20">
        <v>3252293.55</v>
      </c>
      <c r="QQ14" s="20">
        <v>4416758.9800000004</v>
      </c>
      <c r="QR14" s="20">
        <v>2262665</v>
      </c>
      <c r="QS14" s="20">
        <v>356400544.38</v>
      </c>
      <c r="QT14" s="20">
        <v>26461249.68</v>
      </c>
      <c r="QU14" s="20">
        <v>72416190</v>
      </c>
      <c r="QV14" s="20">
        <v>48032729.68</v>
      </c>
      <c r="QW14" s="20">
        <v>43628360</v>
      </c>
      <c r="QX14" s="20">
        <v>58858238.390000001</v>
      </c>
      <c r="QY14" s="20">
        <v>29479940</v>
      </c>
      <c r="QZ14" s="20">
        <v>58509540</v>
      </c>
      <c r="RA14" s="20">
        <v>66066840</v>
      </c>
      <c r="RB14" s="20">
        <v>26975117</v>
      </c>
      <c r="RC14" s="20">
        <v>22054678</v>
      </c>
      <c r="RD14" s="20">
        <v>7428090</v>
      </c>
      <c r="RE14" s="20">
        <v>5659847.0999999996</v>
      </c>
      <c r="RF14" s="20">
        <v>419186814.48000002</v>
      </c>
      <c r="RG14" s="20">
        <v>55310733.25</v>
      </c>
      <c r="RH14" s="20">
        <v>31479782.989999998</v>
      </c>
      <c r="RI14" s="20">
        <v>42933788.670000002</v>
      </c>
      <c r="RJ14" s="20">
        <v>38696082.93</v>
      </c>
      <c r="RK14" s="20">
        <v>44148647.219999999</v>
      </c>
      <c r="RL14" s="20">
        <v>66542771.340000004</v>
      </c>
      <c r="RM14" s="20">
        <v>31976506.859999999</v>
      </c>
      <c r="RN14" s="20">
        <v>37798866.640000001</v>
      </c>
      <c r="RO14" s="20">
        <v>62362294.509999998</v>
      </c>
      <c r="RP14" s="20">
        <v>73086628.909999996</v>
      </c>
      <c r="RQ14" s="20">
        <v>30559190.670000002</v>
      </c>
      <c r="RR14" s="20">
        <v>19856155.059999999</v>
      </c>
      <c r="RS14" s="20">
        <v>38268680.310000002</v>
      </c>
      <c r="RT14" s="20">
        <v>21688307.210000001</v>
      </c>
      <c r="RU14" s="20">
        <v>31229085.260000002</v>
      </c>
      <c r="RV14" s="20">
        <v>40638636.259999998</v>
      </c>
      <c r="RW14" s="20">
        <v>487080</v>
      </c>
      <c r="RX14" s="20">
        <v>476456.48</v>
      </c>
      <c r="RY14" s="20">
        <v>481062</v>
      </c>
      <c r="RZ14" s="20">
        <v>238472885.34999999</v>
      </c>
      <c r="SA14" s="20">
        <v>29331814.609999999</v>
      </c>
      <c r="SB14" s="20">
        <v>35986112.729999997</v>
      </c>
      <c r="SC14" s="20">
        <v>37824079.280000001</v>
      </c>
      <c r="SD14" s="20">
        <v>18658923.16</v>
      </c>
      <c r="SE14" s="20">
        <v>38534715.829999998</v>
      </c>
      <c r="SF14" s="20">
        <v>45716288</v>
      </c>
      <c r="SG14" s="20">
        <v>44839527.090000004</v>
      </c>
      <c r="SH14" s="20">
        <v>30326729.260000002</v>
      </c>
      <c r="SI14" s="20">
        <v>26010187.77</v>
      </c>
      <c r="SJ14" s="20">
        <v>74870243.120000005</v>
      </c>
      <c r="SK14" s="20">
        <v>2325991.96</v>
      </c>
      <c r="SL14" s="20">
        <v>96244308.189999998</v>
      </c>
      <c r="SM14" s="20">
        <v>25366504.390000001</v>
      </c>
      <c r="SN14" s="20">
        <v>28482963.280000001</v>
      </c>
      <c r="SO14" s="20">
        <v>43141098.799999997</v>
      </c>
      <c r="SP14" s="20">
        <v>31404559.82</v>
      </c>
      <c r="SQ14" s="20">
        <v>22806272.780000001</v>
      </c>
      <c r="SR14" s="20">
        <v>25736253.899999999</v>
      </c>
      <c r="SS14" s="20">
        <v>14076706.539999999</v>
      </c>
      <c r="ST14" s="20">
        <v>261244037.47999999</v>
      </c>
      <c r="SU14" s="20">
        <v>25493452.579999998</v>
      </c>
      <c r="SV14" s="20">
        <v>39001656.950000003</v>
      </c>
      <c r="SW14" s="20">
        <v>25299116.440000001</v>
      </c>
      <c r="SX14" s="20">
        <v>14189441.93</v>
      </c>
      <c r="SY14" s="20">
        <v>25267160.859999999</v>
      </c>
      <c r="SZ14" s="20">
        <v>26631310.960000001</v>
      </c>
      <c r="TA14" s="20">
        <v>74918897.650000006</v>
      </c>
      <c r="TB14" s="20">
        <v>30311647.579999998</v>
      </c>
      <c r="TC14" s="20">
        <v>24445196.920000002</v>
      </c>
      <c r="TD14" s="20">
        <v>25588513.07</v>
      </c>
      <c r="TE14" s="20">
        <v>48186773.859999999</v>
      </c>
      <c r="TF14" s="20">
        <v>22705910.760000002</v>
      </c>
      <c r="TG14" s="20">
        <v>11879729.35</v>
      </c>
      <c r="TH14" s="20">
        <v>377396288.73000002</v>
      </c>
      <c r="TI14" s="20">
        <v>26589307.420000002</v>
      </c>
      <c r="TJ14" s="20">
        <v>22240206.27</v>
      </c>
      <c r="TK14" s="20">
        <v>58547848.469999999</v>
      </c>
      <c r="TL14" s="20">
        <v>53180778.609999999</v>
      </c>
      <c r="TM14" s="20">
        <v>33670529.460000001</v>
      </c>
      <c r="TN14" s="20">
        <v>14657070.970000001</v>
      </c>
      <c r="TO14" s="20">
        <v>58443176.350000001</v>
      </c>
      <c r="TP14" s="20">
        <v>26538691.41</v>
      </c>
      <c r="TQ14" s="20">
        <v>34350557.689999998</v>
      </c>
      <c r="TR14" s="20">
        <v>50987588.659999996</v>
      </c>
      <c r="TS14" s="20">
        <v>26348591.57</v>
      </c>
      <c r="TT14" s="20">
        <v>20356792.57</v>
      </c>
      <c r="TU14" s="20">
        <v>36435645.439999998</v>
      </c>
      <c r="TV14" s="20">
        <v>22139772.690000001</v>
      </c>
      <c r="TW14" s="20">
        <v>18975508.859999999</v>
      </c>
      <c r="TX14" s="20">
        <v>104839675.89</v>
      </c>
      <c r="TY14" s="20">
        <v>20134132.719999999</v>
      </c>
      <c r="TZ14" s="20">
        <v>258983945.56</v>
      </c>
      <c r="UA14" s="20">
        <v>62290371.759999998</v>
      </c>
      <c r="UB14" s="20">
        <v>30867109.030000001</v>
      </c>
      <c r="UC14" s="20">
        <v>20647529.030000001</v>
      </c>
      <c r="UD14" s="20">
        <v>111698726.25</v>
      </c>
      <c r="UE14" s="20">
        <v>20677432.899999999</v>
      </c>
      <c r="UF14" s="20">
        <v>4628488.3</v>
      </c>
      <c r="UG14" s="20">
        <v>10155259.68</v>
      </c>
      <c r="UH14" s="20">
        <v>9008696.2799999993</v>
      </c>
      <c r="UI14" s="20">
        <v>154445386</v>
      </c>
      <c r="UJ14" s="20">
        <v>46479496.520000003</v>
      </c>
      <c r="UK14" s="20">
        <v>31022016.23</v>
      </c>
      <c r="UL14" s="20">
        <v>50090762.920000002</v>
      </c>
      <c r="UM14" s="20">
        <v>31549030.68</v>
      </c>
      <c r="UN14" s="20">
        <v>16624483.220000001</v>
      </c>
      <c r="UO14" s="20">
        <v>619292920.47000003</v>
      </c>
      <c r="UP14" s="20">
        <v>38660072.770000003</v>
      </c>
      <c r="UQ14" s="20">
        <v>38363827</v>
      </c>
      <c r="UR14" s="20">
        <v>97989335.969999999</v>
      </c>
      <c r="US14" s="20">
        <v>8968594.0999999996</v>
      </c>
      <c r="UT14" s="20">
        <v>28734624.66</v>
      </c>
      <c r="UU14" s="20">
        <v>68618125.530000001</v>
      </c>
      <c r="UV14" s="20">
        <v>26909177.5</v>
      </c>
      <c r="UW14" s="20">
        <v>19118699.920000002</v>
      </c>
      <c r="UX14" s="20">
        <v>24283512.149999999</v>
      </c>
      <c r="UY14" s="20">
        <v>34719901.420000002</v>
      </c>
      <c r="UZ14" s="20">
        <v>59998376.850000001</v>
      </c>
      <c r="VA14" s="20">
        <v>38452956.630000003</v>
      </c>
      <c r="VB14" s="20">
        <v>48592986.460000001</v>
      </c>
      <c r="VC14" s="20">
        <v>22155643.510000002</v>
      </c>
      <c r="VD14" s="20">
        <v>24693846.129999999</v>
      </c>
      <c r="VE14" s="20">
        <v>14727503.470000001</v>
      </c>
      <c r="VF14" s="20">
        <v>19933792.140000001</v>
      </c>
      <c r="VG14" s="20">
        <v>58467266.329999998</v>
      </c>
      <c r="VH14" s="20">
        <v>6663739.6699999999</v>
      </c>
      <c r="VI14" s="20">
        <v>8334488.71</v>
      </c>
      <c r="VJ14" s="20">
        <v>7248271.6900000004</v>
      </c>
      <c r="VK14" s="20">
        <v>340488992.18000001</v>
      </c>
      <c r="VL14" s="20">
        <v>42027016.939999998</v>
      </c>
      <c r="VM14" s="20">
        <v>38795608.060000002</v>
      </c>
      <c r="VN14" s="20">
        <v>38437023.770000003</v>
      </c>
      <c r="VO14" s="20">
        <v>49267354.079999998</v>
      </c>
      <c r="VP14" s="20">
        <v>51407750.170000002</v>
      </c>
      <c r="VQ14" s="20">
        <v>45842921.950000003</v>
      </c>
      <c r="VR14" s="20">
        <v>32469975.390000001</v>
      </c>
      <c r="VS14" s="20">
        <v>29221201.09</v>
      </c>
      <c r="VT14" s="20">
        <v>96505511.200000003</v>
      </c>
      <c r="VU14" s="20">
        <v>27556522.579999998</v>
      </c>
      <c r="VV14" s="20">
        <v>59118063.869999997</v>
      </c>
      <c r="VW14" s="20">
        <v>29580195.739999998</v>
      </c>
      <c r="VX14" s="20">
        <v>21140123.449999999</v>
      </c>
      <c r="VY14" s="20">
        <v>26596819.609999999</v>
      </c>
      <c r="VZ14" s="20">
        <v>905189258.80999994</v>
      </c>
      <c r="WA14" s="20">
        <v>58438302.310000002</v>
      </c>
      <c r="WB14" s="20">
        <v>42232460.310000002</v>
      </c>
      <c r="WC14" s="20">
        <v>40029950.640000001</v>
      </c>
      <c r="WD14" s="20">
        <v>24240380</v>
      </c>
      <c r="WE14" s="20">
        <v>55418521.079999998</v>
      </c>
      <c r="WF14" s="20">
        <v>60222057.25</v>
      </c>
      <c r="WG14" s="20">
        <v>68204550</v>
      </c>
      <c r="WH14" s="20">
        <v>52984963.700000003</v>
      </c>
      <c r="WI14" s="20">
        <v>66754335.700000003</v>
      </c>
      <c r="WJ14" s="20">
        <v>43126083.079999998</v>
      </c>
      <c r="WK14" s="20">
        <v>75364434.280000001</v>
      </c>
      <c r="WL14" s="20">
        <v>0</v>
      </c>
      <c r="WM14" s="20">
        <v>79071061.650000006</v>
      </c>
      <c r="WN14" s="20">
        <v>74951107.400000006</v>
      </c>
      <c r="WO14" s="20">
        <v>41990088.509999998</v>
      </c>
      <c r="WP14" s="20">
        <v>57170918.25</v>
      </c>
      <c r="WQ14" s="20">
        <v>65977760.880000003</v>
      </c>
      <c r="WR14" s="20">
        <v>42139927.590000004</v>
      </c>
      <c r="WS14" s="20">
        <v>72371887.319999993</v>
      </c>
      <c r="WT14" s="20">
        <v>124984278.64</v>
      </c>
      <c r="WU14" s="20">
        <v>40462523.329999998</v>
      </c>
      <c r="WV14" s="20">
        <v>29983898.550000001</v>
      </c>
      <c r="WW14" s="20">
        <v>28336378.93</v>
      </c>
      <c r="WX14" s="20">
        <v>29838201.940000001</v>
      </c>
      <c r="WY14" s="20">
        <v>21376822.449999999</v>
      </c>
      <c r="WZ14" s="20">
        <v>17798038.710000001</v>
      </c>
      <c r="XA14" s="20">
        <v>22781405.16</v>
      </c>
      <c r="XB14" s="20">
        <v>66277214.159999996</v>
      </c>
      <c r="XC14" s="20">
        <v>2635531.2799999998</v>
      </c>
      <c r="XD14" s="20">
        <v>2917098.38</v>
      </c>
      <c r="XE14" s="20">
        <v>5064403.55</v>
      </c>
      <c r="XF14" s="20">
        <v>5468950.4800000004</v>
      </c>
      <c r="XG14" s="20">
        <v>449304011.13</v>
      </c>
      <c r="XH14" s="20">
        <v>39853846.060000002</v>
      </c>
      <c r="XI14" s="20">
        <v>40064935.640000001</v>
      </c>
      <c r="XJ14" s="20">
        <v>160743443.53999999</v>
      </c>
      <c r="XK14" s="20">
        <v>40040217.090000004</v>
      </c>
      <c r="XL14" s="20">
        <v>45975093.229999997</v>
      </c>
      <c r="XM14" s="20">
        <v>75787386.969999999</v>
      </c>
      <c r="XN14" s="20">
        <v>31704686.449999999</v>
      </c>
      <c r="XO14" s="20">
        <v>40997820.329999998</v>
      </c>
      <c r="XP14" s="20">
        <v>71379009.859999999</v>
      </c>
      <c r="XQ14" s="20">
        <v>50998680.07</v>
      </c>
      <c r="XR14" s="20">
        <v>26804961.289999999</v>
      </c>
      <c r="XS14" s="20">
        <v>26049952.59</v>
      </c>
      <c r="XT14" s="20">
        <v>26564086.68</v>
      </c>
      <c r="XU14" s="20">
        <v>22806014.300000001</v>
      </c>
      <c r="XV14" s="20">
        <v>27074833.550000001</v>
      </c>
      <c r="XW14" s="20">
        <v>16944930.969999999</v>
      </c>
      <c r="XX14" s="20">
        <v>20943572.68</v>
      </c>
      <c r="XY14" s="20">
        <v>19116165.050000001</v>
      </c>
      <c r="XZ14" s="20">
        <v>20858272.91</v>
      </c>
      <c r="YA14" s="20">
        <v>22333886.449999999</v>
      </c>
      <c r="YB14" s="20">
        <v>11817368.58</v>
      </c>
      <c r="YC14" s="20">
        <v>6167933.8899999997</v>
      </c>
      <c r="YD14" s="20">
        <v>517219819.57999998</v>
      </c>
      <c r="YE14" s="20">
        <v>33902369.670000002</v>
      </c>
      <c r="YF14" s="20">
        <v>59568285.740000002</v>
      </c>
      <c r="YG14" s="20">
        <v>38748331.630000003</v>
      </c>
      <c r="YH14" s="20">
        <v>104998185.84999999</v>
      </c>
      <c r="YI14" s="20">
        <v>39613141.909999996</v>
      </c>
      <c r="YJ14" s="20">
        <v>58560063.600000001</v>
      </c>
      <c r="YK14" s="20">
        <v>25179652.940000001</v>
      </c>
      <c r="YL14" s="20">
        <v>68704450.439999998</v>
      </c>
      <c r="YM14" s="20">
        <v>64032789.189999998</v>
      </c>
      <c r="YN14" s="20">
        <v>42925317.259999998</v>
      </c>
      <c r="YO14" s="20">
        <v>27854904.199999999</v>
      </c>
      <c r="YP14" s="20">
        <v>22889968.699999999</v>
      </c>
      <c r="YQ14" s="20">
        <v>18320703.93</v>
      </c>
      <c r="YR14" s="20">
        <v>9315696.1400000006</v>
      </c>
      <c r="YS14" s="20">
        <v>5037011.34</v>
      </c>
      <c r="YT14" s="20">
        <v>7082510.2599999998</v>
      </c>
      <c r="YU14" s="20">
        <v>220538111.34</v>
      </c>
      <c r="YV14" s="20">
        <v>38529305.159999996</v>
      </c>
      <c r="YW14" s="20">
        <v>36893701.609999999</v>
      </c>
      <c r="YX14" s="20">
        <v>26815435.460000001</v>
      </c>
      <c r="YY14" s="20">
        <v>38796830</v>
      </c>
      <c r="YZ14" s="20">
        <v>25273272.190000001</v>
      </c>
      <c r="ZA14" s="20">
        <v>29959397.68</v>
      </c>
      <c r="ZB14" s="20">
        <v>251133706.38999999</v>
      </c>
      <c r="ZC14" s="20">
        <v>31585498.710000001</v>
      </c>
      <c r="ZD14" s="20">
        <v>37892225.270000003</v>
      </c>
      <c r="ZE14" s="20">
        <v>53215756.450000003</v>
      </c>
      <c r="ZF14" s="20">
        <v>26983044.989999998</v>
      </c>
      <c r="ZG14" s="20">
        <v>31536943.75</v>
      </c>
      <c r="ZH14" s="20">
        <v>25719068.879999999</v>
      </c>
      <c r="ZI14" s="20">
        <v>21541751.890000001</v>
      </c>
      <c r="ZJ14" s="20">
        <v>73450943.540000007</v>
      </c>
      <c r="ZK14" s="20">
        <v>342678083.30000001</v>
      </c>
      <c r="ZL14" s="20">
        <v>27592430.23</v>
      </c>
      <c r="ZM14" s="20">
        <v>60462330.700000003</v>
      </c>
      <c r="ZN14" s="20">
        <v>100952754.31</v>
      </c>
      <c r="ZO14" s="20">
        <v>78954893.200000003</v>
      </c>
      <c r="ZP14" s="20">
        <v>31849022.859999999</v>
      </c>
      <c r="ZQ14" s="20">
        <v>33764390</v>
      </c>
      <c r="ZR14" s="20">
        <v>65989322.450000003</v>
      </c>
      <c r="ZS14" s="20">
        <v>67720412.599999994</v>
      </c>
      <c r="ZT14" s="20">
        <v>82024283.260000005</v>
      </c>
      <c r="ZU14" s="20">
        <v>22953076.239999998</v>
      </c>
      <c r="ZV14" s="20">
        <v>25530196.77</v>
      </c>
      <c r="ZW14" s="20">
        <v>22280811.879999999</v>
      </c>
      <c r="ZX14" s="20">
        <v>29374085</v>
      </c>
      <c r="ZY14" s="20">
        <v>28023930.359999999</v>
      </c>
      <c r="ZZ14" s="20">
        <v>28062160.5</v>
      </c>
      <c r="AAA14" s="20">
        <v>27516374.100000001</v>
      </c>
      <c r="AAB14" s="20">
        <v>17230336.899999999</v>
      </c>
      <c r="AAC14" s="20">
        <v>14921673.76</v>
      </c>
      <c r="AAD14" s="20">
        <v>2712223.63</v>
      </c>
      <c r="AAE14" s="20">
        <v>6691581.3899999997</v>
      </c>
      <c r="AAF14" s="20">
        <v>5354901.9400000004</v>
      </c>
      <c r="AAG14" s="20">
        <v>198667878.13999999</v>
      </c>
      <c r="AAH14" s="20">
        <v>29178075.960000001</v>
      </c>
      <c r="AAI14" s="20">
        <v>25496173.120000001</v>
      </c>
      <c r="AAJ14" s="20">
        <v>29938367.25</v>
      </c>
      <c r="AAK14" s="20">
        <v>31352176.59</v>
      </c>
      <c r="AAL14" s="20">
        <v>30364627.739999998</v>
      </c>
      <c r="AAM14" s="20">
        <v>25624229.039999999</v>
      </c>
      <c r="AAN14" s="20">
        <v>813751590.47000003</v>
      </c>
      <c r="AAO14" s="20">
        <v>35519428.369999997</v>
      </c>
      <c r="AAP14" s="20">
        <v>16446811.75</v>
      </c>
      <c r="AAQ14" s="20">
        <v>56900627.32</v>
      </c>
      <c r="AAR14" s="20">
        <v>42040870.579999998</v>
      </c>
      <c r="AAS14" s="20">
        <v>27960845.440000001</v>
      </c>
      <c r="AAT14" s="20">
        <v>25511377.699999999</v>
      </c>
      <c r="AAU14" s="20">
        <v>33226564.789999999</v>
      </c>
      <c r="AAV14" s="20">
        <v>49375159.68</v>
      </c>
      <c r="AAW14" s="20">
        <v>16362796.449999999</v>
      </c>
      <c r="AAX14" s="20">
        <v>39356696.219999999</v>
      </c>
      <c r="AAY14" s="20">
        <v>108079819.92</v>
      </c>
      <c r="AAZ14" s="20">
        <v>53285595.979999997</v>
      </c>
      <c r="ABA14" s="20">
        <v>21876399.34</v>
      </c>
      <c r="ABB14" s="20">
        <v>20794113.859999999</v>
      </c>
      <c r="ABC14" s="20">
        <v>30601115.370000001</v>
      </c>
      <c r="ABD14" s="20">
        <v>15293735.09</v>
      </c>
      <c r="ABE14" s="20">
        <v>19900824.969999999</v>
      </c>
      <c r="ABF14" s="20">
        <v>14689889.33</v>
      </c>
      <c r="ABG14" s="20">
        <v>114255295.38</v>
      </c>
      <c r="ABH14" s="20">
        <v>84931480.879999995</v>
      </c>
      <c r="ABI14" s="20">
        <v>7460367.9800000004</v>
      </c>
      <c r="ABJ14" s="20">
        <v>9739288.7100000009</v>
      </c>
      <c r="ABK14" s="20">
        <v>9822779.2699999996</v>
      </c>
      <c r="ABL14" s="20">
        <v>7165827.3399999999</v>
      </c>
      <c r="ABM14" s="20">
        <v>12597868.310000001</v>
      </c>
      <c r="ABN14" s="20">
        <v>209543676.27000001</v>
      </c>
      <c r="ABO14" s="20">
        <v>36139294.280000001</v>
      </c>
      <c r="ABP14" s="20">
        <v>20265505.050000001</v>
      </c>
      <c r="ABQ14" s="20">
        <v>43389434.509999998</v>
      </c>
      <c r="ABR14" s="20">
        <v>48687386.450000003</v>
      </c>
      <c r="ABS14" s="20">
        <v>29616566.079999998</v>
      </c>
      <c r="ABT14" s="20">
        <v>29238995.18</v>
      </c>
      <c r="ABU14" s="20">
        <v>44505589.289999999</v>
      </c>
      <c r="ABV14" s="20">
        <v>9869825.8100000005</v>
      </c>
      <c r="ABW14" s="20">
        <v>283915120.44</v>
      </c>
      <c r="ABX14" s="20">
        <v>29602266.559999999</v>
      </c>
      <c r="ABY14" s="20">
        <v>51922670.259999998</v>
      </c>
      <c r="ABZ14" s="20">
        <v>39915391.969999999</v>
      </c>
      <c r="ACA14" s="20">
        <v>20718978.780000001</v>
      </c>
      <c r="ACB14" s="20">
        <v>81107792.5</v>
      </c>
      <c r="ACC14" s="20">
        <v>19862529.420000002</v>
      </c>
      <c r="ACD14" s="20">
        <v>33544524.030000001</v>
      </c>
      <c r="ACE14" s="20">
        <v>22654115.91</v>
      </c>
      <c r="ACF14" s="20">
        <v>46662413.579999998</v>
      </c>
      <c r="ACG14" s="20">
        <v>22150285.16</v>
      </c>
      <c r="ACH14" s="20">
        <v>572547400.77999997</v>
      </c>
      <c r="ACI14" s="20">
        <v>40311851.68</v>
      </c>
      <c r="ACJ14" s="20">
        <v>42953023.869999997</v>
      </c>
      <c r="ACK14" s="20">
        <v>69526902.799999997</v>
      </c>
      <c r="ACL14" s="20">
        <v>28659097.739999998</v>
      </c>
      <c r="ACM14" s="20">
        <v>34695993.600000001</v>
      </c>
      <c r="ACN14" s="20">
        <v>43941518.68</v>
      </c>
      <c r="ACO14" s="20">
        <v>99455352.670000002</v>
      </c>
      <c r="ACP14" s="20">
        <v>136327531.55000001</v>
      </c>
      <c r="ACQ14" s="20">
        <v>37554968.159999996</v>
      </c>
      <c r="ACR14" s="20">
        <v>39658464.640000001</v>
      </c>
      <c r="ACS14" s="20">
        <v>52559625.280000001</v>
      </c>
      <c r="ACT14" s="20">
        <v>52527347</v>
      </c>
      <c r="ACU14" s="20">
        <v>84739424.680000007</v>
      </c>
      <c r="ACV14" s="20">
        <v>30932394.390000001</v>
      </c>
      <c r="ACW14" s="20">
        <v>45552876.539999999</v>
      </c>
      <c r="ACX14" s="20">
        <v>27507970.399999999</v>
      </c>
      <c r="ACY14" s="20">
        <v>17886944.84</v>
      </c>
      <c r="ACZ14" s="20">
        <v>25061326.129999999</v>
      </c>
      <c r="ADA14" s="20">
        <v>11482835.539999999</v>
      </c>
      <c r="ADB14" s="20">
        <v>5379685.2999999998</v>
      </c>
      <c r="ADC14" s="20">
        <v>6292332.6200000001</v>
      </c>
      <c r="ADD14" s="20">
        <v>11596050.52</v>
      </c>
      <c r="ADE14" s="20">
        <v>160512625.05000001</v>
      </c>
      <c r="ADF14" s="20">
        <v>139178116.71000001</v>
      </c>
      <c r="ADG14" s="20">
        <v>26142782.25</v>
      </c>
      <c r="ADH14" s="20">
        <v>28462677.41</v>
      </c>
      <c r="ADI14" s="20">
        <v>40112310.219999999</v>
      </c>
      <c r="ADJ14" s="20">
        <v>18642034.789999999</v>
      </c>
      <c r="ADK14" s="20">
        <v>39065389.770000003</v>
      </c>
      <c r="ADL14" s="20">
        <v>32308197.190000001</v>
      </c>
      <c r="ADM14" s="20">
        <v>38216593.219999999</v>
      </c>
      <c r="ADN14" s="20">
        <v>350551944.58999997</v>
      </c>
      <c r="ADO14" s="20">
        <v>59919074.859999999</v>
      </c>
      <c r="ADP14" s="20">
        <v>65796904.020000003</v>
      </c>
      <c r="ADQ14" s="20">
        <v>189188762.68000001</v>
      </c>
      <c r="ADR14" s="20">
        <v>22631591.609999999</v>
      </c>
      <c r="ADS14" s="20">
        <v>31003402.170000002</v>
      </c>
      <c r="ADT14" s="20">
        <v>50116005.859999999</v>
      </c>
      <c r="ADU14" s="20">
        <v>19409351.73</v>
      </c>
      <c r="ADV14" s="20">
        <v>608512167.80999994</v>
      </c>
      <c r="ADW14" s="20">
        <v>93632239.930000007</v>
      </c>
      <c r="ADX14" s="20">
        <v>72740958.299999997</v>
      </c>
      <c r="ADY14" s="20">
        <v>31067194.68</v>
      </c>
      <c r="ADZ14" s="20">
        <v>16621761.369999999</v>
      </c>
      <c r="AEA14" s="20">
        <v>44663376.109999999</v>
      </c>
      <c r="AEB14" s="20">
        <v>34077628.149999999</v>
      </c>
      <c r="AEC14" s="20">
        <v>28475286.760000002</v>
      </c>
      <c r="AED14" s="20">
        <v>24581184.699999999</v>
      </c>
      <c r="AEE14" s="20">
        <v>22074850.489999998</v>
      </c>
      <c r="AEF14" s="20">
        <v>26577567.629999999</v>
      </c>
      <c r="AEG14" s="20">
        <v>55167737.579999998</v>
      </c>
      <c r="AEH14" s="20">
        <v>29213411.66</v>
      </c>
      <c r="AEI14" s="20">
        <v>25317020</v>
      </c>
      <c r="AEJ14" s="20">
        <v>40271353.649999999</v>
      </c>
      <c r="AEK14" s="20">
        <v>55142921.159999996</v>
      </c>
      <c r="AEL14" s="20">
        <v>24285854.84</v>
      </c>
      <c r="AEM14" s="20">
        <v>48431327.530000001</v>
      </c>
      <c r="AEN14" s="20">
        <v>14934727.74</v>
      </c>
      <c r="AEO14" s="20">
        <v>48741899.289999999</v>
      </c>
      <c r="AEP14" s="20">
        <v>384743296.48000002</v>
      </c>
      <c r="AEQ14" s="20">
        <v>56975738.369999997</v>
      </c>
      <c r="AER14" s="20">
        <v>58511969.890000001</v>
      </c>
      <c r="AES14" s="20">
        <v>41323592.25</v>
      </c>
      <c r="AET14" s="20">
        <v>34007764.799999997</v>
      </c>
      <c r="AEU14" s="20">
        <v>69810146.769999996</v>
      </c>
      <c r="AEV14" s="20">
        <v>35516757.090000004</v>
      </c>
      <c r="AEW14" s="20">
        <v>49481641.329999998</v>
      </c>
      <c r="AEX14" s="20">
        <v>31883267.48</v>
      </c>
      <c r="AEY14" s="20">
        <v>6871159.3700000001</v>
      </c>
      <c r="AEZ14" s="20">
        <v>328899537.00999999</v>
      </c>
      <c r="AFA14" s="20">
        <v>205414280.59999999</v>
      </c>
      <c r="AFB14" s="20">
        <v>70619329.040000007</v>
      </c>
      <c r="AFC14" s="20">
        <v>66102922.049999997</v>
      </c>
      <c r="AFD14" s="20">
        <v>94561624.629999995</v>
      </c>
      <c r="AFE14" s="20">
        <v>79843757.049999997</v>
      </c>
      <c r="AFF14" s="20">
        <v>43153434.43</v>
      </c>
      <c r="AFG14" s="20">
        <v>67817687.400000006</v>
      </c>
      <c r="AFH14" s="20">
        <v>39472058.609999999</v>
      </c>
      <c r="AFI14" s="20">
        <v>58829320.659999996</v>
      </c>
      <c r="AFJ14" s="20">
        <v>46287586.619999997</v>
      </c>
      <c r="AFK14" s="20">
        <v>46619240.799999997</v>
      </c>
      <c r="AFL14" s="20">
        <v>64973698.219999999</v>
      </c>
      <c r="AFM14" s="20">
        <v>344298853.72000003</v>
      </c>
      <c r="AFN14" s="20">
        <v>103470215.83</v>
      </c>
      <c r="AFO14" s="20">
        <v>59821252.619999997</v>
      </c>
      <c r="AFP14" s="20">
        <v>56344380</v>
      </c>
      <c r="AFQ14" s="20">
        <v>52949573.609999999</v>
      </c>
      <c r="AFR14" s="20">
        <v>38547710.93</v>
      </c>
      <c r="AFS14" s="20">
        <v>35822409.269999996</v>
      </c>
      <c r="AFT14" s="20">
        <v>73897519.640000001</v>
      </c>
      <c r="AFU14" s="20">
        <v>65832853.289999999</v>
      </c>
      <c r="AFV14" s="20">
        <v>34100410</v>
      </c>
      <c r="AFW14" s="20">
        <v>69821934.769999996</v>
      </c>
      <c r="AFX14" s="20">
        <v>31872852.719999999</v>
      </c>
      <c r="AFY14" s="20">
        <v>319380287.17000002</v>
      </c>
      <c r="AFZ14" s="20">
        <v>29510240.52</v>
      </c>
      <c r="AGA14" s="20">
        <v>39219017.740000002</v>
      </c>
      <c r="AGB14" s="20">
        <v>34851889.140000001</v>
      </c>
      <c r="AGC14" s="20">
        <v>79490414.870000005</v>
      </c>
      <c r="AGD14" s="20">
        <v>32740996.949999999</v>
      </c>
      <c r="AGE14" s="20">
        <v>31158334.670000002</v>
      </c>
      <c r="AGF14" s="20">
        <v>33728502.109999999</v>
      </c>
      <c r="AGG14" s="20">
        <v>29057646.91</v>
      </c>
      <c r="AGH14" s="20">
        <v>41497386.060000002</v>
      </c>
      <c r="AGI14" s="20">
        <v>16078396.449999999</v>
      </c>
      <c r="AGJ14" s="20">
        <v>497570722.43000001</v>
      </c>
      <c r="AGK14" s="20">
        <v>138011992.19</v>
      </c>
      <c r="AGL14" s="20">
        <v>55135177.369999997</v>
      </c>
      <c r="AGM14" s="20">
        <v>32974752.16</v>
      </c>
      <c r="AGN14" s="20">
        <v>69243346.239999995</v>
      </c>
      <c r="AGO14" s="20">
        <v>71329959.019999996</v>
      </c>
      <c r="AGP14" s="20">
        <v>30453605.219999999</v>
      </c>
      <c r="AGQ14" s="20">
        <v>22924304.25</v>
      </c>
      <c r="AGR14" s="20">
        <v>617312935.54999995</v>
      </c>
      <c r="AGS14" s="20">
        <v>404145846.13</v>
      </c>
      <c r="AGT14" s="20">
        <v>49532369.93</v>
      </c>
      <c r="AGU14" s="20">
        <v>86548710.819999993</v>
      </c>
      <c r="AGV14" s="20">
        <v>97340977.829999998</v>
      </c>
      <c r="AGW14" s="20">
        <v>69879690.129999995</v>
      </c>
      <c r="AGX14" s="20">
        <v>63552784.009999998</v>
      </c>
      <c r="AGY14" s="20">
        <v>57922472.710000001</v>
      </c>
      <c r="AGZ14" s="20">
        <v>19495226.309999999</v>
      </c>
      <c r="AHA14" s="20">
        <v>45405994.340000004</v>
      </c>
      <c r="AHB14" s="20">
        <v>47708853.020000003</v>
      </c>
      <c r="AHC14" s="20">
        <v>33627002</v>
      </c>
      <c r="AHD14" s="20">
        <v>31367602.690000001</v>
      </c>
      <c r="AHE14" s="20">
        <v>25895745.48</v>
      </c>
      <c r="AHF14" s="20">
        <v>32084853.399999999</v>
      </c>
      <c r="AHG14" s="20">
        <v>46707421.039999999</v>
      </c>
      <c r="AHH14" s="20">
        <v>30018272.670000002</v>
      </c>
      <c r="AHI14" s="20">
        <v>196129979.75999999</v>
      </c>
      <c r="AHJ14" s="20">
        <v>45849128.009999998</v>
      </c>
      <c r="AHK14" s="20">
        <v>48971298.700000003</v>
      </c>
      <c r="AHL14" s="20">
        <v>39241904.630000003</v>
      </c>
      <c r="AHM14" s="20">
        <v>63832258.369999997</v>
      </c>
      <c r="AHN14" s="20">
        <v>39982247.700000003</v>
      </c>
      <c r="AHO14" s="20">
        <v>7376690.6399999997</v>
      </c>
      <c r="AHP14" s="20">
        <v>62712538674.200027</v>
      </c>
    </row>
    <row r="15" spans="1:900" x14ac:dyDescent="0.55000000000000004">
      <c r="A15" s="11">
        <v>10</v>
      </c>
      <c r="B15" s="11" t="s">
        <v>990</v>
      </c>
      <c r="C15" s="6" t="s">
        <v>991</v>
      </c>
      <c r="D15" s="20">
        <v>381001815.60000002</v>
      </c>
      <c r="E15" s="20">
        <v>15477863.309999999</v>
      </c>
      <c r="F15" s="20">
        <v>16630758.630000001</v>
      </c>
      <c r="G15" s="20">
        <v>12841835.720000001</v>
      </c>
      <c r="H15" s="20">
        <v>17880106.890000001</v>
      </c>
      <c r="I15" s="20">
        <v>9298560.2699999996</v>
      </c>
      <c r="J15" s="20">
        <v>13561924.649999999</v>
      </c>
      <c r="K15" s="20">
        <v>8575704.2599999998</v>
      </c>
      <c r="L15" s="20">
        <v>9345648</v>
      </c>
      <c r="M15" s="20">
        <v>24751570.75</v>
      </c>
      <c r="N15" s="20">
        <v>6474350.4800000004</v>
      </c>
      <c r="O15" s="20">
        <v>5519792.9799999995</v>
      </c>
      <c r="P15" s="20">
        <v>6832184.5700000003</v>
      </c>
      <c r="Q15" s="20">
        <v>7731426.1699999999</v>
      </c>
      <c r="R15" s="20">
        <v>13354415.560000001</v>
      </c>
      <c r="S15" s="20">
        <v>10745462.75</v>
      </c>
      <c r="T15" s="20">
        <v>5727847.2000000002</v>
      </c>
      <c r="U15" s="20">
        <v>4396145.5</v>
      </c>
      <c r="V15" s="20">
        <v>121828389.33000001</v>
      </c>
      <c r="W15" s="20">
        <v>41884529.120000005</v>
      </c>
      <c r="X15" s="20">
        <v>10927418.93</v>
      </c>
      <c r="Y15" s="20">
        <v>23401457.91</v>
      </c>
      <c r="Z15" s="20">
        <v>19555095.41</v>
      </c>
      <c r="AA15" s="20">
        <v>8425233.8699999992</v>
      </c>
      <c r="AB15" s="20">
        <v>9661540.9199999999</v>
      </c>
      <c r="AC15" s="20">
        <v>30809948.800000001</v>
      </c>
      <c r="AD15" s="20">
        <v>11705987.67</v>
      </c>
      <c r="AE15" s="20">
        <v>11683228.609999999</v>
      </c>
      <c r="AF15" s="20">
        <v>29663055.110000003</v>
      </c>
      <c r="AG15" s="20">
        <v>15573617.57</v>
      </c>
      <c r="AH15" s="20">
        <v>239047215.95999998</v>
      </c>
      <c r="AI15" s="20">
        <v>21656719.899999999</v>
      </c>
      <c r="AJ15" s="20">
        <v>5747760.6699999999</v>
      </c>
      <c r="AK15" s="20">
        <v>10259994.029999999</v>
      </c>
      <c r="AL15" s="20">
        <v>10889245.970000001</v>
      </c>
      <c r="AM15" s="20">
        <v>11179007</v>
      </c>
      <c r="AN15" s="20">
        <v>5383546.5999999996</v>
      </c>
      <c r="AO15" s="20">
        <v>5332441.5600000005</v>
      </c>
      <c r="AP15" s="20">
        <v>8796770.6600000001</v>
      </c>
      <c r="AQ15" s="20">
        <v>8938150.1999999993</v>
      </c>
      <c r="AR15" s="20">
        <v>7966335.0099999998</v>
      </c>
      <c r="AS15" s="20">
        <v>10439564.32</v>
      </c>
      <c r="AT15" s="20">
        <v>73069477.849999994</v>
      </c>
      <c r="AU15" s="20">
        <v>5067487.6500000004</v>
      </c>
      <c r="AV15" s="20">
        <v>3281381.79</v>
      </c>
      <c r="AW15" s="20">
        <v>4651194.8100000005</v>
      </c>
      <c r="AX15" s="20">
        <v>12859193.559999999</v>
      </c>
      <c r="AY15" s="20">
        <v>16231690.669999998</v>
      </c>
      <c r="AZ15" s="20">
        <v>3775915.39</v>
      </c>
      <c r="BA15" s="20">
        <v>6525569.5300000003</v>
      </c>
      <c r="BB15" s="20">
        <v>6349900.75</v>
      </c>
      <c r="BC15" s="20">
        <v>6987976.0800000001</v>
      </c>
      <c r="BD15" s="20">
        <v>5008061.38</v>
      </c>
      <c r="BE15" s="20">
        <v>4380710.88</v>
      </c>
      <c r="BF15" s="20">
        <v>24276748.190000001</v>
      </c>
      <c r="BG15" s="20">
        <v>6224423.9199999999</v>
      </c>
      <c r="BH15" s="20">
        <v>2628974.0199999996</v>
      </c>
      <c r="BI15" s="20">
        <v>111308761.06999999</v>
      </c>
      <c r="BJ15" s="20">
        <v>108480103.50999999</v>
      </c>
      <c r="BK15" s="20">
        <v>9228232.5399999991</v>
      </c>
      <c r="BL15" s="20">
        <v>7448862.3099999996</v>
      </c>
      <c r="BM15" s="20">
        <v>20286861.470000003</v>
      </c>
      <c r="BN15" s="20">
        <v>11343372.800000001</v>
      </c>
      <c r="BO15" s="20">
        <v>14282462.1</v>
      </c>
      <c r="BP15" s="20">
        <v>1747087.84</v>
      </c>
      <c r="BQ15" s="20">
        <v>549393.53</v>
      </c>
      <c r="BR15" s="20">
        <v>57970964.360000007</v>
      </c>
      <c r="BS15" s="20">
        <v>43399792.340000004</v>
      </c>
      <c r="BT15" s="20">
        <v>8385394.1500000004</v>
      </c>
      <c r="BU15" s="20">
        <v>11069158.91</v>
      </c>
      <c r="BV15" s="20">
        <v>8040148.9800000004</v>
      </c>
      <c r="BW15" s="20">
        <v>5789151.3200000003</v>
      </c>
      <c r="BX15" s="20">
        <v>16107087.159999998</v>
      </c>
      <c r="BY15" s="20">
        <v>18772821.23</v>
      </c>
      <c r="BZ15" s="20">
        <v>70630749.790000007</v>
      </c>
      <c r="CA15" s="20">
        <v>12609663.849999998</v>
      </c>
      <c r="CB15" s="20">
        <v>14019400.43</v>
      </c>
      <c r="CC15" s="20">
        <v>22690750.079999998</v>
      </c>
      <c r="CD15" s="20">
        <v>7860942.8000000007</v>
      </c>
      <c r="CE15" s="20">
        <v>8811250.6600000001</v>
      </c>
      <c r="CF15" s="20">
        <v>10479920.210000001</v>
      </c>
      <c r="CG15" s="20">
        <v>1367610236.02</v>
      </c>
      <c r="CH15" s="20">
        <v>26392349.059999999</v>
      </c>
      <c r="CI15" s="20">
        <v>18016449.129999999</v>
      </c>
      <c r="CJ15" s="20">
        <v>7194832.04</v>
      </c>
      <c r="CK15" s="20">
        <v>9493232.7800000012</v>
      </c>
      <c r="CL15" s="20">
        <v>9903354.1799999997</v>
      </c>
      <c r="CM15" s="20">
        <v>7196819.3200000003</v>
      </c>
      <c r="CN15" s="20">
        <v>41563759.509999998</v>
      </c>
      <c r="CO15" s="20">
        <v>5853706.5199999996</v>
      </c>
      <c r="CP15" s="20">
        <v>6697487.3300000001</v>
      </c>
      <c r="CQ15" s="20">
        <v>7903192.4299999997</v>
      </c>
      <c r="CR15" s="20">
        <v>9856846.4299999997</v>
      </c>
      <c r="CS15" s="20">
        <v>6573201.9699999997</v>
      </c>
      <c r="CT15" s="20">
        <v>79245877.520000011</v>
      </c>
      <c r="CU15" s="20">
        <v>6649390.6400000006</v>
      </c>
      <c r="CV15" s="20">
        <v>8849123.9100000001</v>
      </c>
      <c r="CW15" s="20">
        <v>18275946.690000001</v>
      </c>
      <c r="CX15" s="20">
        <v>7159242.6600000001</v>
      </c>
      <c r="CY15" s="20">
        <v>15260238.18</v>
      </c>
      <c r="CZ15" s="20">
        <v>16854306.050000001</v>
      </c>
      <c r="DA15" s="20">
        <v>10720593.139999999</v>
      </c>
      <c r="DB15" s="20">
        <v>74527038.039999992</v>
      </c>
      <c r="DC15" s="20">
        <v>55781958.859999999</v>
      </c>
      <c r="DD15" s="20">
        <v>7264718</v>
      </c>
      <c r="DE15" s="20">
        <v>7505849.3300000001</v>
      </c>
      <c r="DF15" s="20">
        <v>11874676.35</v>
      </c>
      <c r="DG15" s="20">
        <v>15548179.879999999</v>
      </c>
      <c r="DH15" s="20">
        <v>9545364.8000000007</v>
      </c>
      <c r="DI15" s="20">
        <v>44977263.000000007</v>
      </c>
      <c r="DJ15" s="20">
        <v>3935758.92</v>
      </c>
      <c r="DK15" s="20">
        <v>235611187.03999996</v>
      </c>
      <c r="DL15" s="20">
        <v>7484075.6100000003</v>
      </c>
      <c r="DM15" s="20">
        <v>14227680.079999998</v>
      </c>
      <c r="DN15" s="20">
        <v>8853340.9499999993</v>
      </c>
      <c r="DO15" s="20">
        <v>10485670.83</v>
      </c>
      <c r="DP15" s="20">
        <v>14238673.34</v>
      </c>
      <c r="DQ15" s="20">
        <v>12389540.539999999</v>
      </c>
      <c r="DR15" s="20">
        <v>11668715.190000001</v>
      </c>
      <c r="DS15" s="20">
        <v>16347566.210000001</v>
      </c>
      <c r="DT15" s="20">
        <v>51783175.650000006</v>
      </c>
      <c r="DU15" s="20">
        <v>14936015.060000002</v>
      </c>
      <c r="DV15" s="20">
        <v>17950288.940000001</v>
      </c>
      <c r="DW15" s="20">
        <v>32025115.139999997</v>
      </c>
      <c r="DX15" s="20">
        <v>25568226.09</v>
      </c>
      <c r="DY15" s="20">
        <v>37702093.669999994</v>
      </c>
      <c r="DZ15" s="20">
        <v>7445722.6299999999</v>
      </c>
      <c r="EA15" s="20">
        <v>4233309.1500000004</v>
      </c>
      <c r="EB15" s="20">
        <v>11277239.07</v>
      </c>
      <c r="EC15" s="20">
        <v>9697532.6400000006</v>
      </c>
      <c r="ED15" s="20">
        <v>23862464.859999999</v>
      </c>
      <c r="EE15" s="20">
        <v>129207825.14000002</v>
      </c>
      <c r="EF15" s="20">
        <v>52853443.880000003</v>
      </c>
      <c r="EG15" s="20">
        <v>5911694.5899999999</v>
      </c>
      <c r="EH15" s="20">
        <v>6474047.1799999997</v>
      </c>
      <c r="EI15" s="20">
        <v>6747680.3799999999</v>
      </c>
      <c r="EJ15" s="20">
        <v>10525138.440000001</v>
      </c>
      <c r="EK15" s="20">
        <v>15660082.039999999</v>
      </c>
      <c r="EL15" s="20">
        <v>5896147.0900000008</v>
      </c>
      <c r="EM15" s="20">
        <v>5742437.54</v>
      </c>
      <c r="EN15" s="20">
        <v>135226822.72</v>
      </c>
      <c r="EO15" s="20">
        <v>14516639.83</v>
      </c>
      <c r="EP15" s="20">
        <v>10690828.27</v>
      </c>
      <c r="EQ15" s="20">
        <v>7761261.2400000002</v>
      </c>
      <c r="ER15" s="20">
        <v>9694021.620000001</v>
      </c>
      <c r="ES15" s="20">
        <v>6937382.9699999997</v>
      </c>
      <c r="ET15" s="20">
        <v>14573517.859999999</v>
      </c>
      <c r="EU15" s="20">
        <v>12358741.67</v>
      </c>
      <c r="EV15" s="20">
        <v>11632487.65</v>
      </c>
      <c r="EW15" s="20">
        <v>83364347.849999994</v>
      </c>
      <c r="EX15" s="20">
        <v>3434221.66</v>
      </c>
      <c r="EY15" s="20">
        <v>8901829.4499999993</v>
      </c>
      <c r="EZ15" s="20">
        <v>18263324.789999999</v>
      </c>
      <c r="FA15" s="20">
        <v>12021490.66</v>
      </c>
      <c r="FB15" s="20">
        <v>25625803.919999998</v>
      </c>
      <c r="FC15" s="20">
        <v>41548161.899999999</v>
      </c>
      <c r="FD15" s="20">
        <v>8225523.9699999997</v>
      </c>
      <c r="FE15" s="20">
        <v>9870712.9800000004</v>
      </c>
      <c r="FF15" s="20">
        <v>4860263.8599999994</v>
      </c>
      <c r="FG15" s="20">
        <v>14376222.289999999</v>
      </c>
      <c r="FH15" s="20">
        <v>3871527.38</v>
      </c>
      <c r="FI15" s="20">
        <v>249767128.84</v>
      </c>
      <c r="FJ15" s="20">
        <v>4723753.8499999996</v>
      </c>
      <c r="FK15" s="20">
        <v>4941184.62</v>
      </c>
      <c r="FL15" s="20">
        <v>2252534.09</v>
      </c>
      <c r="FM15" s="20">
        <v>5491705.46</v>
      </c>
      <c r="FN15" s="20">
        <v>7890336.9499999993</v>
      </c>
      <c r="FO15" s="20">
        <v>4667222.45</v>
      </c>
      <c r="FP15" s="20">
        <v>803372.37</v>
      </c>
      <c r="FQ15" s="20">
        <v>117857943.45</v>
      </c>
      <c r="FR15" s="20">
        <v>6658084.2000000002</v>
      </c>
      <c r="FS15" s="20">
        <v>10482300.789999999</v>
      </c>
      <c r="FT15" s="20">
        <v>8307071.3100000005</v>
      </c>
      <c r="FU15" s="20">
        <v>12155358.859999999</v>
      </c>
      <c r="FV15" s="20">
        <v>5508123.4000000004</v>
      </c>
      <c r="FW15" s="20">
        <v>15348131.450000001</v>
      </c>
      <c r="FX15" s="20">
        <v>9822150.3399999999</v>
      </c>
      <c r="FY15" s="20">
        <v>9722945.8599999994</v>
      </c>
      <c r="FZ15" s="20">
        <v>12440716.140000001</v>
      </c>
      <c r="GA15" s="20">
        <v>18794387.690000001</v>
      </c>
      <c r="GB15" s="20">
        <v>7195610.7899999991</v>
      </c>
      <c r="GC15" s="20">
        <v>6331152.5899999999</v>
      </c>
      <c r="GD15" s="20">
        <v>1836920.95</v>
      </c>
      <c r="GE15" s="20">
        <v>86465392.970000014</v>
      </c>
      <c r="GF15" s="20">
        <v>5755742.0600000005</v>
      </c>
      <c r="GG15" s="20">
        <v>3960258.4299999997</v>
      </c>
      <c r="GH15" s="20">
        <v>14874859.18</v>
      </c>
      <c r="GI15" s="20">
        <v>7302950.04</v>
      </c>
      <c r="GJ15" s="20">
        <v>5598622.2699999996</v>
      </c>
      <c r="GK15" s="20">
        <v>5733110.7200000007</v>
      </c>
      <c r="GL15" s="20">
        <v>19181807.300000001</v>
      </c>
      <c r="GM15" s="20">
        <v>5821588.9199999999</v>
      </c>
      <c r="GN15" s="20">
        <v>2836427.9400000004</v>
      </c>
      <c r="GO15" s="20">
        <v>1822384.69</v>
      </c>
      <c r="GP15" s="20">
        <v>5877820.5700000003</v>
      </c>
      <c r="GQ15" s="20">
        <v>34427823.039999999</v>
      </c>
      <c r="GR15" s="20">
        <v>11459758.33</v>
      </c>
      <c r="GS15" s="20">
        <v>6651814.8899999997</v>
      </c>
      <c r="GT15" s="20">
        <v>9929045.8000000007</v>
      </c>
      <c r="GU15" s="20">
        <v>3284017.9299999997</v>
      </c>
      <c r="GV15" s="20">
        <v>42810464.869999997</v>
      </c>
      <c r="GW15" s="20">
        <v>8679575.6699999999</v>
      </c>
      <c r="GX15" s="20">
        <v>6281540.5499999998</v>
      </c>
      <c r="GY15" s="20">
        <v>58126218.230000004</v>
      </c>
      <c r="GZ15" s="20">
        <v>4564684.1500000004</v>
      </c>
      <c r="HA15" s="20">
        <v>13561374.050000001</v>
      </c>
      <c r="HB15" s="20">
        <v>7094528.5199999996</v>
      </c>
      <c r="HC15" s="20">
        <v>163645667.31</v>
      </c>
      <c r="HD15" s="20">
        <v>92880856.109999999</v>
      </c>
      <c r="HE15" s="20">
        <v>307741199.51000005</v>
      </c>
      <c r="HF15" s="20">
        <v>35984450.140000001</v>
      </c>
      <c r="HG15" s="20">
        <v>15690288.719999999</v>
      </c>
      <c r="HH15" s="20">
        <v>22013269.390000001</v>
      </c>
      <c r="HI15" s="20">
        <v>6156044.21</v>
      </c>
      <c r="HJ15" s="20">
        <v>65913914.880000003</v>
      </c>
      <c r="HK15" s="20">
        <v>11878094.58</v>
      </c>
      <c r="HL15" s="20">
        <v>17805893.940000001</v>
      </c>
      <c r="HM15" s="20">
        <v>10223972.640000001</v>
      </c>
      <c r="HN15" s="20">
        <v>20427029.82</v>
      </c>
      <c r="HO15" s="20">
        <v>8656690.5299999993</v>
      </c>
      <c r="HP15" s="20">
        <v>15267267.780000001</v>
      </c>
      <c r="HQ15" s="20">
        <v>5766983.2999999998</v>
      </c>
      <c r="HR15" s="20">
        <v>177495465.00999999</v>
      </c>
      <c r="HS15" s="20">
        <v>66258225.419999994</v>
      </c>
      <c r="HT15" s="20">
        <v>6245051.7300000004</v>
      </c>
      <c r="HU15" s="20">
        <v>5398380.5399999991</v>
      </c>
      <c r="HV15" s="20">
        <v>5865972.8899999997</v>
      </c>
      <c r="HW15" s="20">
        <v>4532074.96</v>
      </c>
      <c r="HX15" s="20">
        <v>13330421.16</v>
      </c>
      <c r="HY15" s="20">
        <v>5825849.7999999998</v>
      </c>
      <c r="HZ15" s="20">
        <v>8508410.8300000001</v>
      </c>
      <c r="IA15" s="20">
        <v>7478463.3900000006</v>
      </c>
      <c r="IB15" s="20">
        <v>6118104.0999999996</v>
      </c>
      <c r="IC15" s="20">
        <v>10886004.58</v>
      </c>
      <c r="ID15" s="20">
        <v>5146971.4700000007</v>
      </c>
      <c r="IE15" s="20">
        <v>14288892</v>
      </c>
      <c r="IF15" s="20">
        <v>7358029.9000000004</v>
      </c>
      <c r="IG15" s="20">
        <v>7395308.0500000007</v>
      </c>
      <c r="IH15" s="20">
        <v>101609947.33</v>
      </c>
      <c r="II15" s="20">
        <v>22852809.639999997</v>
      </c>
      <c r="IJ15" s="20">
        <v>8864524.8100000005</v>
      </c>
      <c r="IK15" s="20">
        <v>10801068.289999999</v>
      </c>
      <c r="IL15" s="20">
        <v>58342364.719999999</v>
      </c>
      <c r="IM15" s="20">
        <v>4609704.3599999994</v>
      </c>
      <c r="IN15" s="20">
        <v>16619448.17</v>
      </c>
      <c r="IO15" s="20">
        <v>3770552.7199999997</v>
      </c>
      <c r="IP15" s="20">
        <v>4765770.2699999996</v>
      </c>
      <c r="IQ15" s="20">
        <v>5711896.7300000004</v>
      </c>
      <c r="IR15" s="20">
        <v>4015062.0300000003</v>
      </c>
      <c r="IS15" s="20">
        <v>140199952.89000002</v>
      </c>
      <c r="IT15" s="20">
        <v>42630835.159999996</v>
      </c>
      <c r="IU15" s="20">
        <v>12560872.91</v>
      </c>
      <c r="IV15" s="20">
        <v>4998499.76</v>
      </c>
      <c r="IW15" s="20">
        <v>4662917.16</v>
      </c>
      <c r="IX15" s="20">
        <v>1579190.6400000001</v>
      </c>
      <c r="IY15" s="20">
        <v>6647513.3799999999</v>
      </c>
      <c r="IZ15" s="20">
        <v>3962492.72</v>
      </c>
      <c r="JA15" s="20">
        <v>8567718.3000000007</v>
      </c>
      <c r="JB15" s="20">
        <v>9965973.5800000001</v>
      </c>
      <c r="JC15" s="20">
        <v>5856942.3799999999</v>
      </c>
      <c r="JD15" s="20">
        <v>8385609.3500000006</v>
      </c>
      <c r="JE15" s="20">
        <v>401742438.87</v>
      </c>
      <c r="JF15" s="20">
        <v>25934109.099999998</v>
      </c>
      <c r="JG15" s="20">
        <v>7223114.9100000001</v>
      </c>
      <c r="JH15" s="20">
        <v>560782.98</v>
      </c>
      <c r="JI15" s="20">
        <v>3434015.0200000005</v>
      </c>
      <c r="JJ15" s="20">
        <v>7192828.0600000005</v>
      </c>
      <c r="JK15" s="20">
        <v>37079020.799999997</v>
      </c>
      <c r="JL15" s="20">
        <v>4403126.57</v>
      </c>
      <c r="JM15" s="20">
        <v>7788541.3800000008</v>
      </c>
      <c r="JN15" s="20">
        <v>10225469.08</v>
      </c>
      <c r="JO15" s="20">
        <v>5453696.5300000003</v>
      </c>
      <c r="JP15" s="20">
        <v>17625736.859999999</v>
      </c>
      <c r="JQ15" s="20">
        <v>4103545.91</v>
      </c>
      <c r="JR15" s="20">
        <v>103212921.31999999</v>
      </c>
      <c r="JS15" s="20">
        <v>24817802.490000006</v>
      </c>
      <c r="JT15" s="20">
        <v>3289041.8499999996</v>
      </c>
      <c r="JU15" s="20">
        <v>10948658.43</v>
      </c>
      <c r="JV15" s="20">
        <v>18964659.66</v>
      </c>
      <c r="JW15" s="20">
        <v>3083991.11</v>
      </c>
      <c r="JX15" s="20">
        <v>122321320.48999999</v>
      </c>
      <c r="JY15" s="20">
        <v>15820163.379999999</v>
      </c>
      <c r="JZ15" s="20">
        <v>9070597.1099999994</v>
      </c>
      <c r="KA15" s="20">
        <v>11480506.870000001</v>
      </c>
      <c r="KB15" s="20">
        <v>5568815.4199999999</v>
      </c>
      <c r="KC15" s="20">
        <v>6148852.1299999999</v>
      </c>
      <c r="KD15" s="20">
        <v>10747188.32</v>
      </c>
      <c r="KE15" s="20">
        <v>7425706.7599999998</v>
      </c>
      <c r="KF15" s="20">
        <v>4253401.49</v>
      </c>
      <c r="KG15" s="20">
        <v>101463945.67</v>
      </c>
      <c r="KH15" s="20">
        <v>0</v>
      </c>
      <c r="KI15" s="20">
        <v>5462598.9199999999</v>
      </c>
      <c r="KJ15" s="20">
        <v>9600259.3399999999</v>
      </c>
      <c r="KK15" s="20">
        <v>11578856.120000001</v>
      </c>
      <c r="KL15" s="20">
        <v>6631480.7200000007</v>
      </c>
      <c r="KM15" s="20">
        <v>25515211.349999998</v>
      </c>
      <c r="KN15" s="20">
        <v>4373795.67</v>
      </c>
      <c r="KO15" s="20">
        <v>5367200.3</v>
      </c>
      <c r="KP15" s="20">
        <v>32429660.470000003</v>
      </c>
      <c r="KQ15" s="20">
        <v>5561928.9700000007</v>
      </c>
      <c r="KR15" s="20">
        <v>11798350.9</v>
      </c>
      <c r="KS15" s="20">
        <v>39974474.739999995</v>
      </c>
      <c r="KT15" s="20">
        <v>9203441.8499999978</v>
      </c>
      <c r="KU15" s="20">
        <v>52151661.909999996</v>
      </c>
      <c r="KV15" s="20">
        <v>59272618.329999998</v>
      </c>
      <c r="KW15" s="20">
        <v>10160379.57</v>
      </c>
      <c r="KX15" s="20">
        <v>90057597.709999979</v>
      </c>
      <c r="KY15" s="20">
        <v>14915400.130000001</v>
      </c>
      <c r="KZ15" s="20">
        <v>6650285.2800000003</v>
      </c>
      <c r="LA15" s="20">
        <v>18508732.829999998</v>
      </c>
      <c r="LB15" s="20">
        <v>66472670.149999999</v>
      </c>
      <c r="LC15" s="20">
        <v>11205933.41</v>
      </c>
      <c r="LD15" s="20">
        <v>7517935.5499999998</v>
      </c>
      <c r="LE15" s="20">
        <v>8363608.1500000004</v>
      </c>
      <c r="LF15" s="20">
        <v>151913462.09</v>
      </c>
      <c r="LG15" s="20">
        <v>43301916.939999998</v>
      </c>
      <c r="LH15" s="20">
        <v>42216471.950000003</v>
      </c>
      <c r="LI15" s="20">
        <v>42032372.659999996</v>
      </c>
      <c r="LJ15" s="20">
        <v>5869285.8799999999</v>
      </c>
      <c r="LK15" s="20">
        <v>8318256.3900000006</v>
      </c>
      <c r="LL15" s="20">
        <v>3401199.73</v>
      </c>
      <c r="LM15" s="20">
        <v>27726102.810000002</v>
      </c>
      <c r="LN15" s="20">
        <v>5710526.0300000003</v>
      </c>
      <c r="LO15" s="20">
        <v>13262108.690000001</v>
      </c>
      <c r="LP15" s="20">
        <v>3167912.66</v>
      </c>
      <c r="LQ15" s="20">
        <v>50787100.229999997</v>
      </c>
      <c r="LR15" s="20">
        <v>8158033.1700000009</v>
      </c>
      <c r="LS15" s="20">
        <v>20670361.749999996</v>
      </c>
      <c r="LT15" s="20">
        <v>89686783.270000011</v>
      </c>
      <c r="LU15" s="20">
        <v>58869696.809999995</v>
      </c>
      <c r="LV15" s="20">
        <v>85024357.060000002</v>
      </c>
      <c r="LW15" s="20">
        <v>32247737.469999995</v>
      </c>
      <c r="LX15" s="20">
        <v>19124361.720000003</v>
      </c>
      <c r="LY15" s="20">
        <v>11633604.75</v>
      </c>
      <c r="LZ15" s="20">
        <v>9320262.2399999984</v>
      </c>
      <c r="MA15" s="20">
        <v>12038623.25</v>
      </c>
      <c r="MB15" s="20">
        <v>8602187.75</v>
      </c>
      <c r="MC15" s="20">
        <v>13489569.579999998</v>
      </c>
      <c r="MD15" s="20">
        <v>28564337.140000001</v>
      </c>
      <c r="ME15" s="20">
        <v>6259726.79</v>
      </c>
      <c r="MF15" s="20">
        <v>189090822.88000003</v>
      </c>
      <c r="MG15" s="20">
        <v>5945839.0099999998</v>
      </c>
      <c r="MH15" s="20">
        <v>2783112.87</v>
      </c>
      <c r="MI15" s="20">
        <v>6379210.5600000005</v>
      </c>
      <c r="MJ15" s="20">
        <v>5071567.1099999994</v>
      </c>
      <c r="MK15" s="20">
        <v>10187382.190000001</v>
      </c>
      <c r="ML15" s="20">
        <v>6503809.0800000001</v>
      </c>
      <c r="MM15" s="20">
        <v>8555126.0899999999</v>
      </c>
      <c r="MN15" s="20">
        <v>7867687.1999999993</v>
      </c>
      <c r="MO15" s="20">
        <v>5166610.59</v>
      </c>
      <c r="MP15" s="20">
        <v>7582618.5</v>
      </c>
      <c r="MQ15" s="20">
        <v>5383533.1600000001</v>
      </c>
      <c r="MR15" s="20">
        <v>455997864.53000003</v>
      </c>
      <c r="MS15" s="20">
        <v>7399676.4300000006</v>
      </c>
      <c r="MT15" s="20">
        <v>9487158.6999999993</v>
      </c>
      <c r="MU15" s="20">
        <v>5864341.4900000002</v>
      </c>
      <c r="MV15" s="20">
        <v>6353536.2400000002</v>
      </c>
      <c r="MW15" s="20">
        <v>3970545.99</v>
      </c>
      <c r="MX15" s="20">
        <v>22242898.979900002</v>
      </c>
      <c r="MY15" s="20">
        <v>10555620.9</v>
      </c>
      <c r="MZ15" s="20">
        <v>9675041.5700000003</v>
      </c>
      <c r="NA15" s="20">
        <v>3609007.67</v>
      </c>
      <c r="NB15" s="20">
        <v>2440001.59</v>
      </c>
      <c r="NC15" s="20">
        <v>1283168426.3000002</v>
      </c>
      <c r="ND15" s="20">
        <v>38500038.530000001</v>
      </c>
      <c r="NE15" s="20">
        <v>11710415.140000001</v>
      </c>
      <c r="NF15" s="20">
        <v>43699496.549999997</v>
      </c>
      <c r="NG15" s="20">
        <v>6170125.1299999999</v>
      </c>
      <c r="NH15" s="20">
        <v>16779488.560000002</v>
      </c>
      <c r="NI15" s="20">
        <v>31429094.220000003</v>
      </c>
      <c r="NJ15" s="20">
        <v>24664174.400000002</v>
      </c>
      <c r="NK15" s="20">
        <v>9614766.6699999999</v>
      </c>
      <c r="NL15" s="20">
        <v>8474720.25</v>
      </c>
      <c r="NM15" s="20">
        <v>13276779.689999999</v>
      </c>
      <c r="NN15" s="20">
        <v>9205044.0100000016</v>
      </c>
      <c r="NO15" s="20">
        <v>34776189.730000004</v>
      </c>
      <c r="NP15" s="20">
        <v>6009078.4100000001</v>
      </c>
      <c r="NQ15" s="20">
        <v>5114581.82</v>
      </c>
      <c r="NR15" s="20">
        <v>5296355.38</v>
      </c>
      <c r="NS15" s="20">
        <v>5093041.55</v>
      </c>
      <c r="NT15" s="20">
        <v>2794484.69</v>
      </c>
      <c r="NU15" s="20">
        <v>3734398.94</v>
      </c>
      <c r="NV15" s="20">
        <v>135349717.26999998</v>
      </c>
      <c r="NW15" s="20">
        <v>22102953.059999999</v>
      </c>
      <c r="NX15" s="20">
        <v>7305531.7400000002</v>
      </c>
      <c r="NY15" s="20">
        <v>5709107.8600000003</v>
      </c>
      <c r="NZ15" s="20">
        <v>6902786.6500000004</v>
      </c>
      <c r="OA15" s="20">
        <v>11927944.800000001</v>
      </c>
      <c r="OB15" s="20">
        <v>7111862.1299999999</v>
      </c>
      <c r="OC15" s="20">
        <v>118099022.67999999</v>
      </c>
      <c r="OD15" s="20">
        <v>55289175.000000007</v>
      </c>
      <c r="OE15" s="20">
        <v>15953671.339999998</v>
      </c>
      <c r="OF15" s="20">
        <v>19464753.82</v>
      </c>
      <c r="OG15" s="20">
        <v>7428176.1699999999</v>
      </c>
      <c r="OH15" s="20">
        <v>5393080.2999999998</v>
      </c>
      <c r="OI15" s="20">
        <v>8513056.8300000001</v>
      </c>
      <c r="OJ15" s="20">
        <v>7823962.5200000005</v>
      </c>
      <c r="OK15" s="20">
        <v>6215236.3399999999</v>
      </c>
      <c r="OL15" s="20">
        <v>92665354.569999993</v>
      </c>
      <c r="OM15" s="20">
        <v>18821010.579999998</v>
      </c>
      <c r="ON15" s="20">
        <v>30109015.949999999</v>
      </c>
      <c r="OO15" s="20">
        <v>10543370.679999998</v>
      </c>
      <c r="OP15" s="20">
        <v>6600296.5200000005</v>
      </c>
      <c r="OQ15" s="20">
        <v>4951792.09</v>
      </c>
      <c r="OR15" s="20">
        <v>35312408.880000003</v>
      </c>
      <c r="OS15" s="20">
        <v>4685849.5</v>
      </c>
      <c r="OT15" s="20">
        <v>13419644.460000001</v>
      </c>
      <c r="OU15" s="20">
        <v>89112542.989999995</v>
      </c>
      <c r="OV15" s="20">
        <v>17030706.890000001</v>
      </c>
      <c r="OW15" s="20">
        <v>20147669.079999998</v>
      </c>
      <c r="OX15" s="20">
        <v>8994982.6400000006</v>
      </c>
      <c r="OY15" s="20">
        <v>11270976.640000001</v>
      </c>
      <c r="OZ15" s="20">
        <v>11210317.17</v>
      </c>
      <c r="PA15" s="20">
        <v>90867011.379999995</v>
      </c>
      <c r="PB15" s="20">
        <v>3848999.95</v>
      </c>
      <c r="PC15" s="20">
        <v>17397446.359999999</v>
      </c>
      <c r="PD15" s="20">
        <v>4458592.05</v>
      </c>
      <c r="PE15" s="20">
        <v>9469959.629999999</v>
      </c>
      <c r="PF15" s="20">
        <v>94001790.980000004</v>
      </c>
      <c r="PG15" s="20">
        <v>4497477.32</v>
      </c>
      <c r="PH15" s="20">
        <v>4044013.1399999997</v>
      </c>
      <c r="PI15" s="20">
        <v>5933158</v>
      </c>
      <c r="PJ15" s="20">
        <v>4824427.0299999993</v>
      </c>
      <c r="PK15" s="20">
        <v>16261780.440000001</v>
      </c>
      <c r="PL15" s="20">
        <v>10578116.51</v>
      </c>
      <c r="PM15" s="20">
        <v>3968199.32</v>
      </c>
      <c r="PN15" s="20">
        <v>33392664.870000001</v>
      </c>
      <c r="PO15" s="20">
        <v>2940533.61</v>
      </c>
      <c r="PP15" s="20">
        <v>5267426.7699999996</v>
      </c>
      <c r="PQ15" s="20">
        <v>4232594.51</v>
      </c>
      <c r="PR15" s="20">
        <v>2256108.66</v>
      </c>
      <c r="PS15" s="20">
        <v>317996947.83000004</v>
      </c>
      <c r="PT15" s="20">
        <v>3460985.86</v>
      </c>
      <c r="PU15" s="20">
        <v>4116380.06</v>
      </c>
      <c r="PV15" s="20">
        <v>4827834.71</v>
      </c>
      <c r="PW15" s="20">
        <v>29706919.050000004</v>
      </c>
      <c r="PX15" s="20">
        <v>5840598.29</v>
      </c>
      <c r="PY15" s="20">
        <v>16432470.550000001</v>
      </c>
      <c r="PZ15" s="20">
        <v>4885863.6100000003</v>
      </c>
      <c r="QA15" s="20">
        <v>10454566.959999999</v>
      </c>
      <c r="QB15" s="20">
        <v>1669587.75</v>
      </c>
      <c r="QC15" s="20">
        <v>15325703.75</v>
      </c>
      <c r="QD15" s="20">
        <v>3313979.84</v>
      </c>
      <c r="QE15" s="20">
        <v>3177748.07</v>
      </c>
      <c r="QF15" s="20">
        <v>6861468.9399999995</v>
      </c>
      <c r="QG15" s="20">
        <v>27154630.360000003</v>
      </c>
      <c r="QH15" s="20">
        <v>6699956.1699999999</v>
      </c>
      <c r="QI15" s="20">
        <v>913767.25</v>
      </c>
      <c r="QJ15" s="20">
        <v>3519902.7600000002</v>
      </c>
      <c r="QK15" s="20">
        <v>3908865.81</v>
      </c>
      <c r="QL15" s="20">
        <v>10889808.190000001</v>
      </c>
      <c r="QM15" s="20">
        <v>12356640.530000001</v>
      </c>
      <c r="QN15" s="20">
        <v>3758892.0200000005</v>
      </c>
      <c r="QO15" s="20">
        <v>2632097.7999999998</v>
      </c>
      <c r="QP15" s="20">
        <v>2083396.89</v>
      </c>
      <c r="QQ15" s="20">
        <v>1165305.5899999999</v>
      </c>
      <c r="QR15" s="20">
        <v>1620562.91</v>
      </c>
      <c r="QS15" s="20">
        <v>127063666.59000002</v>
      </c>
      <c r="QT15" s="20">
        <v>3784787.6399999997</v>
      </c>
      <c r="QU15" s="20">
        <v>19221799.43</v>
      </c>
      <c r="QV15" s="20">
        <v>6115663.96</v>
      </c>
      <c r="QW15" s="20">
        <v>6218203.6799999997</v>
      </c>
      <c r="QX15" s="20">
        <v>12766074.260000002</v>
      </c>
      <c r="QY15" s="20">
        <v>4831395.0999999996</v>
      </c>
      <c r="QZ15" s="20">
        <v>10036352.550000001</v>
      </c>
      <c r="RA15" s="20">
        <v>9365704.709999999</v>
      </c>
      <c r="RB15" s="20">
        <v>4112839.04</v>
      </c>
      <c r="RC15" s="20">
        <v>3919648.04</v>
      </c>
      <c r="RD15" s="20">
        <v>1572367.77</v>
      </c>
      <c r="RE15" s="20">
        <v>1734831.16</v>
      </c>
      <c r="RF15" s="20">
        <v>83862495.530000001</v>
      </c>
      <c r="RG15" s="20">
        <v>22577433.82</v>
      </c>
      <c r="RH15" s="20">
        <v>3739171.94</v>
      </c>
      <c r="RI15" s="20">
        <v>7284174.5099999998</v>
      </c>
      <c r="RJ15" s="20">
        <v>8116321</v>
      </c>
      <c r="RK15" s="20">
        <v>27350637.899999999</v>
      </c>
      <c r="RL15" s="20">
        <v>30975007.25</v>
      </c>
      <c r="RM15" s="20">
        <v>5221820.92</v>
      </c>
      <c r="RN15" s="20">
        <v>6619688.5</v>
      </c>
      <c r="RO15" s="20">
        <v>39018265.409999996</v>
      </c>
      <c r="RP15" s="20">
        <v>13346712.619999999</v>
      </c>
      <c r="RQ15" s="20">
        <v>4093292.73</v>
      </c>
      <c r="RR15" s="20">
        <v>4126622.96</v>
      </c>
      <c r="RS15" s="20">
        <v>10217848.43</v>
      </c>
      <c r="RT15" s="20">
        <v>3681275.75</v>
      </c>
      <c r="RU15" s="20">
        <v>6183864</v>
      </c>
      <c r="RV15" s="20">
        <v>6723680.6899999995</v>
      </c>
      <c r="RW15" s="20">
        <v>4120448.7800000003</v>
      </c>
      <c r="RX15" s="20">
        <v>2610637.0699999998</v>
      </c>
      <c r="RY15" s="20">
        <v>2419465.19</v>
      </c>
      <c r="RZ15" s="20">
        <v>55826433.350000001</v>
      </c>
      <c r="SA15" s="20">
        <v>4606663.3499999996</v>
      </c>
      <c r="SB15" s="20">
        <v>4442144.7</v>
      </c>
      <c r="SC15" s="20">
        <v>5293687.6500000004</v>
      </c>
      <c r="SD15" s="20">
        <v>3938273.33</v>
      </c>
      <c r="SE15" s="20">
        <v>10605251.350000001</v>
      </c>
      <c r="SF15" s="20">
        <v>4845984.59</v>
      </c>
      <c r="SG15" s="20">
        <v>7240717.8100000005</v>
      </c>
      <c r="SH15" s="20">
        <v>4715069.1500000004</v>
      </c>
      <c r="SI15" s="20">
        <v>4009387.48</v>
      </c>
      <c r="SJ15" s="20">
        <v>15593058.4</v>
      </c>
      <c r="SK15" s="20">
        <v>1887052.37</v>
      </c>
      <c r="SL15" s="20">
        <v>36036240.369999997</v>
      </c>
      <c r="SM15" s="20">
        <v>10230804.4</v>
      </c>
      <c r="SN15" s="20">
        <v>7679715.5600000005</v>
      </c>
      <c r="SO15" s="20">
        <v>12699495.4</v>
      </c>
      <c r="SP15" s="20">
        <v>8342470.79</v>
      </c>
      <c r="SQ15" s="20">
        <v>7963687.1299999999</v>
      </c>
      <c r="SR15" s="20">
        <v>5735680.3899999997</v>
      </c>
      <c r="SS15" s="20">
        <v>5096875.7799999993</v>
      </c>
      <c r="ST15" s="20">
        <v>45675679.199999996</v>
      </c>
      <c r="SU15" s="20">
        <v>3802106.42</v>
      </c>
      <c r="SV15" s="20">
        <v>8663561.5099999998</v>
      </c>
      <c r="SW15" s="20">
        <v>6812619.6200000001</v>
      </c>
      <c r="SX15" s="20">
        <v>4279087.1899999995</v>
      </c>
      <c r="SY15" s="20">
        <v>5784602.0299999993</v>
      </c>
      <c r="SZ15" s="20">
        <v>6686361.1399999997</v>
      </c>
      <c r="TA15" s="20">
        <v>14120419.049999999</v>
      </c>
      <c r="TB15" s="20">
        <v>4980630.3899999997</v>
      </c>
      <c r="TC15" s="20">
        <v>5113594.67</v>
      </c>
      <c r="TD15" s="20">
        <v>5660462.5600000005</v>
      </c>
      <c r="TE15" s="20">
        <v>27560671.379999999</v>
      </c>
      <c r="TF15" s="20">
        <v>5037861.04</v>
      </c>
      <c r="TG15" s="20">
        <v>12884882.67</v>
      </c>
      <c r="TH15" s="20">
        <v>102294368.17</v>
      </c>
      <c r="TI15" s="20">
        <v>7526011.2800000003</v>
      </c>
      <c r="TJ15" s="20">
        <v>4811113.18</v>
      </c>
      <c r="TK15" s="20">
        <v>14856421.699999999</v>
      </c>
      <c r="TL15" s="20">
        <v>16320107.16</v>
      </c>
      <c r="TM15" s="20">
        <v>17954003.759999998</v>
      </c>
      <c r="TN15" s="20">
        <v>4915495.82</v>
      </c>
      <c r="TO15" s="20">
        <v>19714063.030000001</v>
      </c>
      <c r="TP15" s="20">
        <v>5138668.8499999996</v>
      </c>
      <c r="TQ15" s="20">
        <v>13246092.460000001</v>
      </c>
      <c r="TR15" s="20">
        <v>9800421.6699999999</v>
      </c>
      <c r="TS15" s="20">
        <v>6565947.04</v>
      </c>
      <c r="TT15" s="20">
        <v>7729037</v>
      </c>
      <c r="TU15" s="20">
        <v>8588507.620000001</v>
      </c>
      <c r="TV15" s="20">
        <v>4275663.6500000004</v>
      </c>
      <c r="TW15" s="20">
        <v>9158392.6600000001</v>
      </c>
      <c r="TX15" s="20">
        <v>45440817.310000002</v>
      </c>
      <c r="TY15" s="20">
        <v>16128316.140000001</v>
      </c>
      <c r="TZ15" s="20">
        <v>55468146.799999997</v>
      </c>
      <c r="UA15" s="20">
        <v>23151940.870000001</v>
      </c>
      <c r="UB15" s="20">
        <v>5232332.12</v>
      </c>
      <c r="UC15" s="20">
        <v>5224979.7300000004</v>
      </c>
      <c r="UD15" s="20">
        <v>141382891.59</v>
      </c>
      <c r="UE15" s="20">
        <v>3963386.22</v>
      </c>
      <c r="UF15" s="20">
        <v>5122905.58</v>
      </c>
      <c r="UG15" s="20">
        <v>2763482.27</v>
      </c>
      <c r="UH15" s="20">
        <v>2577820.7400000002</v>
      </c>
      <c r="UI15" s="20">
        <v>29721431.420000006</v>
      </c>
      <c r="UJ15" s="20">
        <v>11095566.440000001</v>
      </c>
      <c r="UK15" s="20">
        <v>9559778.9199999999</v>
      </c>
      <c r="UL15" s="20">
        <v>13955502.460000001</v>
      </c>
      <c r="UM15" s="20">
        <v>8628588.4299999997</v>
      </c>
      <c r="UN15" s="20">
        <v>9182652.1600000001</v>
      </c>
      <c r="UO15" s="20">
        <v>137869317.5</v>
      </c>
      <c r="UP15" s="20">
        <v>8521755.1899999995</v>
      </c>
      <c r="UQ15" s="20">
        <v>8280687.0599999996</v>
      </c>
      <c r="UR15" s="20">
        <v>33421687.920000002</v>
      </c>
      <c r="US15" s="20">
        <v>6324589.3300000001</v>
      </c>
      <c r="UT15" s="20">
        <v>5825086.3900000006</v>
      </c>
      <c r="UU15" s="20">
        <v>13190407.209999999</v>
      </c>
      <c r="UV15" s="20">
        <v>4407491.76</v>
      </c>
      <c r="UW15" s="20">
        <v>3560055.46</v>
      </c>
      <c r="UX15" s="20">
        <v>5662637.6600000001</v>
      </c>
      <c r="UY15" s="20">
        <v>11055050.57</v>
      </c>
      <c r="UZ15" s="20">
        <v>12437740.02</v>
      </c>
      <c r="VA15" s="20">
        <v>7235750.6199999992</v>
      </c>
      <c r="VB15" s="20">
        <v>18686747.810000002</v>
      </c>
      <c r="VC15" s="20">
        <v>3867682.94</v>
      </c>
      <c r="VD15" s="20">
        <v>3723916.54</v>
      </c>
      <c r="VE15" s="20">
        <v>5050001.29</v>
      </c>
      <c r="VF15" s="20">
        <v>3265670.14</v>
      </c>
      <c r="VG15" s="20">
        <v>13253708.09</v>
      </c>
      <c r="VH15" s="20">
        <v>2420267.7400000002</v>
      </c>
      <c r="VI15" s="20">
        <v>9245428.25</v>
      </c>
      <c r="VJ15" s="20">
        <v>2210500.48</v>
      </c>
      <c r="VK15" s="20">
        <v>94008960.899999991</v>
      </c>
      <c r="VL15" s="20">
        <v>8373887.0099999998</v>
      </c>
      <c r="VM15" s="20">
        <v>7012177.5999999996</v>
      </c>
      <c r="VN15" s="20">
        <v>10409565.67</v>
      </c>
      <c r="VO15" s="20">
        <v>9931633.1899999995</v>
      </c>
      <c r="VP15" s="20">
        <v>13729752.85</v>
      </c>
      <c r="VQ15" s="20">
        <v>11003309.950000001</v>
      </c>
      <c r="VR15" s="20">
        <v>13317283.9</v>
      </c>
      <c r="VS15" s="20">
        <v>5684192.1600000001</v>
      </c>
      <c r="VT15" s="20">
        <v>26735160.32</v>
      </c>
      <c r="VU15" s="20">
        <v>8982611.5399999991</v>
      </c>
      <c r="VV15" s="20">
        <v>66859847.899999999</v>
      </c>
      <c r="VW15" s="20">
        <v>5278403.09</v>
      </c>
      <c r="VX15" s="20">
        <v>5516972.1100000003</v>
      </c>
      <c r="VY15" s="20">
        <v>5781860.6600000001</v>
      </c>
      <c r="VZ15" s="20">
        <v>287452474.56999999</v>
      </c>
      <c r="WA15" s="20">
        <v>13593054.51</v>
      </c>
      <c r="WB15" s="20">
        <v>8124121.7599999998</v>
      </c>
      <c r="WC15" s="20">
        <v>42604060.890000001</v>
      </c>
      <c r="WD15" s="20">
        <v>3816553.83</v>
      </c>
      <c r="WE15" s="20">
        <v>18183352.91</v>
      </c>
      <c r="WF15" s="20">
        <v>22130890.960000001</v>
      </c>
      <c r="WG15" s="20">
        <v>19068234.32</v>
      </c>
      <c r="WH15" s="20">
        <v>9046459.120000001</v>
      </c>
      <c r="WI15" s="20">
        <v>15013168.280000001</v>
      </c>
      <c r="WJ15" s="20">
        <v>6351448.29</v>
      </c>
      <c r="WK15" s="20">
        <v>32706065.449999996</v>
      </c>
      <c r="WL15" s="20">
        <v>59901722.890000001</v>
      </c>
      <c r="WM15" s="20">
        <v>21539799.789999999</v>
      </c>
      <c r="WN15" s="20">
        <v>19747826.890000001</v>
      </c>
      <c r="WO15" s="20">
        <v>6608681.4399999995</v>
      </c>
      <c r="WP15" s="20">
        <v>5766127.7500000009</v>
      </c>
      <c r="WQ15" s="20">
        <v>13580437.169999998</v>
      </c>
      <c r="WR15" s="20">
        <v>10916082.460000001</v>
      </c>
      <c r="WS15" s="20">
        <v>27501259.350000001</v>
      </c>
      <c r="WT15" s="20">
        <v>33930660.969999999</v>
      </c>
      <c r="WU15" s="20">
        <v>6380974.1100000003</v>
      </c>
      <c r="WV15" s="20">
        <v>4126597.96</v>
      </c>
      <c r="WW15" s="20">
        <v>4072781.49</v>
      </c>
      <c r="WX15" s="20">
        <v>5357026.42</v>
      </c>
      <c r="WY15" s="20">
        <v>4872903.9700000007</v>
      </c>
      <c r="WZ15" s="20">
        <v>3077918.2800000003</v>
      </c>
      <c r="XA15" s="20">
        <v>6055376.5499999998</v>
      </c>
      <c r="XB15" s="20">
        <v>30541808.109999999</v>
      </c>
      <c r="XC15" s="20">
        <v>3910999.83</v>
      </c>
      <c r="XD15" s="20">
        <v>1619865.51</v>
      </c>
      <c r="XE15" s="20">
        <v>5184974.67</v>
      </c>
      <c r="XF15" s="20">
        <v>8411814.370000001</v>
      </c>
      <c r="XG15" s="20">
        <v>169579110.18000001</v>
      </c>
      <c r="XH15" s="20">
        <v>9142932.4100000001</v>
      </c>
      <c r="XI15" s="20">
        <v>8570085.4399999995</v>
      </c>
      <c r="XJ15" s="20">
        <v>99912700.820000008</v>
      </c>
      <c r="XK15" s="20">
        <v>10405657.029999999</v>
      </c>
      <c r="XL15" s="20">
        <v>43094264.649999999</v>
      </c>
      <c r="XM15" s="20">
        <v>14252607.640000001</v>
      </c>
      <c r="XN15" s="20">
        <v>35300374.039999999</v>
      </c>
      <c r="XO15" s="20">
        <v>13035477.550000001</v>
      </c>
      <c r="XP15" s="20">
        <v>156332624.44</v>
      </c>
      <c r="XQ15" s="20">
        <v>25343841.289999999</v>
      </c>
      <c r="XR15" s="20">
        <v>6466556.7000000002</v>
      </c>
      <c r="XS15" s="20">
        <v>7148276.21</v>
      </c>
      <c r="XT15" s="20">
        <v>6766607.8700000001</v>
      </c>
      <c r="XU15" s="20">
        <v>7151666.4800000004</v>
      </c>
      <c r="XV15" s="20">
        <v>8100418.5800000001</v>
      </c>
      <c r="XW15" s="20">
        <v>4948632.88</v>
      </c>
      <c r="XX15" s="20">
        <v>6095417.0199999996</v>
      </c>
      <c r="XY15" s="20">
        <v>5674913.3499999996</v>
      </c>
      <c r="XZ15" s="20">
        <v>5791778.29</v>
      </c>
      <c r="YA15" s="20">
        <v>5589576.4199999999</v>
      </c>
      <c r="YB15" s="20">
        <v>14473192.48</v>
      </c>
      <c r="YC15" s="20">
        <v>4367267.2300000004</v>
      </c>
      <c r="YD15" s="20">
        <v>121214685.06</v>
      </c>
      <c r="YE15" s="20">
        <v>8288827.6600000001</v>
      </c>
      <c r="YF15" s="20">
        <v>14194385.1</v>
      </c>
      <c r="YG15" s="20">
        <v>6187071.8700000001</v>
      </c>
      <c r="YH15" s="20">
        <v>23127055.449999999</v>
      </c>
      <c r="YI15" s="20">
        <v>8462061.129999999</v>
      </c>
      <c r="YJ15" s="20">
        <v>16149582.660000002</v>
      </c>
      <c r="YK15" s="20">
        <v>4670490.8</v>
      </c>
      <c r="YL15" s="20">
        <v>14348804.68</v>
      </c>
      <c r="YM15" s="20">
        <v>14379027.459999999</v>
      </c>
      <c r="YN15" s="20">
        <v>21657490.469999999</v>
      </c>
      <c r="YO15" s="20">
        <v>5729418.3200000003</v>
      </c>
      <c r="YP15" s="20">
        <v>6318095.71</v>
      </c>
      <c r="YQ15" s="20">
        <v>11284271.690000001</v>
      </c>
      <c r="YR15" s="20">
        <v>2579679.54</v>
      </c>
      <c r="YS15" s="20">
        <v>4159515.08</v>
      </c>
      <c r="YT15" s="20">
        <v>3140272.45</v>
      </c>
      <c r="YU15" s="20">
        <v>47087647.370000005</v>
      </c>
      <c r="YV15" s="20">
        <v>8673845.370000001</v>
      </c>
      <c r="YW15" s="20">
        <v>17484380.07</v>
      </c>
      <c r="YX15" s="20">
        <v>5350625.34</v>
      </c>
      <c r="YY15" s="20">
        <v>7188973.3499999996</v>
      </c>
      <c r="YZ15" s="20">
        <v>4484045.6500000004</v>
      </c>
      <c r="ZA15" s="20">
        <v>5028111.29</v>
      </c>
      <c r="ZB15" s="20">
        <v>44172043.470000006</v>
      </c>
      <c r="ZC15" s="20">
        <v>5231950.5</v>
      </c>
      <c r="ZD15" s="20">
        <v>9935029.9100000001</v>
      </c>
      <c r="ZE15" s="20">
        <v>8274524.71</v>
      </c>
      <c r="ZF15" s="20">
        <v>5111596.43</v>
      </c>
      <c r="ZG15" s="20">
        <v>7112984.6100000003</v>
      </c>
      <c r="ZH15" s="20">
        <v>16184686.350000001</v>
      </c>
      <c r="ZI15" s="20">
        <v>3841606.8899999997</v>
      </c>
      <c r="ZJ15" s="20">
        <v>21232637.18</v>
      </c>
      <c r="ZK15" s="20">
        <v>157589187.59</v>
      </c>
      <c r="ZL15" s="20">
        <v>5913244.1600000001</v>
      </c>
      <c r="ZM15" s="20">
        <v>12759614.59</v>
      </c>
      <c r="ZN15" s="20">
        <v>36268011.140000001</v>
      </c>
      <c r="ZO15" s="20">
        <v>11622270.26</v>
      </c>
      <c r="ZP15" s="20">
        <v>5690188.5599999996</v>
      </c>
      <c r="ZQ15" s="20">
        <v>24084568.800000001</v>
      </c>
      <c r="ZR15" s="20">
        <v>8300143.1200000001</v>
      </c>
      <c r="ZS15" s="20">
        <v>14267824.289999999</v>
      </c>
      <c r="ZT15" s="20">
        <v>18008740.16</v>
      </c>
      <c r="ZU15" s="20">
        <v>3769354.33</v>
      </c>
      <c r="ZV15" s="20">
        <v>6225428.6900000004</v>
      </c>
      <c r="ZW15" s="20">
        <v>6745286.5800000001</v>
      </c>
      <c r="ZX15" s="20">
        <v>6272680.7800000003</v>
      </c>
      <c r="ZY15" s="20">
        <v>4247080.66</v>
      </c>
      <c r="ZZ15" s="20">
        <v>11223337.5</v>
      </c>
      <c r="AAA15" s="20">
        <v>5854656.71</v>
      </c>
      <c r="AAB15" s="20">
        <v>5148943.6899999995</v>
      </c>
      <c r="AAC15" s="20">
        <v>12985797.970000001</v>
      </c>
      <c r="AAD15" s="20">
        <v>4644876.3999999994</v>
      </c>
      <c r="AAE15" s="20">
        <v>4825210.22</v>
      </c>
      <c r="AAF15" s="20">
        <v>2134605.2000000002</v>
      </c>
      <c r="AAG15" s="20">
        <v>41829201.50999999</v>
      </c>
      <c r="AAH15" s="20">
        <v>21657552.539999999</v>
      </c>
      <c r="AAI15" s="20">
        <v>6242472.9299999997</v>
      </c>
      <c r="AAJ15" s="20">
        <v>7743020.4099999992</v>
      </c>
      <c r="AAK15" s="20">
        <v>9553488.9399999995</v>
      </c>
      <c r="AAL15" s="20">
        <v>7094067.9100000001</v>
      </c>
      <c r="AAM15" s="20">
        <v>5362426.93</v>
      </c>
      <c r="AAN15" s="20">
        <v>397752225.83999997</v>
      </c>
      <c r="AAO15" s="20">
        <v>8298843.96</v>
      </c>
      <c r="AAP15" s="20">
        <v>5162158.9399999995</v>
      </c>
      <c r="AAQ15" s="20">
        <v>18546680.52</v>
      </c>
      <c r="AAR15" s="20">
        <v>10770531.850000001</v>
      </c>
      <c r="AAS15" s="20">
        <v>6994325.2999999998</v>
      </c>
      <c r="AAT15" s="20">
        <v>8831617.7400000002</v>
      </c>
      <c r="AAU15" s="20">
        <v>6618562.3600000003</v>
      </c>
      <c r="AAV15" s="20">
        <v>23644445.300000001</v>
      </c>
      <c r="AAW15" s="20">
        <v>5571706.5600000005</v>
      </c>
      <c r="AAX15" s="20">
        <v>12083954.140000001</v>
      </c>
      <c r="AAY15" s="20">
        <v>33538471.09</v>
      </c>
      <c r="AAZ15" s="20">
        <v>26991543.620000001</v>
      </c>
      <c r="ABA15" s="20">
        <v>5554667.6100000003</v>
      </c>
      <c r="ABB15" s="20">
        <v>4905928.2</v>
      </c>
      <c r="ABC15" s="20">
        <v>8316571.4100000001</v>
      </c>
      <c r="ABD15" s="20">
        <v>5461888.9000000004</v>
      </c>
      <c r="ABE15" s="20">
        <v>6693694.9100000001</v>
      </c>
      <c r="ABF15" s="20">
        <v>5213446.91</v>
      </c>
      <c r="ABG15" s="20">
        <v>24762620.02</v>
      </c>
      <c r="ABH15" s="20">
        <v>24013062.149999999</v>
      </c>
      <c r="ABI15" s="20">
        <v>5941857.3200000003</v>
      </c>
      <c r="ABJ15" s="20">
        <v>6302008.7300000004</v>
      </c>
      <c r="ABK15" s="20">
        <v>3234967.5300000003</v>
      </c>
      <c r="ABL15" s="20">
        <v>10008813.359999999</v>
      </c>
      <c r="ABM15" s="20">
        <v>11820430.92</v>
      </c>
      <c r="ABN15" s="20">
        <v>40492298.569999993</v>
      </c>
      <c r="ABO15" s="20">
        <v>18760295.359999999</v>
      </c>
      <c r="ABP15" s="20">
        <v>5520703.9199999999</v>
      </c>
      <c r="ABQ15" s="20">
        <v>6608452.4799999995</v>
      </c>
      <c r="ABR15" s="20">
        <v>9990344.370000001</v>
      </c>
      <c r="ABS15" s="20">
        <v>7178191.5099999998</v>
      </c>
      <c r="ABT15" s="20">
        <v>4581629.1199999992</v>
      </c>
      <c r="ABU15" s="20">
        <v>13257371.92</v>
      </c>
      <c r="ABV15" s="20">
        <v>2716056.89</v>
      </c>
      <c r="ABW15" s="20">
        <v>73659516.840000004</v>
      </c>
      <c r="ABX15" s="20">
        <v>5241030.9700000007</v>
      </c>
      <c r="ABY15" s="20">
        <v>11245263.27</v>
      </c>
      <c r="ABZ15" s="20">
        <v>10446344.580000002</v>
      </c>
      <c r="ACA15" s="20">
        <v>5009119.3499999996</v>
      </c>
      <c r="ACB15" s="20">
        <v>28156173.850000001</v>
      </c>
      <c r="ACC15" s="20">
        <v>4329513.3</v>
      </c>
      <c r="ACD15" s="20">
        <v>11276106.02</v>
      </c>
      <c r="ACE15" s="20">
        <v>6179390.870000001</v>
      </c>
      <c r="ACF15" s="20">
        <v>8891356.1500000004</v>
      </c>
      <c r="ACG15" s="20">
        <v>5245087.25</v>
      </c>
      <c r="ACH15" s="20">
        <v>156840634.37</v>
      </c>
      <c r="ACI15" s="20">
        <v>4191651.78</v>
      </c>
      <c r="ACJ15" s="20">
        <v>5303364.74</v>
      </c>
      <c r="ACK15" s="20">
        <v>16776949.470000003</v>
      </c>
      <c r="ACL15" s="20">
        <v>3971241.85</v>
      </c>
      <c r="ACM15" s="20">
        <v>1834713.9500000002</v>
      </c>
      <c r="ACN15" s="20">
        <v>6422604.5099999998</v>
      </c>
      <c r="ACO15" s="20">
        <v>20400057.300000001</v>
      </c>
      <c r="ACP15" s="20">
        <v>77473385.569999993</v>
      </c>
      <c r="ACQ15" s="20">
        <v>10987295.959999999</v>
      </c>
      <c r="ACR15" s="20">
        <v>8036518.3000000007</v>
      </c>
      <c r="ACS15" s="20">
        <v>9934034.1099999994</v>
      </c>
      <c r="ACT15" s="20">
        <v>3599521.26</v>
      </c>
      <c r="ACU15" s="20">
        <v>20145162.559999995</v>
      </c>
      <c r="ACV15" s="20">
        <v>5277191.92</v>
      </c>
      <c r="ACW15" s="20">
        <v>7194992.8399999999</v>
      </c>
      <c r="ACX15" s="20">
        <v>4658629.54</v>
      </c>
      <c r="ACY15" s="20">
        <v>4756540.5600000005</v>
      </c>
      <c r="ACZ15" s="20">
        <v>4617291.6099999994</v>
      </c>
      <c r="ADA15" s="20">
        <v>2437576.23</v>
      </c>
      <c r="ADB15" s="20">
        <v>10161999.060000001</v>
      </c>
      <c r="ADC15" s="20">
        <v>906202.49</v>
      </c>
      <c r="ADD15" s="20">
        <v>5454832.0899999999</v>
      </c>
      <c r="ADE15" s="20">
        <v>26890703.550000001</v>
      </c>
      <c r="ADF15" s="20">
        <v>54630497.590000004</v>
      </c>
      <c r="ADG15" s="20">
        <v>8389900.5899999999</v>
      </c>
      <c r="ADH15" s="20">
        <v>20589665.23</v>
      </c>
      <c r="ADI15" s="20">
        <v>7449921.8399999999</v>
      </c>
      <c r="ADJ15" s="20">
        <v>7244387.7799999993</v>
      </c>
      <c r="ADK15" s="20">
        <v>12459036.09</v>
      </c>
      <c r="ADL15" s="20">
        <v>5519704.4900000002</v>
      </c>
      <c r="ADM15" s="20">
        <v>9087662.8599999994</v>
      </c>
      <c r="ADN15" s="20">
        <v>167699741.13</v>
      </c>
      <c r="ADO15" s="20">
        <v>20883931.239999998</v>
      </c>
      <c r="ADP15" s="20">
        <v>20971787.389999997</v>
      </c>
      <c r="ADQ15" s="20">
        <v>78389965.75</v>
      </c>
      <c r="ADR15" s="20">
        <v>5362641.29</v>
      </c>
      <c r="ADS15" s="20">
        <v>4216865.74</v>
      </c>
      <c r="ADT15" s="20">
        <v>9131792.129999999</v>
      </c>
      <c r="ADU15" s="20">
        <v>2937476.4</v>
      </c>
      <c r="ADV15" s="20">
        <v>183146810.56000003</v>
      </c>
      <c r="ADW15" s="20">
        <v>28927640.009999998</v>
      </c>
      <c r="ADX15" s="20">
        <v>14252166.26</v>
      </c>
      <c r="ADY15" s="20">
        <v>5723013.9100000001</v>
      </c>
      <c r="ADZ15" s="20">
        <v>6113730.2000000002</v>
      </c>
      <c r="AEA15" s="20">
        <v>8434812.8500000015</v>
      </c>
      <c r="AEB15" s="20">
        <v>6874358.8399999999</v>
      </c>
      <c r="AEC15" s="20">
        <v>5021158.32</v>
      </c>
      <c r="AED15" s="20">
        <v>3398397.24</v>
      </c>
      <c r="AEE15" s="20">
        <v>3894228.13</v>
      </c>
      <c r="AEF15" s="20">
        <v>6068467.4699999988</v>
      </c>
      <c r="AEG15" s="20">
        <v>8722439.5899999999</v>
      </c>
      <c r="AEH15" s="20">
        <v>6584435.3600000003</v>
      </c>
      <c r="AEI15" s="20">
        <v>6539393.4800000004</v>
      </c>
      <c r="AEJ15" s="20">
        <v>6980868.1299999999</v>
      </c>
      <c r="AEK15" s="20">
        <v>8809613.9400000013</v>
      </c>
      <c r="AEL15" s="20">
        <v>7727530.5</v>
      </c>
      <c r="AEM15" s="20">
        <v>18083899.879999999</v>
      </c>
      <c r="AEN15" s="20">
        <v>3708549.26</v>
      </c>
      <c r="AEO15" s="20">
        <v>9459416.8499999996</v>
      </c>
      <c r="AEP15" s="20">
        <v>219291976.62999997</v>
      </c>
      <c r="AEQ15" s="20">
        <v>13262471.050000001</v>
      </c>
      <c r="AER15" s="20">
        <v>14979040.449999999</v>
      </c>
      <c r="AES15" s="20">
        <v>7727424.9900000002</v>
      </c>
      <c r="AET15" s="20">
        <v>6370324.3200000003</v>
      </c>
      <c r="AEU15" s="20">
        <v>50641437.440000005</v>
      </c>
      <c r="AEV15" s="20">
        <v>6452866.1500000004</v>
      </c>
      <c r="AEW15" s="20">
        <v>8757793.6600000001</v>
      </c>
      <c r="AEX15" s="20">
        <v>6816454.0099999998</v>
      </c>
      <c r="AEY15" s="20">
        <v>7521493.9600000009</v>
      </c>
      <c r="AEZ15" s="20">
        <v>76658770.659999996</v>
      </c>
      <c r="AFA15" s="20">
        <v>36099930.519999996</v>
      </c>
      <c r="AFB15" s="20">
        <v>19209532.859999999</v>
      </c>
      <c r="AFC15" s="20">
        <v>11509028.83</v>
      </c>
      <c r="AFD15" s="20">
        <v>17213347.469999999</v>
      </c>
      <c r="AFE15" s="20">
        <v>14586355.309999999</v>
      </c>
      <c r="AFF15" s="20">
        <v>8554571.6600000001</v>
      </c>
      <c r="AFG15" s="20">
        <v>22393157.82</v>
      </c>
      <c r="AFH15" s="20">
        <v>7212434.46</v>
      </c>
      <c r="AFI15" s="20">
        <v>10591211.219999999</v>
      </c>
      <c r="AFJ15" s="20">
        <v>7612430.4700000007</v>
      </c>
      <c r="AFK15" s="20">
        <v>12423404.07</v>
      </c>
      <c r="AFL15" s="20">
        <v>11382823.109999999</v>
      </c>
      <c r="AFM15" s="20">
        <v>61424360.090000004</v>
      </c>
      <c r="AFN15" s="20">
        <v>23245276.069999997</v>
      </c>
      <c r="AFO15" s="20">
        <v>16233302.719999999</v>
      </c>
      <c r="AFP15" s="20">
        <v>34880270.230000004</v>
      </c>
      <c r="AFQ15" s="20">
        <v>13009840.58</v>
      </c>
      <c r="AFR15" s="20">
        <v>14339674.880000001</v>
      </c>
      <c r="AFS15" s="20">
        <v>17477951.630000003</v>
      </c>
      <c r="AFT15" s="20">
        <v>19325991.550000001</v>
      </c>
      <c r="AFU15" s="20">
        <v>25211832.810000002</v>
      </c>
      <c r="AFV15" s="20">
        <v>9721746.5800000001</v>
      </c>
      <c r="AFW15" s="20">
        <v>30130098.25</v>
      </c>
      <c r="AFX15" s="20">
        <v>23609850.09</v>
      </c>
      <c r="AFY15" s="20">
        <v>59202937.779999994</v>
      </c>
      <c r="AFZ15" s="20">
        <v>7416681.7400000002</v>
      </c>
      <c r="AGA15" s="20">
        <v>5925539.1400000006</v>
      </c>
      <c r="AGB15" s="20">
        <v>5843407.3799999999</v>
      </c>
      <c r="AGC15" s="20">
        <v>18970352.780000001</v>
      </c>
      <c r="AGD15" s="20">
        <v>6530410.3700000001</v>
      </c>
      <c r="AGE15" s="20">
        <v>5224144.0299999993</v>
      </c>
      <c r="AGF15" s="20">
        <v>4016004.78</v>
      </c>
      <c r="AGG15" s="20">
        <v>4327699.12</v>
      </c>
      <c r="AGH15" s="20">
        <v>8012782.5300000003</v>
      </c>
      <c r="AGI15" s="20">
        <v>3969928.81</v>
      </c>
      <c r="AGJ15" s="20">
        <v>120353880.48</v>
      </c>
      <c r="AGK15" s="20">
        <v>24392812.41</v>
      </c>
      <c r="AGL15" s="20">
        <v>12633838.18</v>
      </c>
      <c r="AGM15" s="20">
        <v>9921847.6300000008</v>
      </c>
      <c r="AGN15" s="20">
        <v>19198420.609999999</v>
      </c>
      <c r="AGO15" s="20">
        <v>14421886.060000001</v>
      </c>
      <c r="AGP15" s="20">
        <v>7106372.4400000004</v>
      </c>
      <c r="AGQ15" s="20">
        <v>7080260.6899999995</v>
      </c>
      <c r="AGR15" s="20">
        <v>238281926.26999998</v>
      </c>
      <c r="AGS15" s="20">
        <v>125548638.24000001</v>
      </c>
      <c r="AGT15" s="20">
        <v>19874626.860000003</v>
      </c>
      <c r="AGU15" s="20">
        <v>29367428.969999999</v>
      </c>
      <c r="AGV15" s="20">
        <v>23044237.960000001</v>
      </c>
      <c r="AGW15" s="20">
        <v>12348793.870000001</v>
      </c>
      <c r="AGX15" s="20">
        <v>8801801.6899999995</v>
      </c>
      <c r="AGY15" s="20">
        <v>13005700.460000001</v>
      </c>
      <c r="AGZ15" s="20">
        <v>8725400.7800000012</v>
      </c>
      <c r="AHA15" s="20">
        <v>115018510.55</v>
      </c>
      <c r="AHB15" s="20">
        <v>39337610.340000004</v>
      </c>
      <c r="AHC15" s="20">
        <v>5902711.4100000001</v>
      </c>
      <c r="AHD15" s="20">
        <v>9896980.6100000013</v>
      </c>
      <c r="AHE15" s="20">
        <v>7850233.0199999996</v>
      </c>
      <c r="AHF15" s="20">
        <v>6093761.0499999998</v>
      </c>
      <c r="AHG15" s="20">
        <v>7818797.4800000004</v>
      </c>
      <c r="AHH15" s="20">
        <v>6191785.4700000007</v>
      </c>
      <c r="AHI15" s="20">
        <v>29643343.500000004</v>
      </c>
      <c r="AHJ15" s="20">
        <v>8045015.0599999996</v>
      </c>
      <c r="AHK15" s="20">
        <v>7839491.7599999998</v>
      </c>
      <c r="AHL15" s="20">
        <v>8344160.6099999994</v>
      </c>
      <c r="AHM15" s="20">
        <v>14302887.35</v>
      </c>
      <c r="AHN15" s="20">
        <v>8567853.9499999993</v>
      </c>
      <c r="AHO15" s="20">
        <v>4030976.4699999997</v>
      </c>
      <c r="AHP15" s="20">
        <v>22742698067.659901</v>
      </c>
    </row>
    <row r="16" spans="1:900" x14ac:dyDescent="0.55000000000000004">
      <c r="A16" s="11">
        <v>11</v>
      </c>
      <c r="B16" s="11" t="s">
        <v>992</v>
      </c>
      <c r="C16" s="6" t="s">
        <v>993</v>
      </c>
      <c r="D16" s="20">
        <v>312322311.55000001</v>
      </c>
      <c r="E16" s="20">
        <v>5053880.0599999996</v>
      </c>
      <c r="F16" s="20">
        <v>12978016.02</v>
      </c>
      <c r="G16" s="20">
        <v>3052016.94</v>
      </c>
      <c r="H16" s="20">
        <v>72271960.549999997</v>
      </c>
      <c r="I16" s="20">
        <v>29033708.43</v>
      </c>
      <c r="J16" s="20">
        <v>4270370.8</v>
      </c>
      <c r="K16" s="20">
        <v>5167726.6399999997</v>
      </c>
      <c r="L16" s="20">
        <v>10060816.73</v>
      </c>
      <c r="M16" s="20">
        <v>8716781.6699999999</v>
      </c>
      <c r="N16" s="20">
        <v>2634121.65</v>
      </c>
      <c r="O16" s="20">
        <v>2232960.83</v>
      </c>
      <c r="P16" s="20">
        <v>3533596.98</v>
      </c>
      <c r="Q16" s="20">
        <v>2395205.4300000002</v>
      </c>
      <c r="R16" s="20">
        <v>2537555.6</v>
      </c>
      <c r="S16" s="20">
        <v>4575171.8</v>
      </c>
      <c r="T16" s="20">
        <v>4638269.59</v>
      </c>
      <c r="U16" s="20">
        <v>1053742.01</v>
      </c>
      <c r="V16" s="20">
        <v>195040614.16</v>
      </c>
      <c r="W16" s="20">
        <v>8022817.5899999999</v>
      </c>
      <c r="X16" s="20">
        <v>2316010</v>
      </c>
      <c r="Y16" s="20">
        <v>30597304.399999999</v>
      </c>
      <c r="Z16" s="20">
        <v>5485400</v>
      </c>
      <c r="AA16" s="20">
        <v>4921680.58</v>
      </c>
      <c r="AB16" s="20">
        <v>837842.8</v>
      </c>
      <c r="AC16" s="20">
        <v>6041262.46</v>
      </c>
      <c r="AD16" s="20">
        <v>4979785.04</v>
      </c>
      <c r="AE16" s="20">
        <v>2129600</v>
      </c>
      <c r="AF16" s="20">
        <v>6431091.8200000003</v>
      </c>
      <c r="AG16" s="20">
        <v>3323006</v>
      </c>
      <c r="AH16" s="20">
        <v>10166184.9</v>
      </c>
      <c r="AI16" s="20">
        <v>6467061.0599999996</v>
      </c>
      <c r="AJ16" s="20">
        <v>4441652.03</v>
      </c>
      <c r="AK16" s="20">
        <v>3704865.07</v>
      </c>
      <c r="AL16" s="20">
        <v>4861429.03</v>
      </c>
      <c r="AM16" s="20">
        <v>2767033.67</v>
      </c>
      <c r="AN16" s="20">
        <v>866869.08</v>
      </c>
      <c r="AO16" s="20">
        <v>1096857.68</v>
      </c>
      <c r="AP16" s="20">
        <v>2769919.36</v>
      </c>
      <c r="AQ16" s="20">
        <v>1458028.08</v>
      </c>
      <c r="AR16" s="20">
        <v>1258462.05</v>
      </c>
      <c r="AS16" s="20">
        <v>7998411.5099999998</v>
      </c>
      <c r="AT16" s="20">
        <v>81967871.180000007</v>
      </c>
      <c r="AU16" s="20">
        <v>1616000</v>
      </c>
      <c r="AV16" s="20">
        <v>1321240.78</v>
      </c>
      <c r="AW16" s="20">
        <v>3167269.95</v>
      </c>
      <c r="AX16" s="20">
        <v>2544311.7000000002</v>
      </c>
      <c r="AY16" s="20">
        <v>1983360.52</v>
      </c>
      <c r="AZ16" s="20">
        <v>3173692.09</v>
      </c>
      <c r="BA16" s="20">
        <v>1714717.08</v>
      </c>
      <c r="BB16" s="20">
        <v>1424101.09</v>
      </c>
      <c r="BC16" s="20">
        <v>2032514.06</v>
      </c>
      <c r="BD16" s="20">
        <v>1190482.5</v>
      </c>
      <c r="BE16" s="20">
        <v>1249011.8400000001</v>
      </c>
      <c r="BF16" s="20">
        <v>4306258.67</v>
      </c>
      <c r="BG16" s="20">
        <v>1105724.69</v>
      </c>
      <c r="BH16" s="20">
        <v>1749692.28</v>
      </c>
      <c r="BI16" s="20">
        <v>114965466.87</v>
      </c>
      <c r="BJ16" s="20">
        <v>24727024.990000002</v>
      </c>
      <c r="BK16" s="20">
        <v>2820026.77</v>
      </c>
      <c r="BL16" s="20">
        <v>1569796.41</v>
      </c>
      <c r="BM16" s="20">
        <v>4704411.68</v>
      </c>
      <c r="BN16" s="20">
        <v>3353003.13</v>
      </c>
      <c r="BO16" s="20">
        <v>1867392.93</v>
      </c>
      <c r="BP16" s="20">
        <v>3245000</v>
      </c>
      <c r="BQ16" s="20">
        <v>0</v>
      </c>
      <c r="BR16" s="20">
        <v>97021413.269999996</v>
      </c>
      <c r="BS16" s="20">
        <v>4080918.29</v>
      </c>
      <c r="BT16" s="20">
        <v>1951271.03</v>
      </c>
      <c r="BU16" s="20">
        <v>1807464.26</v>
      </c>
      <c r="BV16" s="20">
        <v>3614400</v>
      </c>
      <c r="BW16" s="20">
        <v>2155053.08</v>
      </c>
      <c r="BX16" s="20">
        <v>1310965.75</v>
      </c>
      <c r="BY16" s="20">
        <v>1506766.51</v>
      </c>
      <c r="BZ16" s="20">
        <v>5752313.9199999999</v>
      </c>
      <c r="CA16" s="20">
        <v>1363607.45</v>
      </c>
      <c r="CB16" s="20">
        <v>3667000</v>
      </c>
      <c r="CC16" s="20">
        <v>98783162.030000001</v>
      </c>
      <c r="CD16" s="20">
        <v>1986075.32</v>
      </c>
      <c r="CE16" s="20">
        <v>1260900</v>
      </c>
      <c r="CF16" s="20">
        <v>2717653.19</v>
      </c>
      <c r="CG16" s="20">
        <v>69179318.269999996</v>
      </c>
      <c r="CH16" s="20">
        <v>6064636</v>
      </c>
      <c r="CI16" s="20">
        <v>13912421.17</v>
      </c>
      <c r="CJ16" s="20">
        <v>1900124.41</v>
      </c>
      <c r="CK16" s="20">
        <v>2784999.77</v>
      </c>
      <c r="CL16" s="20">
        <v>1711765.73</v>
      </c>
      <c r="CM16" s="20">
        <v>1865865.51</v>
      </c>
      <c r="CN16" s="20">
        <v>69914298.170000002</v>
      </c>
      <c r="CO16" s="20">
        <v>1179732.56</v>
      </c>
      <c r="CP16" s="20">
        <v>2627785.5499999998</v>
      </c>
      <c r="CQ16" s="20">
        <v>1723362.09</v>
      </c>
      <c r="CR16" s="20">
        <v>2407577.04</v>
      </c>
      <c r="CS16" s="20">
        <v>2095544.49</v>
      </c>
      <c r="CT16" s="20">
        <v>79371697.270000011</v>
      </c>
      <c r="CU16" s="20">
        <v>2854580.26</v>
      </c>
      <c r="CV16" s="20">
        <v>3448577.99</v>
      </c>
      <c r="CW16" s="20">
        <v>4687916.82</v>
      </c>
      <c r="CX16" s="20">
        <v>3213302.48</v>
      </c>
      <c r="CY16" s="20">
        <v>3746277.99</v>
      </c>
      <c r="CZ16" s="20">
        <v>1182650.77</v>
      </c>
      <c r="DA16" s="20">
        <v>806773.97</v>
      </c>
      <c r="DB16" s="20">
        <v>141129023.91999999</v>
      </c>
      <c r="DC16" s="20">
        <v>157198961.31</v>
      </c>
      <c r="DD16" s="20">
        <v>7714665.6900000004</v>
      </c>
      <c r="DE16" s="20">
        <v>2508751.04</v>
      </c>
      <c r="DF16" s="20">
        <v>88937693.209999993</v>
      </c>
      <c r="DG16" s="20">
        <v>7504403.0300000003</v>
      </c>
      <c r="DH16" s="20">
        <v>44310786.420000002</v>
      </c>
      <c r="DI16" s="20">
        <v>7138198.6500000004</v>
      </c>
      <c r="DJ16" s="20">
        <v>10490988.460000001</v>
      </c>
      <c r="DK16" s="20">
        <v>281234814.56999999</v>
      </c>
      <c r="DL16" s="20">
        <v>9595032.1899999995</v>
      </c>
      <c r="DM16" s="20">
        <v>9318589.4700000007</v>
      </c>
      <c r="DN16" s="20">
        <v>9147389.6500000004</v>
      </c>
      <c r="DO16" s="20">
        <v>5914566.21</v>
      </c>
      <c r="DP16" s="20">
        <v>12045878.17</v>
      </c>
      <c r="DQ16" s="20">
        <v>20927302.759999998</v>
      </c>
      <c r="DR16" s="20">
        <v>11153084.4</v>
      </c>
      <c r="DS16" s="20">
        <v>13609663.1</v>
      </c>
      <c r="DT16" s="20">
        <v>92398809.539999992</v>
      </c>
      <c r="DU16" s="20">
        <v>645680.35</v>
      </c>
      <c r="DV16" s="20">
        <v>20867806.439999998</v>
      </c>
      <c r="DW16" s="20">
        <v>12740697</v>
      </c>
      <c r="DX16" s="20">
        <v>3821801.87</v>
      </c>
      <c r="DY16" s="20">
        <v>10097162.92</v>
      </c>
      <c r="DZ16" s="20">
        <v>4002259.64</v>
      </c>
      <c r="EA16" s="20">
        <v>1622284.68</v>
      </c>
      <c r="EB16" s="20">
        <v>2098227.12</v>
      </c>
      <c r="EC16" s="20">
        <v>2364053.98</v>
      </c>
      <c r="ED16" s="20">
        <v>6062665.0299999993</v>
      </c>
      <c r="EE16" s="20">
        <v>88680258.329999998</v>
      </c>
      <c r="EF16" s="20">
        <v>18934189.57</v>
      </c>
      <c r="EG16" s="20">
        <v>2228110.56</v>
      </c>
      <c r="EH16" s="20">
        <v>13808350.57</v>
      </c>
      <c r="EI16" s="20">
        <v>3282909.48</v>
      </c>
      <c r="EJ16" s="20">
        <v>5768794.7200000007</v>
      </c>
      <c r="EK16" s="20">
        <v>12307731.800000001</v>
      </c>
      <c r="EL16" s="20">
        <v>1748379.84</v>
      </c>
      <c r="EM16" s="20">
        <v>4118018.23</v>
      </c>
      <c r="EN16" s="20">
        <v>188549004.53999999</v>
      </c>
      <c r="EO16" s="20">
        <v>5236400</v>
      </c>
      <c r="EP16" s="20">
        <v>5226199.32</v>
      </c>
      <c r="EQ16" s="20">
        <v>4880568.93</v>
      </c>
      <c r="ER16" s="20">
        <v>4978072.16</v>
      </c>
      <c r="ES16" s="20">
        <v>4119418.99</v>
      </c>
      <c r="ET16" s="20">
        <v>6131957.7999999998</v>
      </c>
      <c r="EU16" s="20">
        <v>5964241.46</v>
      </c>
      <c r="EV16" s="20">
        <v>3331856.56</v>
      </c>
      <c r="EW16" s="20">
        <v>61218142.539999999</v>
      </c>
      <c r="EX16" s="20">
        <v>1182206.92</v>
      </c>
      <c r="EY16" s="20">
        <v>3955347.93</v>
      </c>
      <c r="EZ16" s="20">
        <v>4006466.19</v>
      </c>
      <c r="FA16" s="20">
        <v>4860127.8</v>
      </c>
      <c r="FB16" s="20">
        <v>6497371.0199999996</v>
      </c>
      <c r="FC16" s="20">
        <v>2538106</v>
      </c>
      <c r="FD16" s="20">
        <v>2702427.48</v>
      </c>
      <c r="FE16" s="20">
        <v>2603000</v>
      </c>
      <c r="FF16" s="20">
        <v>1339169.71</v>
      </c>
      <c r="FG16" s="20">
        <v>1662092.8</v>
      </c>
      <c r="FH16" s="20">
        <v>12133341.25</v>
      </c>
      <c r="FI16" s="20">
        <v>89116796.719999999</v>
      </c>
      <c r="FJ16" s="20">
        <v>2949342.99</v>
      </c>
      <c r="FK16" s="20">
        <v>1559382.51</v>
      </c>
      <c r="FL16" s="20">
        <v>1664769.64</v>
      </c>
      <c r="FM16" s="20">
        <v>6301637.9400000004</v>
      </c>
      <c r="FN16" s="20">
        <v>4027423.98</v>
      </c>
      <c r="FO16" s="20">
        <v>1419408.36</v>
      </c>
      <c r="FP16" s="20">
        <v>806018.98</v>
      </c>
      <c r="FQ16" s="20">
        <v>207823722.44</v>
      </c>
      <c r="FR16" s="20">
        <v>1998357.53</v>
      </c>
      <c r="FS16" s="20">
        <v>38812232.219999999</v>
      </c>
      <c r="FT16" s="20">
        <v>4564376.4000000004</v>
      </c>
      <c r="FU16" s="20">
        <v>4795175</v>
      </c>
      <c r="FV16" s="20">
        <v>2140389.58</v>
      </c>
      <c r="FW16" s="20">
        <v>10142271.65</v>
      </c>
      <c r="FX16" s="20">
        <v>17828467.870000001</v>
      </c>
      <c r="FY16" s="20">
        <v>3962644.1</v>
      </c>
      <c r="FZ16" s="20">
        <v>5142047.2699999996</v>
      </c>
      <c r="GA16" s="20">
        <v>12946295.1</v>
      </c>
      <c r="GB16" s="20">
        <v>5520390.1799999997</v>
      </c>
      <c r="GC16" s="20">
        <v>2919695.22</v>
      </c>
      <c r="GD16" s="20">
        <v>4205961.4000000004</v>
      </c>
      <c r="GE16" s="20">
        <v>170836398.55000001</v>
      </c>
      <c r="GF16" s="20">
        <v>1563974.53</v>
      </c>
      <c r="GG16" s="20">
        <v>4815291.66</v>
      </c>
      <c r="GH16" s="20">
        <v>38173447.630000003</v>
      </c>
      <c r="GI16" s="20">
        <v>1496534.16</v>
      </c>
      <c r="GJ16" s="20">
        <v>34544035.130000003</v>
      </c>
      <c r="GK16" s="20">
        <v>6286354.5499999998</v>
      </c>
      <c r="GL16" s="20">
        <v>3080282.36</v>
      </c>
      <c r="GM16" s="20">
        <v>3717624.77</v>
      </c>
      <c r="GN16" s="20">
        <v>6918894.9100000001</v>
      </c>
      <c r="GO16" s="20">
        <v>6647700</v>
      </c>
      <c r="GP16" s="20">
        <v>6465671.2400000002</v>
      </c>
      <c r="GQ16" s="20">
        <v>76932779.560000002</v>
      </c>
      <c r="GR16" s="20">
        <v>2228693.4</v>
      </c>
      <c r="GS16" s="20">
        <v>13867037.629999999</v>
      </c>
      <c r="GT16" s="20">
        <v>19138624.579999998</v>
      </c>
      <c r="GU16" s="20">
        <v>3764809.1</v>
      </c>
      <c r="GV16" s="20">
        <v>4544397.4400000004</v>
      </c>
      <c r="GW16" s="20">
        <v>36740100</v>
      </c>
      <c r="GX16" s="20">
        <v>4975466.29</v>
      </c>
      <c r="GY16" s="20">
        <v>15664867.469999999</v>
      </c>
      <c r="GZ16" s="20">
        <v>10857342.790000001</v>
      </c>
      <c r="HA16" s="20">
        <v>4648016.4399999995</v>
      </c>
      <c r="HB16" s="20">
        <v>9316849.9399999995</v>
      </c>
      <c r="HC16" s="20">
        <v>119028331.34999999</v>
      </c>
      <c r="HD16" s="20">
        <v>10783670.93</v>
      </c>
      <c r="HE16" s="20">
        <v>3883920.28</v>
      </c>
      <c r="HF16" s="20">
        <v>10228867.02</v>
      </c>
      <c r="HG16" s="20">
        <v>4820170.5199999996</v>
      </c>
      <c r="HH16" s="20">
        <v>5423376.9800000004</v>
      </c>
      <c r="HI16" s="20">
        <v>548788.47999999998</v>
      </c>
      <c r="HJ16" s="20">
        <v>112424202.36</v>
      </c>
      <c r="HK16" s="20">
        <v>13262233.5</v>
      </c>
      <c r="HL16" s="20">
        <v>6099627.4000000004</v>
      </c>
      <c r="HM16" s="20">
        <v>4058656.33</v>
      </c>
      <c r="HN16" s="20">
        <v>2352589.0299999998</v>
      </c>
      <c r="HO16" s="20">
        <v>3927204.47</v>
      </c>
      <c r="HP16" s="20">
        <v>2191045.92</v>
      </c>
      <c r="HQ16" s="20">
        <v>45892001.950000003</v>
      </c>
      <c r="HR16" s="20">
        <v>39133717.909999996</v>
      </c>
      <c r="HS16" s="20">
        <v>40807535.640000001</v>
      </c>
      <c r="HT16" s="20">
        <v>2892577.19</v>
      </c>
      <c r="HU16" s="20">
        <v>32145243.75</v>
      </c>
      <c r="HV16" s="20">
        <v>1132252.82</v>
      </c>
      <c r="HW16" s="20">
        <v>1326603.6399999999</v>
      </c>
      <c r="HX16" s="20">
        <v>1488001.6</v>
      </c>
      <c r="HY16" s="20">
        <v>1212528.48</v>
      </c>
      <c r="HZ16" s="20">
        <v>1318469.49</v>
      </c>
      <c r="IA16" s="20">
        <v>1837439.11</v>
      </c>
      <c r="IB16" s="20">
        <v>1288000</v>
      </c>
      <c r="IC16" s="20">
        <v>931591.39</v>
      </c>
      <c r="ID16" s="20">
        <v>2372433.23</v>
      </c>
      <c r="IE16" s="20">
        <v>2000184.57</v>
      </c>
      <c r="IF16" s="20">
        <v>675176.28</v>
      </c>
      <c r="IG16" s="20">
        <v>574360.25</v>
      </c>
      <c r="IH16" s="20">
        <v>73315344</v>
      </c>
      <c r="II16" s="20">
        <v>31988495.149999999</v>
      </c>
      <c r="IJ16" s="20">
        <v>18764841.789999999</v>
      </c>
      <c r="IK16" s="20">
        <v>13990804.91</v>
      </c>
      <c r="IL16" s="20">
        <v>7316896.71</v>
      </c>
      <c r="IM16" s="20">
        <v>1519119.88</v>
      </c>
      <c r="IN16" s="20">
        <v>1931940.77</v>
      </c>
      <c r="IO16" s="20">
        <v>0</v>
      </c>
      <c r="IP16" s="20">
        <v>20966176.48</v>
      </c>
      <c r="IQ16" s="20">
        <v>1292815.3899999999</v>
      </c>
      <c r="IR16" s="20">
        <v>1535134.96</v>
      </c>
      <c r="IS16" s="20">
        <v>302205009.59000003</v>
      </c>
      <c r="IT16" s="20">
        <v>7091121.0800000001</v>
      </c>
      <c r="IU16" s="20">
        <v>5385840.2000000002</v>
      </c>
      <c r="IV16" s="20">
        <v>4021924.56</v>
      </c>
      <c r="IW16" s="20">
        <v>6087232.9000000004</v>
      </c>
      <c r="IX16" s="20">
        <v>2052481.46</v>
      </c>
      <c r="IY16" s="20">
        <v>4026553.61</v>
      </c>
      <c r="IZ16" s="20">
        <v>1345711.9</v>
      </c>
      <c r="JA16" s="20">
        <v>1270427.67</v>
      </c>
      <c r="JB16" s="20">
        <v>2438550</v>
      </c>
      <c r="JC16" s="20">
        <v>2625022.23</v>
      </c>
      <c r="JD16" s="20">
        <v>1312580</v>
      </c>
      <c r="JE16" s="20">
        <v>47413403.659999996</v>
      </c>
      <c r="JF16" s="20">
        <v>8213793.3300000001</v>
      </c>
      <c r="JG16" s="20">
        <v>1831587.74</v>
      </c>
      <c r="JH16" s="20">
        <v>2617470.65</v>
      </c>
      <c r="JI16" s="20">
        <v>2952546.07</v>
      </c>
      <c r="JJ16" s="20">
        <v>1724181.65</v>
      </c>
      <c r="JK16" s="20">
        <v>40804708.870000005</v>
      </c>
      <c r="JL16" s="20">
        <v>1537630.81</v>
      </c>
      <c r="JM16" s="20">
        <v>1246396.83</v>
      </c>
      <c r="JN16" s="20">
        <v>2613246.6</v>
      </c>
      <c r="JO16" s="20">
        <v>3138666.58</v>
      </c>
      <c r="JP16" s="20">
        <v>5727305.1699999999</v>
      </c>
      <c r="JQ16" s="20">
        <v>1687996.64</v>
      </c>
      <c r="JR16" s="20">
        <v>128780348.03</v>
      </c>
      <c r="JS16" s="20">
        <v>15230290.41</v>
      </c>
      <c r="JT16" s="20">
        <v>4154767.49</v>
      </c>
      <c r="JU16" s="20">
        <v>1041000</v>
      </c>
      <c r="JV16" s="20">
        <v>3765792.18</v>
      </c>
      <c r="JW16" s="20">
        <v>755385.39</v>
      </c>
      <c r="JX16" s="20">
        <v>6446599.4900000002</v>
      </c>
      <c r="JY16" s="20">
        <v>34601021.880000003</v>
      </c>
      <c r="JZ16" s="20">
        <v>1100000</v>
      </c>
      <c r="KA16" s="20">
        <v>2808734.93</v>
      </c>
      <c r="KB16" s="20">
        <v>2064249.3</v>
      </c>
      <c r="KC16" s="20">
        <v>2268732.31</v>
      </c>
      <c r="KD16" s="20">
        <v>2208987.2999999998</v>
      </c>
      <c r="KE16" s="20">
        <v>288007.24</v>
      </c>
      <c r="KF16" s="20">
        <v>1309668.94</v>
      </c>
      <c r="KG16" s="20">
        <v>243109776.80000001</v>
      </c>
      <c r="KH16" s="20">
        <v>0</v>
      </c>
      <c r="KI16" s="20">
        <v>27493400.66</v>
      </c>
      <c r="KJ16" s="20">
        <v>1904991.05</v>
      </c>
      <c r="KK16" s="20">
        <v>2068817.3</v>
      </c>
      <c r="KL16" s="20">
        <v>1538700</v>
      </c>
      <c r="KM16" s="20">
        <v>17411433.490000002</v>
      </c>
      <c r="KN16" s="20">
        <v>1072987.26</v>
      </c>
      <c r="KO16" s="20">
        <v>12478176.370000001</v>
      </c>
      <c r="KP16" s="20">
        <v>29881580.509999998</v>
      </c>
      <c r="KQ16" s="20">
        <v>3599720.21</v>
      </c>
      <c r="KR16" s="20">
        <v>5376006.3499999996</v>
      </c>
      <c r="KS16" s="20">
        <v>6532620.3899999997</v>
      </c>
      <c r="KT16" s="20">
        <v>1851126.92</v>
      </c>
      <c r="KU16" s="20">
        <v>3026398.21</v>
      </c>
      <c r="KV16" s="20">
        <v>190882021.22</v>
      </c>
      <c r="KW16" s="20">
        <v>3499796.77</v>
      </c>
      <c r="KX16" s="20">
        <v>43616550</v>
      </c>
      <c r="KY16" s="20">
        <v>1807107.74</v>
      </c>
      <c r="KZ16" s="20">
        <v>2226624.4900000002</v>
      </c>
      <c r="LA16" s="20">
        <v>2907316</v>
      </c>
      <c r="LB16" s="20">
        <v>3348234.15</v>
      </c>
      <c r="LC16" s="20">
        <v>2056373.69</v>
      </c>
      <c r="LD16" s="20">
        <v>2126900</v>
      </c>
      <c r="LE16" s="20">
        <v>1502026.43</v>
      </c>
      <c r="LF16" s="20">
        <v>68713154.210000008</v>
      </c>
      <c r="LG16" s="20">
        <v>11047918.859999999</v>
      </c>
      <c r="LH16" s="20">
        <v>20143772.869999997</v>
      </c>
      <c r="LI16" s="20">
        <v>17663447.259999998</v>
      </c>
      <c r="LJ16" s="20">
        <v>1578618.14</v>
      </c>
      <c r="LK16" s="20">
        <v>2348806.84</v>
      </c>
      <c r="LL16" s="20">
        <v>1977208.23</v>
      </c>
      <c r="LM16" s="20">
        <v>2698000</v>
      </c>
      <c r="LN16" s="20">
        <v>2406305.69</v>
      </c>
      <c r="LO16" s="20">
        <v>4366126.1400000006</v>
      </c>
      <c r="LP16" s="20">
        <v>7784248.7199999997</v>
      </c>
      <c r="LQ16" s="20">
        <v>60932454.859999999</v>
      </c>
      <c r="LR16" s="20">
        <v>13412246.23</v>
      </c>
      <c r="LS16" s="20">
        <v>1790617.26</v>
      </c>
      <c r="LT16" s="20">
        <v>67486509.450000003</v>
      </c>
      <c r="LU16" s="20">
        <v>59797415.409999996</v>
      </c>
      <c r="LV16" s="20">
        <v>173870494.31</v>
      </c>
      <c r="LW16" s="20">
        <v>14563867</v>
      </c>
      <c r="LX16" s="20">
        <v>4299970.1899999995</v>
      </c>
      <c r="LY16" s="20">
        <v>3919271.9</v>
      </c>
      <c r="LZ16" s="20">
        <v>2906946.12</v>
      </c>
      <c r="MA16" s="20">
        <v>2315987.2599999998</v>
      </c>
      <c r="MB16" s="20">
        <v>5163002</v>
      </c>
      <c r="MC16" s="20">
        <v>72416302.030000001</v>
      </c>
      <c r="MD16" s="20">
        <v>5748963.4800000004</v>
      </c>
      <c r="ME16" s="20">
        <v>1513785.45</v>
      </c>
      <c r="MF16" s="20">
        <v>163092695.92000002</v>
      </c>
      <c r="MG16" s="20">
        <v>7146626.1799999997</v>
      </c>
      <c r="MH16" s="20">
        <v>3199657.14</v>
      </c>
      <c r="MI16" s="20">
        <v>7031803.3099999996</v>
      </c>
      <c r="MJ16" s="20">
        <v>915352.79</v>
      </c>
      <c r="MK16" s="20">
        <v>4657936.83</v>
      </c>
      <c r="ML16" s="20">
        <v>2510282.35</v>
      </c>
      <c r="MM16" s="20">
        <v>3884263.21</v>
      </c>
      <c r="MN16" s="20">
        <v>79628593.75</v>
      </c>
      <c r="MO16" s="20">
        <v>1465593.73</v>
      </c>
      <c r="MP16" s="20">
        <v>2695969.05</v>
      </c>
      <c r="MQ16" s="20">
        <v>8723781.129999999</v>
      </c>
      <c r="MR16" s="20">
        <v>41170712.519999996</v>
      </c>
      <c r="MS16" s="20">
        <v>2244132.4900000002</v>
      </c>
      <c r="MT16" s="20">
        <v>2067164.33</v>
      </c>
      <c r="MU16" s="20">
        <v>17372425.969999999</v>
      </c>
      <c r="MV16" s="20">
        <v>185400</v>
      </c>
      <c r="MW16" s="20">
        <v>2133479.9900000002</v>
      </c>
      <c r="MX16" s="20">
        <v>3765457.27</v>
      </c>
      <c r="MY16" s="20">
        <v>3001674.5</v>
      </c>
      <c r="MZ16" s="20">
        <v>1962875.54</v>
      </c>
      <c r="NA16" s="20">
        <v>834292.32</v>
      </c>
      <c r="NB16" s="20">
        <v>405500</v>
      </c>
      <c r="NC16" s="20">
        <v>126561283.83</v>
      </c>
      <c r="ND16" s="20">
        <v>14733901.1</v>
      </c>
      <c r="NE16" s="20">
        <v>2509415.2599999998</v>
      </c>
      <c r="NF16" s="20">
        <v>40769518.43</v>
      </c>
      <c r="NG16" s="20">
        <v>2951581.16</v>
      </c>
      <c r="NH16" s="20">
        <v>18410963.280000001</v>
      </c>
      <c r="NI16" s="20">
        <v>12367757.68</v>
      </c>
      <c r="NJ16" s="20">
        <v>10111471.25</v>
      </c>
      <c r="NK16" s="20">
        <v>1152464.6599999999</v>
      </c>
      <c r="NL16" s="20">
        <v>4908557.71</v>
      </c>
      <c r="NM16" s="20">
        <v>5926261.2599999998</v>
      </c>
      <c r="NN16" s="20">
        <v>16112630.4</v>
      </c>
      <c r="NO16" s="20">
        <v>52541530.699999996</v>
      </c>
      <c r="NP16" s="20">
        <v>2474618.7599999998</v>
      </c>
      <c r="NQ16" s="20">
        <v>1247260.98</v>
      </c>
      <c r="NR16" s="20">
        <v>3315784.72</v>
      </c>
      <c r="NS16" s="20">
        <v>1183040.19</v>
      </c>
      <c r="NT16" s="20">
        <v>524948.28</v>
      </c>
      <c r="NU16" s="20">
        <v>1434858.11</v>
      </c>
      <c r="NV16" s="20">
        <v>153859653.94999999</v>
      </c>
      <c r="NW16" s="20">
        <v>4860000</v>
      </c>
      <c r="NX16" s="20">
        <v>2005796.17</v>
      </c>
      <c r="NY16" s="20">
        <v>2411500.15</v>
      </c>
      <c r="NZ16" s="20">
        <v>2727344</v>
      </c>
      <c r="OA16" s="20">
        <v>45364943.780000001</v>
      </c>
      <c r="OB16" s="20">
        <v>3211620.8600000003</v>
      </c>
      <c r="OC16" s="20">
        <v>82627187.670000002</v>
      </c>
      <c r="OD16" s="20">
        <v>25533753.210000001</v>
      </c>
      <c r="OE16" s="20">
        <v>3974406.46</v>
      </c>
      <c r="OF16" s="20">
        <v>9489715.1999999993</v>
      </c>
      <c r="OG16" s="20">
        <v>6684316.96</v>
      </c>
      <c r="OH16" s="20">
        <v>2081889.59</v>
      </c>
      <c r="OI16" s="20">
        <v>2614322.17</v>
      </c>
      <c r="OJ16" s="20">
        <v>4728652.3</v>
      </c>
      <c r="OK16" s="20">
        <v>2609905.88</v>
      </c>
      <c r="OL16" s="20">
        <v>52172580.799999997</v>
      </c>
      <c r="OM16" s="20">
        <v>6301592.8499999996</v>
      </c>
      <c r="ON16" s="20">
        <v>6386939.6600000001</v>
      </c>
      <c r="OO16" s="20">
        <v>7643652.4100000001</v>
      </c>
      <c r="OP16" s="20">
        <v>3416518.54</v>
      </c>
      <c r="OQ16" s="20">
        <v>3774571.89</v>
      </c>
      <c r="OR16" s="20">
        <v>17970176.899999999</v>
      </c>
      <c r="OS16" s="20">
        <v>1668136.63</v>
      </c>
      <c r="OT16" s="20">
        <v>3246056.03</v>
      </c>
      <c r="OU16" s="20">
        <v>3742647.62</v>
      </c>
      <c r="OV16" s="20">
        <v>2996010.73</v>
      </c>
      <c r="OW16" s="20">
        <v>102217308.46000001</v>
      </c>
      <c r="OX16" s="20">
        <v>4257745.3</v>
      </c>
      <c r="OY16" s="20">
        <v>3767293.24</v>
      </c>
      <c r="OZ16" s="20">
        <v>3081926.94</v>
      </c>
      <c r="PA16" s="20">
        <v>106787865.94</v>
      </c>
      <c r="PB16" s="20">
        <v>2460840.15</v>
      </c>
      <c r="PC16" s="20">
        <v>6507725.5700000003</v>
      </c>
      <c r="PD16" s="20">
        <v>1467878.57</v>
      </c>
      <c r="PE16" s="20">
        <v>2587383.85</v>
      </c>
      <c r="PF16" s="20">
        <v>4542000</v>
      </c>
      <c r="PG16" s="20">
        <v>4123704.61</v>
      </c>
      <c r="PH16" s="20">
        <v>2016558.24</v>
      </c>
      <c r="PI16" s="20">
        <v>3115412.53</v>
      </c>
      <c r="PJ16" s="20">
        <v>3023961.4</v>
      </c>
      <c r="PK16" s="20">
        <v>3202571.97</v>
      </c>
      <c r="PL16" s="20">
        <v>3324487.77</v>
      </c>
      <c r="PM16" s="20">
        <v>1863229.43</v>
      </c>
      <c r="PN16" s="20">
        <v>5243583.84</v>
      </c>
      <c r="PO16" s="20">
        <v>1180210.8899999999</v>
      </c>
      <c r="PP16" s="20">
        <v>1900588.28</v>
      </c>
      <c r="PQ16" s="20">
        <v>2044567.95</v>
      </c>
      <c r="PR16" s="20">
        <v>3928811.62</v>
      </c>
      <c r="PS16" s="20">
        <v>325288364.05000001</v>
      </c>
      <c r="PT16" s="20">
        <v>2643815</v>
      </c>
      <c r="PU16" s="20">
        <v>2576327.3199999998</v>
      </c>
      <c r="PV16" s="20">
        <v>4292178.8499999996</v>
      </c>
      <c r="PW16" s="20">
        <v>137725719.25</v>
      </c>
      <c r="PX16" s="20">
        <v>3322926.64</v>
      </c>
      <c r="PY16" s="20">
        <v>58933256.329999998</v>
      </c>
      <c r="PZ16" s="20">
        <v>2207400</v>
      </c>
      <c r="QA16" s="20">
        <v>7271213.6900000004</v>
      </c>
      <c r="QB16" s="20">
        <v>2565399.2000000002</v>
      </c>
      <c r="QC16" s="20">
        <v>6141421.5800000001</v>
      </c>
      <c r="QD16" s="20">
        <v>1893870.93</v>
      </c>
      <c r="QE16" s="20">
        <v>2425239.8199999998</v>
      </c>
      <c r="QF16" s="20">
        <v>3492821.52</v>
      </c>
      <c r="QG16" s="20">
        <v>4058567.78</v>
      </c>
      <c r="QH16" s="20">
        <v>4552780.1399999997</v>
      </c>
      <c r="QI16" s="20">
        <v>4513601.32</v>
      </c>
      <c r="QJ16" s="20">
        <v>2399232.29</v>
      </c>
      <c r="QK16" s="20">
        <v>2027510.89</v>
      </c>
      <c r="QL16" s="20">
        <v>6574413.5499999998</v>
      </c>
      <c r="QM16" s="20">
        <v>67460514.739999995</v>
      </c>
      <c r="QN16" s="20">
        <v>1810812.52</v>
      </c>
      <c r="QO16" s="20">
        <v>1554219.41</v>
      </c>
      <c r="QP16" s="20">
        <v>853798.18</v>
      </c>
      <c r="QQ16" s="20">
        <v>1659230</v>
      </c>
      <c r="QR16" s="20">
        <v>2451722</v>
      </c>
      <c r="QS16" s="20">
        <v>151642162.31</v>
      </c>
      <c r="QT16" s="20">
        <v>2070675.48</v>
      </c>
      <c r="QU16" s="20">
        <v>7779244.6100000003</v>
      </c>
      <c r="QV16" s="20">
        <v>3560050.18</v>
      </c>
      <c r="QW16" s="20">
        <v>5864078.5999999996</v>
      </c>
      <c r="QX16" s="20">
        <v>106609105.53999999</v>
      </c>
      <c r="QY16" s="20">
        <v>2676722.92</v>
      </c>
      <c r="QZ16" s="20">
        <v>6494184.96</v>
      </c>
      <c r="RA16" s="20">
        <v>5526650.6100000003</v>
      </c>
      <c r="RB16" s="20">
        <v>2617326</v>
      </c>
      <c r="RC16" s="20">
        <v>5774574.1600000001</v>
      </c>
      <c r="RD16" s="20">
        <v>2678278.88</v>
      </c>
      <c r="RE16" s="20">
        <v>5843293.6699999999</v>
      </c>
      <c r="RF16" s="20">
        <v>307133361.66000003</v>
      </c>
      <c r="RG16" s="20">
        <v>11284041.120000001</v>
      </c>
      <c r="RH16" s="20">
        <v>1709490.37</v>
      </c>
      <c r="RI16" s="20">
        <v>3697566.45</v>
      </c>
      <c r="RJ16" s="20">
        <v>7927682.290000001</v>
      </c>
      <c r="RK16" s="20">
        <v>4170470.86</v>
      </c>
      <c r="RL16" s="20">
        <v>27732311.93</v>
      </c>
      <c r="RM16" s="20">
        <v>4328764.1900000004</v>
      </c>
      <c r="RN16" s="20">
        <v>3439138.58</v>
      </c>
      <c r="RO16" s="20">
        <v>9474401.9499999993</v>
      </c>
      <c r="RP16" s="20">
        <v>13836466.720000001</v>
      </c>
      <c r="RQ16" s="20">
        <v>3315306</v>
      </c>
      <c r="RR16" s="20">
        <v>4580558.2300000004</v>
      </c>
      <c r="RS16" s="20">
        <v>3378350.44</v>
      </c>
      <c r="RT16" s="20">
        <v>1313324.6499999999</v>
      </c>
      <c r="RU16" s="20">
        <v>4412563.21</v>
      </c>
      <c r="RV16" s="20">
        <v>1700835.72</v>
      </c>
      <c r="RW16" s="20">
        <v>3083719.45</v>
      </c>
      <c r="RX16" s="20">
        <v>732279.76</v>
      </c>
      <c r="RY16" s="20">
        <v>5514411.6600000001</v>
      </c>
      <c r="RZ16" s="20">
        <v>75115282.820000008</v>
      </c>
      <c r="SA16" s="20">
        <v>3922612.13</v>
      </c>
      <c r="SB16" s="20">
        <v>3056148.44</v>
      </c>
      <c r="SC16" s="20">
        <v>2377562.61</v>
      </c>
      <c r="SD16" s="20">
        <v>686019.53</v>
      </c>
      <c r="SE16" s="20">
        <v>1708570.04</v>
      </c>
      <c r="SF16" s="20">
        <v>1610965.5</v>
      </c>
      <c r="SG16" s="20">
        <v>5829716.8099999996</v>
      </c>
      <c r="SH16" s="20">
        <v>3331656.2</v>
      </c>
      <c r="SI16" s="20">
        <v>120000</v>
      </c>
      <c r="SJ16" s="20">
        <v>14967376.449999999</v>
      </c>
      <c r="SK16" s="20">
        <v>1575138.17</v>
      </c>
      <c r="SL16" s="20">
        <v>40071063.579999998</v>
      </c>
      <c r="SM16" s="20">
        <v>2795522.79</v>
      </c>
      <c r="SN16" s="20">
        <v>2982889.26</v>
      </c>
      <c r="SO16" s="20">
        <v>5904489.04</v>
      </c>
      <c r="SP16" s="20">
        <v>2302069.3199999998</v>
      </c>
      <c r="SQ16" s="20">
        <v>3104785.93</v>
      </c>
      <c r="SR16" s="20">
        <v>2037134.38</v>
      </c>
      <c r="SS16" s="20">
        <v>1316286.75</v>
      </c>
      <c r="ST16" s="20">
        <v>22234338.369999997</v>
      </c>
      <c r="SU16" s="20">
        <v>2242679.44</v>
      </c>
      <c r="SV16" s="20">
        <v>2224252.46</v>
      </c>
      <c r="SW16" s="20">
        <v>2397603.29</v>
      </c>
      <c r="SX16" s="20">
        <v>730883.06</v>
      </c>
      <c r="SY16" s="20">
        <v>753982.21</v>
      </c>
      <c r="SZ16" s="20">
        <v>1129166.99</v>
      </c>
      <c r="TA16" s="20">
        <v>18114484.75</v>
      </c>
      <c r="TB16" s="20">
        <v>1767861.61</v>
      </c>
      <c r="TC16" s="20">
        <v>1716250</v>
      </c>
      <c r="TD16" s="20">
        <v>1705152.14</v>
      </c>
      <c r="TE16" s="20">
        <v>2032465.41</v>
      </c>
      <c r="TF16" s="20">
        <v>1787379.38</v>
      </c>
      <c r="TG16" s="20">
        <v>1439300.33</v>
      </c>
      <c r="TH16" s="20">
        <v>185625347.02000001</v>
      </c>
      <c r="TI16" s="20">
        <v>13524536.960000001</v>
      </c>
      <c r="TJ16" s="20">
        <v>1715519.5</v>
      </c>
      <c r="TK16" s="20">
        <v>3483436.53</v>
      </c>
      <c r="TL16" s="20">
        <v>4405982.2300000004</v>
      </c>
      <c r="TM16" s="20">
        <v>3479678.97</v>
      </c>
      <c r="TN16" s="20">
        <v>4125000</v>
      </c>
      <c r="TO16" s="20">
        <v>11583460.220000001</v>
      </c>
      <c r="TP16" s="20">
        <v>2006003.99</v>
      </c>
      <c r="TQ16" s="20">
        <v>5814544.0700000003</v>
      </c>
      <c r="TR16" s="20">
        <v>13196056.1</v>
      </c>
      <c r="TS16" s="20">
        <v>2969228.75</v>
      </c>
      <c r="TT16" s="20">
        <v>4964960.22</v>
      </c>
      <c r="TU16" s="20">
        <v>892339.75</v>
      </c>
      <c r="TV16" s="20">
        <v>2964950</v>
      </c>
      <c r="TW16" s="20">
        <v>2498755.87</v>
      </c>
      <c r="TX16" s="20">
        <v>2814000</v>
      </c>
      <c r="TY16" s="20">
        <v>4100825.79</v>
      </c>
      <c r="TZ16" s="20">
        <v>68036449.710000008</v>
      </c>
      <c r="UA16" s="20">
        <v>5755512.6600000001</v>
      </c>
      <c r="UB16" s="20">
        <v>1217082.3500000001</v>
      </c>
      <c r="UC16" s="20">
        <v>1024868.6</v>
      </c>
      <c r="UD16" s="20">
        <v>8472636.7200000007</v>
      </c>
      <c r="UE16" s="20">
        <v>810423.24</v>
      </c>
      <c r="UF16" s="20">
        <v>464835.02</v>
      </c>
      <c r="UG16" s="20">
        <v>2214917.38</v>
      </c>
      <c r="UH16" s="20">
        <v>1269440.3500000001</v>
      </c>
      <c r="UI16" s="20">
        <v>20559793</v>
      </c>
      <c r="UJ16" s="20">
        <v>5048277.6500000004</v>
      </c>
      <c r="UK16" s="20">
        <v>4135706.49</v>
      </c>
      <c r="UL16" s="20">
        <v>4119957.49</v>
      </c>
      <c r="UM16" s="20">
        <v>2571338.79</v>
      </c>
      <c r="UN16" s="20">
        <v>1738239.75</v>
      </c>
      <c r="UO16" s="20">
        <v>96594550.590000004</v>
      </c>
      <c r="UP16" s="20">
        <v>3855591.65</v>
      </c>
      <c r="UQ16" s="20">
        <v>2960901.97</v>
      </c>
      <c r="UR16" s="20">
        <v>86983975</v>
      </c>
      <c r="US16" s="20">
        <v>1933424.05</v>
      </c>
      <c r="UT16" s="20">
        <v>2568476.88</v>
      </c>
      <c r="UU16" s="20">
        <v>13499635.949999999</v>
      </c>
      <c r="UV16" s="20">
        <v>1338300</v>
      </c>
      <c r="UW16" s="20">
        <v>2442014.62</v>
      </c>
      <c r="UX16" s="20">
        <v>2264919.88</v>
      </c>
      <c r="UY16" s="20">
        <v>3336959.16</v>
      </c>
      <c r="UZ16" s="20">
        <v>46112207.880000003</v>
      </c>
      <c r="VA16" s="20">
        <v>3428090.19</v>
      </c>
      <c r="VB16" s="20">
        <v>4645206.68</v>
      </c>
      <c r="VC16" s="20">
        <v>3028900</v>
      </c>
      <c r="VD16" s="20">
        <v>1200697.46</v>
      </c>
      <c r="VE16" s="20">
        <v>1870516.87</v>
      </c>
      <c r="VF16" s="20">
        <v>1828394.78</v>
      </c>
      <c r="VG16" s="20">
        <v>8455812.6899999995</v>
      </c>
      <c r="VH16" s="20">
        <v>2965889.98</v>
      </c>
      <c r="VI16" s="20">
        <v>1250677.1599999999</v>
      </c>
      <c r="VJ16" s="20">
        <v>1723762.56</v>
      </c>
      <c r="VK16" s="20">
        <v>74910933.799999997</v>
      </c>
      <c r="VL16" s="20">
        <v>2509671.29</v>
      </c>
      <c r="VM16" s="20">
        <v>4670400</v>
      </c>
      <c r="VN16" s="20">
        <v>8713258.1799999997</v>
      </c>
      <c r="VO16" s="20">
        <v>13281192.699999999</v>
      </c>
      <c r="VP16" s="20">
        <v>22391321.140000001</v>
      </c>
      <c r="VQ16" s="20">
        <v>3535341.43</v>
      </c>
      <c r="VR16" s="20">
        <v>2803622.51</v>
      </c>
      <c r="VS16" s="20">
        <v>3274386.33</v>
      </c>
      <c r="VT16" s="20">
        <v>27457711.869999997</v>
      </c>
      <c r="VU16" s="20">
        <v>2685257.35</v>
      </c>
      <c r="VV16" s="20">
        <v>6591511.0800000001</v>
      </c>
      <c r="VW16" s="20">
        <v>3839185.43</v>
      </c>
      <c r="VX16" s="20">
        <v>1450894.55</v>
      </c>
      <c r="VY16" s="20">
        <v>1265500</v>
      </c>
      <c r="VZ16" s="20">
        <v>289540952.30000001</v>
      </c>
      <c r="WA16" s="20">
        <v>6589913.8200000003</v>
      </c>
      <c r="WB16" s="20">
        <v>8454478.5700000003</v>
      </c>
      <c r="WC16" s="20">
        <v>3781086.81</v>
      </c>
      <c r="WD16" s="20">
        <v>1391242.65</v>
      </c>
      <c r="WE16" s="20">
        <v>7379851.25</v>
      </c>
      <c r="WF16" s="20">
        <v>6276523.5</v>
      </c>
      <c r="WG16" s="20">
        <v>75100322.930000007</v>
      </c>
      <c r="WH16" s="20">
        <v>10896203.439999999</v>
      </c>
      <c r="WI16" s="20">
        <v>5891349.8300000001</v>
      </c>
      <c r="WJ16" s="20">
        <v>2514465.16</v>
      </c>
      <c r="WK16" s="20">
        <v>151502652.41999999</v>
      </c>
      <c r="WL16" s="20">
        <v>43538585.490000002</v>
      </c>
      <c r="WM16" s="20">
        <v>13336352.699999999</v>
      </c>
      <c r="WN16" s="20">
        <v>8576737.0700000003</v>
      </c>
      <c r="WO16" s="20">
        <v>4022497.19</v>
      </c>
      <c r="WP16" s="20">
        <v>4578479.6900000004</v>
      </c>
      <c r="WQ16" s="20">
        <v>4418320.74</v>
      </c>
      <c r="WR16" s="20">
        <v>1321545.93</v>
      </c>
      <c r="WS16" s="20">
        <v>8402281.7400000002</v>
      </c>
      <c r="WT16" s="20">
        <v>267441556.65000001</v>
      </c>
      <c r="WU16" s="20">
        <v>1997156.7</v>
      </c>
      <c r="WV16" s="20">
        <v>2152018.3200000003</v>
      </c>
      <c r="WW16" s="20">
        <v>2822345.38</v>
      </c>
      <c r="WX16" s="20">
        <v>2571253.19</v>
      </c>
      <c r="WY16" s="20">
        <v>2430852.9300000002</v>
      </c>
      <c r="WZ16" s="20">
        <v>1779990.45</v>
      </c>
      <c r="XA16" s="20">
        <v>8416458.3000000007</v>
      </c>
      <c r="XB16" s="20">
        <v>13928237.82</v>
      </c>
      <c r="XC16" s="20">
        <v>4066619.28</v>
      </c>
      <c r="XD16" s="20">
        <v>7441044.29</v>
      </c>
      <c r="XE16" s="20">
        <v>16349631.99</v>
      </c>
      <c r="XF16" s="20">
        <v>3368386.86</v>
      </c>
      <c r="XG16" s="20">
        <v>161110427.07999998</v>
      </c>
      <c r="XH16" s="20">
        <v>7171068.1600000001</v>
      </c>
      <c r="XI16" s="20">
        <v>4816865.53</v>
      </c>
      <c r="XJ16" s="20">
        <v>32742645.620000001</v>
      </c>
      <c r="XK16" s="20">
        <v>4577394.13</v>
      </c>
      <c r="XL16" s="20">
        <v>4086713.07</v>
      </c>
      <c r="XM16" s="20">
        <v>10217642.92</v>
      </c>
      <c r="XN16" s="20">
        <v>4155751.39</v>
      </c>
      <c r="XO16" s="20">
        <v>3429000</v>
      </c>
      <c r="XP16" s="20">
        <v>8069000</v>
      </c>
      <c r="XQ16" s="20">
        <v>10688001.449999999</v>
      </c>
      <c r="XR16" s="20">
        <v>3123482.37</v>
      </c>
      <c r="XS16" s="20">
        <v>2539260.11</v>
      </c>
      <c r="XT16" s="20">
        <v>3427749.48</v>
      </c>
      <c r="XU16" s="20">
        <v>3092633.65</v>
      </c>
      <c r="XV16" s="20">
        <v>2705000</v>
      </c>
      <c r="XW16" s="20">
        <v>3067633.54</v>
      </c>
      <c r="XX16" s="20">
        <v>2892912.44</v>
      </c>
      <c r="XY16" s="20">
        <v>2243100</v>
      </c>
      <c r="XZ16" s="20">
        <v>2657152.29</v>
      </c>
      <c r="YA16" s="20">
        <v>3059699.83</v>
      </c>
      <c r="YB16" s="20">
        <v>2253720</v>
      </c>
      <c r="YC16" s="20">
        <v>2279045.0699999998</v>
      </c>
      <c r="YD16" s="20">
        <v>220171114.94</v>
      </c>
      <c r="YE16" s="20">
        <v>4597029.37</v>
      </c>
      <c r="YF16" s="20">
        <v>7849788.6799999997</v>
      </c>
      <c r="YG16" s="20">
        <v>4070592.05</v>
      </c>
      <c r="YH16" s="20">
        <v>67556578.140000001</v>
      </c>
      <c r="YI16" s="20">
        <v>5154852.5999999996</v>
      </c>
      <c r="YJ16" s="20">
        <v>7513019.2300000004</v>
      </c>
      <c r="YK16" s="20">
        <v>3254013.39</v>
      </c>
      <c r="YL16" s="20">
        <v>11930477.67</v>
      </c>
      <c r="YM16" s="20">
        <v>10192138.01</v>
      </c>
      <c r="YN16" s="20">
        <v>4465824.17</v>
      </c>
      <c r="YO16" s="20">
        <v>4047766.73</v>
      </c>
      <c r="YP16" s="20">
        <v>3065234.16</v>
      </c>
      <c r="YQ16" s="20">
        <v>3139461.7</v>
      </c>
      <c r="YR16" s="20">
        <v>2227080.1</v>
      </c>
      <c r="YS16" s="20">
        <v>1173043.3</v>
      </c>
      <c r="YT16" s="20">
        <v>2372423.19</v>
      </c>
      <c r="YU16" s="20">
        <v>13596165.27</v>
      </c>
      <c r="YV16" s="20">
        <v>3534874.62</v>
      </c>
      <c r="YW16" s="20">
        <v>1914362.45</v>
      </c>
      <c r="YX16" s="20">
        <v>3179870.93</v>
      </c>
      <c r="YY16" s="20">
        <v>2848546.06</v>
      </c>
      <c r="YZ16" s="20">
        <v>1339350.1000000001</v>
      </c>
      <c r="ZA16" s="20">
        <v>1962500.67</v>
      </c>
      <c r="ZB16" s="20">
        <v>24317138.68</v>
      </c>
      <c r="ZC16" s="20">
        <v>9287641.4499999993</v>
      </c>
      <c r="ZD16" s="20">
        <v>2322492.75</v>
      </c>
      <c r="ZE16" s="20">
        <v>1601200</v>
      </c>
      <c r="ZF16" s="20">
        <v>3518738.42</v>
      </c>
      <c r="ZG16" s="20">
        <v>1931256.32</v>
      </c>
      <c r="ZH16" s="20">
        <v>2980000</v>
      </c>
      <c r="ZI16" s="20">
        <v>4723695.82</v>
      </c>
      <c r="ZJ16" s="20">
        <v>5776522.21</v>
      </c>
      <c r="ZK16" s="20">
        <v>140892270.31999999</v>
      </c>
      <c r="ZL16" s="20">
        <v>1551761.74</v>
      </c>
      <c r="ZM16" s="20">
        <v>3849942.63</v>
      </c>
      <c r="ZN16" s="20">
        <v>6236101.8799999999</v>
      </c>
      <c r="ZO16" s="20">
        <v>5522926.8300000001</v>
      </c>
      <c r="ZP16" s="20">
        <v>3110588.55</v>
      </c>
      <c r="ZQ16" s="20">
        <v>2141506.33</v>
      </c>
      <c r="ZR16" s="20">
        <v>68745203.25</v>
      </c>
      <c r="ZS16" s="20">
        <v>3013889.27</v>
      </c>
      <c r="ZT16" s="20">
        <v>3230145.65</v>
      </c>
      <c r="ZU16" s="20">
        <v>2135389.42</v>
      </c>
      <c r="ZV16" s="20">
        <v>1246672.75</v>
      </c>
      <c r="ZW16" s="20">
        <v>3170218.57</v>
      </c>
      <c r="ZX16" s="20">
        <v>6254056.7400000002</v>
      </c>
      <c r="ZY16" s="20">
        <v>2072124.42</v>
      </c>
      <c r="ZZ16" s="20">
        <v>2556617.37</v>
      </c>
      <c r="AAA16" s="20">
        <v>4143000</v>
      </c>
      <c r="AAB16" s="20">
        <v>2172653.89</v>
      </c>
      <c r="AAC16" s="20">
        <v>1926027.46</v>
      </c>
      <c r="AAD16" s="20">
        <v>1821397.07</v>
      </c>
      <c r="AAE16" s="20">
        <v>2586318.41</v>
      </c>
      <c r="AAF16" s="20">
        <v>1045299.25</v>
      </c>
      <c r="AAG16" s="20">
        <v>58220822.659999996</v>
      </c>
      <c r="AAH16" s="20">
        <v>2162034.92</v>
      </c>
      <c r="AAI16" s="20">
        <v>3451870.23</v>
      </c>
      <c r="AAJ16" s="20">
        <v>16547767.75</v>
      </c>
      <c r="AAK16" s="20">
        <v>17423219.899999999</v>
      </c>
      <c r="AAL16" s="20">
        <v>3028156.42</v>
      </c>
      <c r="AAM16" s="20">
        <v>2443759.79</v>
      </c>
      <c r="AAN16" s="20">
        <v>278367182.63999999</v>
      </c>
      <c r="AAO16" s="20">
        <v>4573273.7699999996</v>
      </c>
      <c r="AAP16" s="20">
        <v>5036700</v>
      </c>
      <c r="AAQ16" s="20">
        <v>3484402.07</v>
      </c>
      <c r="AAR16" s="20">
        <v>2595041.2599999998</v>
      </c>
      <c r="AAS16" s="20">
        <v>2180000</v>
      </c>
      <c r="AAT16" s="20">
        <v>5720000</v>
      </c>
      <c r="AAU16" s="20">
        <v>4605100</v>
      </c>
      <c r="AAV16" s="20">
        <v>8868813.0899999999</v>
      </c>
      <c r="AAW16" s="20">
        <v>3687301.44</v>
      </c>
      <c r="AAX16" s="20">
        <v>2852339.98</v>
      </c>
      <c r="AAY16" s="20">
        <v>47423290.600000001</v>
      </c>
      <c r="AAZ16" s="20">
        <v>5162989.2</v>
      </c>
      <c r="ABA16" s="20">
        <v>2133150</v>
      </c>
      <c r="ABB16" s="20">
        <v>2225500</v>
      </c>
      <c r="ABC16" s="20">
        <v>4798837.0599999996</v>
      </c>
      <c r="ABD16" s="20">
        <v>1446386.79</v>
      </c>
      <c r="ABE16" s="20">
        <v>4913664.0999999996</v>
      </c>
      <c r="ABF16" s="20">
        <v>1800930.01</v>
      </c>
      <c r="ABG16" s="20">
        <v>10750000</v>
      </c>
      <c r="ABH16" s="20">
        <v>4576323.2300000004</v>
      </c>
      <c r="ABI16" s="20">
        <v>1419833.39</v>
      </c>
      <c r="ABJ16" s="20">
        <v>3366924.76</v>
      </c>
      <c r="ABK16" s="20">
        <v>2666657.56</v>
      </c>
      <c r="ABL16" s="20">
        <v>1458462.96</v>
      </c>
      <c r="ABM16" s="20">
        <v>1615351.16</v>
      </c>
      <c r="ABN16" s="20">
        <v>73902652.120000005</v>
      </c>
      <c r="ABO16" s="20">
        <v>4020382.24</v>
      </c>
      <c r="ABP16" s="20">
        <v>1714185</v>
      </c>
      <c r="ABQ16" s="20">
        <v>21188429.25</v>
      </c>
      <c r="ABR16" s="20">
        <v>3717495.61</v>
      </c>
      <c r="ABS16" s="20">
        <v>8065505.3100000005</v>
      </c>
      <c r="ABT16" s="20">
        <v>3855000</v>
      </c>
      <c r="ABU16" s="20">
        <v>3404214.74</v>
      </c>
      <c r="ABV16" s="20">
        <v>539062.37</v>
      </c>
      <c r="ABW16" s="20">
        <v>250932238.45000002</v>
      </c>
      <c r="ABX16" s="20">
        <v>839261.92</v>
      </c>
      <c r="ABY16" s="20">
        <v>3874055.9</v>
      </c>
      <c r="ABZ16" s="20">
        <v>6674035.04</v>
      </c>
      <c r="ACA16" s="20">
        <v>8182220.7000000002</v>
      </c>
      <c r="ACB16" s="20">
        <v>4820148.55</v>
      </c>
      <c r="ACC16" s="20">
        <v>660474.43999999994</v>
      </c>
      <c r="ACD16" s="20">
        <v>10194986.49</v>
      </c>
      <c r="ACE16" s="20">
        <v>774296.67</v>
      </c>
      <c r="ACF16" s="20">
        <v>2416991.17</v>
      </c>
      <c r="ACG16" s="20">
        <v>815060.3</v>
      </c>
      <c r="ACH16" s="20">
        <v>409743933.02000004</v>
      </c>
      <c r="ACI16" s="20">
        <v>2773047.27</v>
      </c>
      <c r="ACJ16" s="20">
        <v>4340392.0599999996</v>
      </c>
      <c r="ACK16" s="20">
        <v>5168996.6900000004</v>
      </c>
      <c r="ACL16" s="20">
        <v>3712027.52</v>
      </c>
      <c r="ACM16" s="20">
        <v>3418425.64</v>
      </c>
      <c r="ACN16" s="20">
        <v>4253701.78</v>
      </c>
      <c r="ACO16" s="20">
        <v>27951765.109999999</v>
      </c>
      <c r="ACP16" s="20">
        <v>13945242.58</v>
      </c>
      <c r="ACQ16" s="20">
        <v>3225070.75</v>
      </c>
      <c r="ACR16" s="20">
        <v>5668722.6399999997</v>
      </c>
      <c r="ACS16" s="20">
        <v>5136448.0199999996</v>
      </c>
      <c r="ACT16" s="20">
        <v>5176806.95</v>
      </c>
      <c r="ACU16" s="20">
        <v>48534976.890000001</v>
      </c>
      <c r="ACV16" s="20">
        <v>11914928.4</v>
      </c>
      <c r="ACW16" s="20">
        <v>860000</v>
      </c>
      <c r="ACX16" s="20">
        <v>2672164.4300000002</v>
      </c>
      <c r="ACY16" s="20">
        <v>2469193.0499999998</v>
      </c>
      <c r="ACZ16" s="20">
        <v>1497945.77</v>
      </c>
      <c r="ADA16" s="20">
        <v>4807556.87</v>
      </c>
      <c r="ADB16" s="20">
        <v>2027506.52</v>
      </c>
      <c r="ADC16" s="20">
        <v>5757174.9299999997</v>
      </c>
      <c r="ADD16" s="20">
        <v>5499004.8700000001</v>
      </c>
      <c r="ADE16" s="20">
        <v>16324108.5</v>
      </c>
      <c r="ADF16" s="20">
        <v>5934241.79</v>
      </c>
      <c r="ADG16" s="20">
        <v>2215000</v>
      </c>
      <c r="ADH16" s="20">
        <v>192287</v>
      </c>
      <c r="ADI16" s="20">
        <v>2565988.4500000002</v>
      </c>
      <c r="ADJ16" s="20">
        <v>12572730.060000001</v>
      </c>
      <c r="ADK16" s="20">
        <v>4200</v>
      </c>
      <c r="ADL16" s="20">
        <v>2322987.63</v>
      </c>
      <c r="ADM16" s="20">
        <v>255990</v>
      </c>
      <c r="ADN16" s="20">
        <v>80725549.129999995</v>
      </c>
      <c r="ADO16" s="20">
        <v>6925991.8200000003</v>
      </c>
      <c r="ADP16" s="20">
        <v>12887042.609999999</v>
      </c>
      <c r="ADQ16" s="20">
        <v>60062500.939999998</v>
      </c>
      <c r="ADR16" s="20">
        <v>881647.56</v>
      </c>
      <c r="ADS16" s="20">
        <v>5247866.04</v>
      </c>
      <c r="ADT16" s="20">
        <v>2455181.9700000002</v>
      </c>
      <c r="ADU16" s="20">
        <v>2016381.5</v>
      </c>
      <c r="ADV16" s="20">
        <v>257432159.38</v>
      </c>
      <c r="ADW16" s="20">
        <v>14397906.07</v>
      </c>
      <c r="ADX16" s="20">
        <v>13975374.360000001</v>
      </c>
      <c r="ADY16" s="20">
        <v>2153316.33</v>
      </c>
      <c r="ADZ16" s="20">
        <v>4363465.1900000004</v>
      </c>
      <c r="AEA16" s="20">
        <v>20416832.649999999</v>
      </c>
      <c r="AEB16" s="20">
        <v>2892542.51</v>
      </c>
      <c r="AEC16" s="20">
        <v>27874878.59</v>
      </c>
      <c r="AED16" s="20">
        <v>6070291.8499999996</v>
      </c>
      <c r="AEE16" s="20">
        <v>1340445.05</v>
      </c>
      <c r="AEF16" s="20">
        <v>1686907.3</v>
      </c>
      <c r="AEG16" s="20">
        <v>4001765.02</v>
      </c>
      <c r="AEH16" s="20">
        <v>896302.44</v>
      </c>
      <c r="AEI16" s="20">
        <v>1770172.22</v>
      </c>
      <c r="AEJ16" s="20">
        <v>4824423.1100000003</v>
      </c>
      <c r="AEK16" s="20">
        <v>4779343.1100000003</v>
      </c>
      <c r="AEL16" s="20">
        <v>1683344.47</v>
      </c>
      <c r="AEM16" s="20">
        <v>2535127.92</v>
      </c>
      <c r="AEN16" s="20">
        <v>0</v>
      </c>
      <c r="AEO16" s="20">
        <v>87102330.060000002</v>
      </c>
      <c r="AEP16" s="20">
        <v>193254883.78999999</v>
      </c>
      <c r="AEQ16" s="20">
        <v>4955046.79</v>
      </c>
      <c r="AER16" s="20">
        <v>6338239.75</v>
      </c>
      <c r="AES16" s="20">
        <v>5078411.51</v>
      </c>
      <c r="AET16" s="20">
        <v>3324427.71</v>
      </c>
      <c r="AEU16" s="20">
        <v>6232686.0899999999</v>
      </c>
      <c r="AEV16" s="20">
        <v>2503604.89</v>
      </c>
      <c r="AEW16" s="20">
        <v>4914152.33</v>
      </c>
      <c r="AEX16" s="20">
        <v>2117218.63</v>
      </c>
      <c r="AEY16" s="20">
        <v>1402554.8</v>
      </c>
      <c r="AEZ16" s="20">
        <v>58099887.390000001</v>
      </c>
      <c r="AFA16" s="20">
        <v>53528379.259999998</v>
      </c>
      <c r="AFB16" s="20">
        <v>5934958.7400000002</v>
      </c>
      <c r="AFC16" s="20">
        <v>5262754.3</v>
      </c>
      <c r="AFD16" s="20">
        <v>5424885.7199999997</v>
      </c>
      <c r="AFE16" s="20">
        <v>3826059.72</v>
      </c>
      <c r="AFF16" s="20">
        <v>3251200.3</v>
      </c>
      <c r="AFG16" s="20">
        <v>2351395.14</v>
      </c>
      <c r="AFH16" s="20">
        <v>1641278.81</v>
      </c>
      <c r="AFI16" s="20">
        <v>3106479.59</v>
      </c>
      <c r="AFJ16" s="20">
        <v>4745129.49</v>
      </c>
      <c r="AFK16" s="20">
        <v>2555476.5</v>
      </c>
      <c r="AFL16" s="20">
        <v>245000</v>
      </c>
      <c r="AFM16" s="20">
        <v>101397230.00999999</v>
      </c>
      <c r="AFN16" s="20">
        <v>3767692.04</v>
      </c>
      <c r="AFO16" s="20">
        <v>2489084.23</v>
      </c>
      <c r="AFP16" s="20">
        <v>1622139.2</v>
      </c>
      <c r="AFQ16" s="20">
        <v>3347633.66</v>
      </c>
      <c r="AFR16" s="20">
        <v>4067495.51</v>
      </c>
      <c r="AFS16" s="20">
        <v>1273770.95</v>
      </c>
      <c r="AFT16" s="20">
        <v>4403031.29</v>
      </c>
      <c r="AFU16" s="20">
        <v>4719542.55</v>
      </c>
      <c r="AFV16" s="20">
        <v>1094193.1000000001</v>
      </c>
      <c r="AFW16" s="20">
        <v>4940611.79</v>
      </c>
      <c r="AFX16" s="20">
        <v>1551683.1</v>
      </c>
      <c r="AFY16" s="20">
        <v>79976887.359999999</v>
      </c>
      <c r="AFZ16" s="20">
        <v>2382500</v>
      </c>
      <c r="AGA16" s="20">
        <v>2597153.2599999998</v>
      </c>
      <c r="AGB16" s="20">
        <v>5285719.32</v>
      </c>
      <c r="AGC16" s="20">
        <v>5883200</v>
      </c>
      <c r="AGD16" s="20">
        <v>4489335.8</v>
      </c>
      <c r="AGE16" s="20">
        <v>3364565.49</v>
      </c>
      <c r="AGF16" s="20">
        <v>2723400</v>
      </c>
      <c r="AGG16" s="20">
        <v>807096.9</v>
      </c>
      <c r="AGH16" s="20">
        <v>3581316.3600000003</v>
      </c>
      <c r="AGI16" s="20">
        <v>713405.27</v>
      </c>
      <c r="AGJ16" s="20">
        <v>261299006.56</v>
      </c>
      <c r="AGK16" s="20">
        <v>26951374.32</v>
      </c>
      <c r="AGL16" s="20">
        <v>3915786.87</v>
      </c>
      <c r="AGM16" s="20">
        <v>2446922.16</v>
      </c>
      <c r="AGN16" s="20">
        <v>5708589.1200000001</v>
      </c>
      <c r="AGO16" s="20">
        <v>19821745.609999999</v>
      </c>
      <c r="AGP16" s="20">
        <v>5594422.1799999997</v>
      </c>
      <c r="AGQ16" s="20">
        <v>5474588.1100000003</v>
      </c>
      <c r="AGR16" s="20">
        <v>161116847.86000001</v>
      </c>
      <c r="AGS16" s="20">
        <v>122891025.56</v>
      </c>
      <c r="AGT16" s="20">
        <v>3586458.25</v>
      </c>
      <c r="AGU16" s="20">
        <v>7165773.5600000005</v>
      </c>
      <c r="AGV16" s="20">
        <v>32383480.640000001</v>
      </c>
      <c r="AGW16" s="20">
        <v>8025869.0899999999</v>
      </c>
      <c r="AGX16" s="20">
        <v>5541025.6500000004</v>
      </c>
      <c r="AGY16" s="20">
        <v>4375510.41</v>
      </c>
      <c r="AGZ16" s="20">
        <v>3855916.6</v>
      </c>
      <c r="AHA16" s="20">
        <v>4227236.49</v>
      </c>
      <c r="AHB16" s="20">
        <v>4929896.67</v>
      </c>
      <c r="AHC16" s="20">
        <v>7514924.5600000005</v>
      </c>
      <c r="AHD16" s="20">
        <v>2706479.96</v>
      </c>
      <c r="AHE16" s="20">
        <v>3827681.18</v>
      </c>
      <c r="AHF16" s="20">
        <v>2845093.5</v>
      </c>
      <c r="AHG16" s="20">
        <v>3018164</v>
      </c>
      <c r="AHH16" s="20">
        <v>6843052.79</v>
      </c>
      <c r="AHI16" s="20">
        <v>28523227.699999999</v>
      </c>
      <c r="AHJ16" s="20">
        <v>1368797.82</v>
      </c>
      <c r="AHK16" s="20">
        <v>16258192.859999999</v>
      </c>
      <c r="AHL16" s="20">
        <v>1383186.3</v>
      </c>
      <c r="AHM16" s="20">
        <v>9486731.7599999998</v>
      </c>
      <c r="AHN16" s="20">
        <v>2263958.6799999997</v>
      </c>
      <c r="AHO16" s="20">
        <v>2883678.14</v>
      </c>
      <c r="AHP16" s="20">
        <v>16035010106.840008</v>
      </c>
    </row>
    <row r="17" spans="1:900" x14ac:dyDescent="0.55000000000000004">
      <c r="B17" s="23"/>
      <c r="C17" s="19" t="s">
        <v>1070</v>
      </c>
      <c r="D17" s="21">
        <f>SUM(D6:D16)</f>
        <v>3309881274.6599998</v>
      </c>
      <c r="E17" s="21">
        <f t="shared" ref="E17:BP17" si="0">SUM(E6:E16)</f>
        <v>187764495.04000002</v>
      </c>
      <c r="F17" s="21">
        <f t="shared" si="0"/>
        <v>303415558.70999998</v>
      </c>
      <c r="G17" s="21">
        <f t="shared" si="0"/>
        <v>85263362.429999977</v>
      </c>
      <c r="H17" s="21">
        <f t="shared" si="0"/>
        <v>420471202.40000004</v>
      </c>
      <c r="I17" s="21">
        <f t="shared" si="0"/>
        <v>155013436.29999998</v>
      </c>
      <c r="J17" s="21">
        <f t="shared" si="0"/>
        <v>301353486.49000001</v>
      </c>
      <c r="K17" s="21">
        <f t="shared" si="0"/>
        <v>166809577.15999997</v>
      </c>
      <c r="L17" s="21">
        <f t="shared" si="0"/>
        <v>163142666.32000002</v>
      </c>
      <c r="M17" s="21">
        <f t="shared" si="0"/>
        <v>149059157.01000002</v>
      </c>
      <c r="N17" s="21">
        <f t="shared" si="0"/>
        <v>94057850.540000007</v>
      </c>
      <c r="O17" s="21">
        <f t="shared" si="0"/>
        <v>95973941.900000006</v>
      </c>
      <c r="P17" s="21">
        <f t="shared" si="0"/>
        <v>102048268.38000001</v>
      </c>
      <c r="Q17" s="21">
        <f t="shared" si="0"/>
        <v>95270505.209999993</v>
      </c>
      <c r="R17" s="21">
        <f t="shared" si="0"/>
        <v>87359969.310000002</v>
      </c>
      <c r="S17" s="21">
        <f t="shared" si="0"/>
        <v>198573942.78</v>
      </c>
      <c r="T17" s="21">
        <f t="shared" si="0"/>
        <v>195881975.21000001</v>
      </c>
      <c r="U17" s="21">
        <f t="shared" si="0"/>
        <v>43166692.059999995</v>
      </c>
      <c r="V17" s="21">
        <f t="shared" si="0"/>
        <v>2337411328.9500003</v>
      </c>
      <c r="W17" s="21">
        <f t="shared" si="0"/>
        <v>461770908.60999995</v>
      </c>
      <c r="X17" s="21">
        <f t="shared" si="0"/>
        <v>110813917.73000002</v>
      </c>
      <c r="Y17" s="21">
        <f t="shared" si="0"/>
        <v>226910714.14999998</v>
      </c>
      <c r="Z17" s="21">
        <f t="shared" si="0"/>
        <v>152806544.95000002</v>
      </c>
      <c r="AA17" s="21">
        <f t="shared" si="0"/>
        <v>162632255.05000001</v>
      </c>
      <c r="AB17" s="21">
        <f t="shared" si="0"/>
        <v>69491463.819999993</v>
      </c>
      <c r="AC17" s="21">
        <f t="shared" si="0"/>
        <v>501651312.51999998</v>
      </c>
      <c r="AD17" s="21">
        <f t="shared" si="0"/>
        <v>201897331.88</v>
      </c>
      <c r="AE17" s="21">
        <f t="shared" si="0"/>
        <v>115353930.29000001</v>
      </c>
      <c r="AF17" s="21">
        <f t="shared" si="0"/>
        <v>381871297.04999995</v>
      </c>
      <c r="AG17" s="21">
        <f t="shared" si="0"/>
        <v>140333724</v>
      </c>
      <c r="AH17" s="21">
        <f t="shared" si="0"/>
        <v>537671817.06000006</v>
      </c>
      <c r="AI17" s="21">
        <f t="shared" si="0"/>
        <v>213396624.35000002</v>
      </c>
      <c r="AJ17" s="21">
        <f t="shared" si="0"/>
        <v>123236897.56999998</v>
      </c>
      <c r="AK17" s="21">
        <f t="shared" si="0"/>
        <v>79594070.86999999</v>
      </c>
      <c r="AL17" s="21">
        <f t="shared" si="0"/>
        <v>145089152.67000002</v>
      </c>
      <c r="AM17" s="21">
        <f t="shared" si="0"/>
        <v>157830422.96000001</v>
      </c>
      <c r="AN17" s="21">
        <f t="shared" si="0"/>
        <v>64910795.020000003</v>
      </c>
      <c r="AO17" s="21">
        <f t="shared" si="0"/>
        <v>100930267.67000002</v>
      </c>
      <c r="AP17" s="21">
        <f t="shared" si="0"/>
        <v>96863538.669999987</v>
      </c>
      <c r="AQ17" s="21">
        <f t="shared" si="0"/>
        <v>90958189.150000021</v>
      </c>
      <c r="AR17" s="21">
        <f t="shared" si="0"/>
        <v>68271142.730000004</v>
      </c>
      <c r="AS17" s="21">
        <f t="shared" si="0"/>
        <v>60451559.729999997</v>
      </c>
      <c r="AT17" s="21">
        <f t="shared" si="0"/>
        <v>1139250163.45</v>
      </c>
      <c r="AU17" s="21">
        <f t="shared" si="0"/>
        <v>55417277.82</v>
      </c>
      <c r="AV17" s="21">
        <f t="shared" si="0"/>
        <v>44684831.839999996</v>
      </c>
      <c r="AW17" s="21">
        <f t="shared" si="0"/>
        <v>82302346.950000003</v>
      </c>
      <c r="AX17" s="21">
        <f t="shared" si="0"/>
        <v>134274868.68999997</v>
      </c>
      <c r="AY17" s="21">
        <f t="shared" si="0"/>
        <v>167471538.38000003</v>
      </c>
      <c r="AZ17" s="21">
        <f t="shared" si="0"/>
        <v>61429434.549999997</v>
      </c>
      <c r="BA17" s="21">
        <f t="shared" si="0"/>
        <v>77930612.939999998</v>
      </c>
      <c r="BB17" s="21">
        <f t="shared" si="0"/>
        <v>54471321.399999991</v>
      </c>
      <c r="BC17" s="21">
        <f t="shared" si="0"/>
        <v>61749142.019999988</v>
      </c>
      <c r="BD17" s="21">
        <f t="shared" si="0"/>
        <v>41264664.060000002</v>
      </c>
      <c r="BE17" s="21">
        <f t="shared" si="0"/>
        <v>38963898.400000006</v>
      </c>
      <c r="BF17" s="21">
        <f t="shared" si="0"/>
        <v>289004455.94000006</v>
      </c>
      <c r="BG17" s="21">
        <f t="shared" si="0"/>
        <v>42550520.219999999</v>
      </c>
      <c r="BH17" s="21">
        <f t="shared" si="0"/>
        <v>43374233.629999995</v>
      </c>
      <c r="BI17" s="21">
        <f t="shared" si="0"/>
        <v>1058052133.41</v>
      </c>
      <c r="BJ17" s="21">
        <f t="shared" si="0"/>
        <v>621474417.82000005</v>
      </c>
      <c r="BK17" s="21">
        <f t="shared" si="0"/>
        <v>129350543.33</v>
      </c>
      <c r="BL17" s="21">
        <f t="shared" si="0"/>
        <v>76852405.870000005</v>
      </c>
      <c r="BM17" s="21">
        <f t="shared" si="0"/>
        <v>181722144.85999998</v>
      </c>
      <c r="BN17" s="21">
        <f t="shared" si="0"/>
        <v>133536713.74999999</v>
      </c>
      <c r="BO17" s="21">
        <f t="shared" si="0"/>
        <v>104176360.74000001</v>
      </c>
      <c r="BP17" s="21">
        <f t="shared" si="0"/>
        <v>13434922.739999998</v>
      </c>
      <c r="BQ17" s="21">
        <f t="shared" ref="BQ17:EB17" si="1">SUM(BQ6:BQ16)</f>
        <v>7164013.21</v>
      </c>
      <c r="BR17" s="21">
        <f t="shared" si="1"/>
        <v>1273202953.4199998</v>
      </c>
      <c r="BS17" s="21">
        <f t="shared" si="1"/>
        <v>183519420.56</v>
      </c>
      <c r="BT17" s="21">
        <f t="shared" si="1"/>
        <v>125382414.28</v>
      </c>
      <c r="BU17" s="21">
        <f t="shared" si="1"/>
        <v>165787040.41</v>
      </c>
      <c r="BV17" s="21">
        <f t="shared" si="1"/>
        <v>118771042.25000001</v>
      </c>
      <c r="BW17" s="21">
        <f t="shared" si="1"/>
        <v>116325094.79000001</v>
      </c>
      <c r="BX17" s="21">
        <f t="shared" si="1"/>
        <v>76527950.469999999</v>
      </c>
      <c r="BY17" s="21">
        <f t="shared" si="1"/>
        <v>128378106.53999999</v>
      </c>
      <c r="BZ17" s="21">
        <f t="shared" si="1"/>
        <v>441656220.50000006</v>
      </c>
      <c r="CA17" s="21">
        <f t="shared" si="1"/>
        <v>83500870.010000005</v>
      </c>
      <c r="CB17" s="21">
        <f t="shared" si="1"/>
        <v>120524099.84</v>
      </c>
      <c r="CC17" s="21">
        <f t="shared" si="1"/>
        <v>361505230.86000001</v>
      </c>
      <c r="CD17" s="21">
        <f t="shared" si="1"/>
        <v>78464926.12999998</v>
      </c>
      <c r="CE17" s="21">
        <f t="shared" si="1"/>
        <v>79421393.609999999</v>
      </c>
      <c r="CF17" s="21">
        <f t="shared" si="1"/>
        <v>71933190.480000019</v>
      </c>
      <c r="CG17" s="21">
        <f t="shared" si="1"/>
        <v>3859970696.9099998</v>
      </c>
      <c r="CH17" s="21">
        <f t="shared" si="1"/>
        <v>132647401.14</v>
      </c>
      <c r="CI17" s="21">
        <f t="shared" si="1"/>
        <v>281821775.91000003</v>
      </c>
      <c r="CJ17" s="21">
        <f t="shared" si="1"/>
        <v>95800423.75</v>
      </c>
      <c r="CK17" s="21">
        <f t="shared" si="1"/>
        <v>125206729.77999999</v>
      </c>
      <c r="CL17" s="21">
        <f t="shared" si="1"/>
        <v>118938189.88000001</v>
      </c>
      <c r="CM17" s="21">
        <f t="shared" si="1"/>
        <v>110583072.32000001</v>
      </c>
      <c r="CN17" s="21">
        <f t="shared" si="1"/>
        <v>261376028.11000001</v>
      </c>
      <c r="CO17" s="21">
        <f t="shared" si="1"/>
        <v>59952790.340000004</v>
      </c>
      <c r="CP17" s="21">
        <f t="shared" si="1"/>
        <v>134277154.91</v>
      </c>
      <c r="CQ17" s="21">
        <f t="shared" si="1"/>
        <v>87825818.090000004</v>
      </c>
      <c r="CR17" s="21">
        <f t="shared" si="1"/>
        <v>131746896.88000004</v>
      </c>
      <c r="CS17" s="21">
        <f t="shared" si="1"/>
        <v>89622089.249999985</v>
      </c>
      <c r="CT17" s="21">
        <f t="shared" si="1"/>
        <v>1119354254.9300001</v>
      </c>
      <c r="CU17" s="21">
        <f t="shared" si="1"/>
        <v>95114776.530000001</v>
      </c>
      <c r="CV17" s="21">
        <f t="shared" si="1"/>
        <v>115116547.00999996</v>
      </c>
      <c r="CW17" s="21">
        <f t="shared" si="1"/>
        <v>191092007.24000001</v>
      </c>
      <c r="CX17" s="21">
        <f t="shared" si="1"/>
        <v>74530537.089999989</v>
      </c>
      <c r="CY17" s="21">
        <f t="shared" si="1"/>
        <v>171123467.39000005</v>
      </c>
      <c r="CZ17" s="21">
        <f t="shared" si="1"/>
        <v>87500139.529999986</v>
      </c>
      <c r="DA17" s="21">
        <f t="shared" si="1"/>
        <v>54849720.990000002</v>
      </c>
      <c r="DB17" s="21">
        <f t="shared" si="1"/>
        <v>809640312.62999988</v>
      </c>
      <c r="DC17" s="21">
        <f t="shared" si="1"/>
        <v>1022767052.97</v>
      </c>
      <c r="DD17" s="21">
        <f t="shared" si="1"/>
        <v>111938393.06</v>
      </c>
      <c r="DE17" s="21">
        <f t="shared" si="1"/>
        <v>92939442.879999995</v>
      </c>
      <c r="DF17" s="21">
        <f t="shared" si="1"/>
        <v>287368930.88</v>
      </c>
      <c r="DG17" s="21">
        <f t="shared" si="1"/>
        <v>172144446.10999998</v>
      </c>
      <c r="DH17" s="21">
        <f t="shared" si="1"/>
        <v>214664768.69000006</v>
      </c>
      <c r="DI17" s="21">
        <f t="shared" si="1"/>
        <v>205885601.24000001</v>
      </c>
      <c r="DJ17" s="21">
        <f t="shared" si="1"/>
        <v>75354939.140000001</v>
      </c>
      <c r="DK17" s="21">
        <f t="shared" si="1"/>
        <v>3255123338.2400002</v>
      </c>
      <c r="DL17" s="21">
        <f t="shared" si="1"/>
        <v>117166964.18000001</v>
      </c>
      <c r="DM17" s="21">
        <f t="shared" si="1"/>
        <v>191217256.46000001</v>
      </c>
      <c r="DN17" s="21">
        <f t="shared" si="1"/>
        <v>167520176.13999999</v>
      </c>
      <c r="DO17" s="21">
        <f t="shared" si="1"/>
        <v>172980095.47000006</v>
      </c>
      <c r="DP17" s="21">
        <f t="shared" si="1"/>
        <v>140021603.55000001</v>
      </c>
      <c r="DQ17" s="21">
        <f t="shared" si="1"/>
        <v>262849897.28999999</v>
      </c>
      <c r="DR17" s="21">
        <f t="shared" si="1"/>
        <v>137653013.24000004</v>
      </c>
      <c r="DS17" s="21">
        <f t="shared" si="1"/>
        <v>230287342.86999995</v>
      </c>
      <c r="DT17" s="21">
        <f t="shared" si="1"/>
        <v>1202500520.1800001</v>
      </c>
      <c r="DU17" s="21">
        <f t="shared" si="1"/>
        <v>147704248.19</v>
      </c>
      <c r="DV17" s="21">
        <f t="shared" si="1"/>
        <v>410913968.12</v>
      </c>
      <c r="DW17" s="21">
        <f t="shared" si="1"/>
        <v>447551025.69</v>
      </c>
      <c r="DX17" s="21">
        <f t="shared" si="1"/>
        <v>139781646.91</v>
      </c>
      <c r="DY17" s="21">
        <f t="shared" si="1"/>
        <v>223752692.65999997</v>
      </c>
      <c r="DZ17" s="21">
        <f t="shared" si="1"/>
        <v>166989201.38999996</v>
      </c>
      <c r="EA17" s="21">
        <f t="shared" si="1"/>
        <v>50451128.180000007</v>
      </c>
      <c r="EB17" s="21">
        <f t="shared" si="1"/>
        <v>95669972.590000004</v>
      </c>
      <c r="EC17" s="21">
        <f t="shared" ref="EC17:GN17" si="2">SUM(EC6:EC16)</f>
        <v>95609070.109999999</v>
      </c>
      <c r="ED17" s="21">
        <f t="shared" si="2"/>
        <v>217969154.17000005</v>
      </c>
      <c r="EE17" s="21">
        <f t="shared" si="2"/>
        <v>774375898.35000002</v>
      </c>
      <c r="EF17" s="21">
        <f t="shared" si="2"/>
        <v>564550397.07000005</v>
      </c>
      <c r="EG17" s="21">
        <f t="shared" si="2"/>
        <v>107949407.38999997</v>
      </c>
      <c r="EH17" s="21">
        <f t="shared" si="2"/>
        <v>131772225.5</v>
      </c>
      <c r="EI17" s="21">
        <f t="shared" si="2"/>
        <v>119770048.93000002</v>
      </c>
      <c r="EJ17" s="21">
        <f t="shared" si="2"/>
        <v>164363624.89000002</v>
      </c>
      <c r="EK17" s="21">
        <f t="shared" si="2"/>
        <v>235251297.28000006</v>
      </c>
      <c r="EL17" s="21">
        <f t="shared" si="2"/>
        <v>73104779.430000007</v>
      </c>
      <c r="EM17" s="21">
        <f t="shared" si="2"/>
        <v>114482830.77000003</v>
      </c>
      <c r="EN17" s="21">
        <f t="shared" si="2"/>
        <v>1870590082.28</v>
      </c>
      <c r="EO17" s="21">
        <f t="shared" si="2"/>
        <v>115479189.88999999</v>
      </c>
      <c r="EP17" s="21">
        <f t="shared" si="2"/>
        <v>109736693.78</v>
      </c>
      <c r="EQ17" s="21">
        <f t="shared" si="2"/>
        <v>108321392.87</v>
      </c>
      <c r="ER17" s="21">
        <f t="shared" si="2"/>
        <v>62551995.159999996</v>
      </c>
      <c r="ES17" s="21">
        <f t="shared" si="2"/>
        <v>58689175.759999998</v>
      </c>
      <c r="ET17" s="21">
        <f t="shared" si="2"/>
        <v>176830981.50000006</v>
      </c>
      <c r="EU17" s="21">
        <f t="shared" si="2"/>
        <v>155135547.52000001</v>
      </c>
      <c r="EV17" s="21">
        <f t="shared" si="2"/>
        <v>102255545.81000003</v>
      </c>
      <c r="EW17" s="21">
        <f t="shared" si="2"/>
        <v>1185877576.0699997</v>
      </c>
      <c r="EX17" s="21">
        <f t="shared" si="2"/>
        <v>52468801.719999999</v>
      </c>
      <c r="EY17" s="21">
        <f t="shared" si="2"/>
        <v>103069931.56</v>
      </c>
      <c r="EZ17" s="21">
        <f t="shared" si="2"/>
        <v>154207942.97</v>
      </c>
      <c r="FA17" s="21">
        <f t="shared" si="2"/>
        <v>181901331.40000001</v>
      </c>
      <c r="FB17" s="21">
        <f t="shared" si="2"/>
        <v>189629807.99000001</v>
      </c>
      <c r="FC17" s="21">
        <f t="shared" si="2"/>
        <v>173212567.31</v>
      </c>
      <c r="FD17" s="21">
        <f t="shared" si="2"/>
        <v>89355902.810000002</v>
      </c>
      <c r="FE17" s="21">
        <f t="shared" si="2"/>
        <v>84331079.710000008</v>
      </c>
      <c r="FF17" s="21">
        <f t="shared" si="2"/>
        <v>77743709.48999998</v>
      </c>
      <c r="FG17" s="21">
        <f t="shared" si="2"/>
        <v>82031925.019999996</v>
      </c>
      <c r="FH17" s="21">
        <f t="shared" si="2"/>
        <v>53412691.520000003</v>
      </c>
      <c r="FI17" s="21">
        <f t="shared" si="2"/>
        <v>961627253.97000003</v>
      </c>
      <c r="FJ17" s="21">
        <f t="shared" si="2"/>
        <v>75935642.489999995</v>
      </c>
      <c r="FK17" s="21">
        <f t="shared" si="2"/>
        <v>81169852.650000021</v>
      </c>
      <c r="FL17" s="21">
        <f t="shared" si="2"/>
        <v>80563562.450000003</v>
      </c>
      <c r="FM17" s="21">
        <f t="shared" si="2"/>
        <v>127995982.23</v>
      </c>
      <c r="FN17" s="21">
        <f t="shared" si="2"/>
        <v>122455769.47000003</v>
      </c>
      <c r="FO17" s="21">
        <f t="shared" si="2"/>
        <v>44081196.230000012</v>
      </c>
      <c r="FP17" s="21">
        <f t="shared" si="2"/>
        <v>19820956.5</v>
      </c>
      <c r="FQ17" s="21">
        <f t="shared" si="2"/>
        <v>2291783243.6299996</v>
      </c>
      <c r="FR17" s="21">
        <f t="shared" si="2"/>
        <v>89208451.799999997</v>
      </c>
      <c r="FS17" s="21">
        <f t="shared" si="2"/>
        <v>184296376.94999999</v>
      </c>
      <c r="FT17" s="21">
        <f t="shared" si="2"/>
        <v>139115167.73999998</v>
      </c>
      <c r="FU17" s="21">
        <f t="shared" si="2"/>
        <v>173152586.78999996</v>
      </c>
      <c r="FV17" s="21">
        <f t="shared" si="2"/>
        <v>98335104.399999991</v>
      </c>
      <c r="FW17" s="21">
        <f t="shared" si="2"/>
        <v>213813929.42000005</v>
      </c>
      <c r="FX17" s="21">
        <f t="shared" si="2"/>
        <v>153887074.71000004</v>
      </c>
      <c r="FY17" s="21">
        <f t="shared" si="2"/>
        <v>132208033.89999999</v>
      </c>
      <c r="FZ17" s="21">
        <f t="shared" si="2"/>
        <v>125351559.76000001</v>
      </c>
      <c r="GA17" s="21">
        <f t="shared" si="2"/>
        <v>245154960.43999997</v>
      </c>
      <c r="GB17" s="21">
        <f t="shared" si="2"/>
        <v>106138292.75999999</v>
      </c>
      <c r="GC17" s="21">
        <f t="shared" si="2"/>
        <v>95948039.609999999</v>
      </c>
      <c r="GD17" s="21">
        <f t="shared" si="2"/>
        <v>44947952.650000006</v>
      </c>
      <c r="GE17" s="21">
        <f t="shared" si="2"/>
        <v>1160244684.5999999</v>
      </c>
      <c r="GF17" s="21">
        <f t="shared" si="2"/>
        <v>75455050.879999995</v>
      </c>
      <c r="GG17" s="21">
        <f t="shared" si="2"/>
        <v>92321414.519999981</v>
      </c>
      <c r="GH17" s="21">
        <f t="shared" si="2"/>
        <v>252595618.28000003</v>
      </c>
      <c r="GI17" s="21">
        <f t="shared" si="2"/>
        <v>100410524.14</v>
      </c>
      <c r="GJ17" s="21">
        <f t="shared" si="2"/>
        <v>115213858.09</v>
      </c>
      <c r="GK17" s="21">
        <f t="shared" si="2"/>
        <v>90079275.87999998</v>
      </c>
      <c r="GL17" s="21">
        <f t="shared" si="2"/>
        <v>231133402.17000002</v>
      </c>
      <c r="GM17" s="21">
        <f t="shared" si="2"/>
        <v>80030984.439999968</v>
      </c>
      <c r="GN17" s="21">
        <f t="shared" si="2"/>
        <v>40431489.309999995</v>
      </c>
      <c r="GO17" s="21">
        <f t="shared" ref="GO17:IZ17" si="3">SUM(GO6:GO16)</f>
        <v>35336726.670000002</v>
      </c>
      <c r="GP17" s="21">
        <f t="shared" si="3"/>
        <v>31135041.490000002</v>
      </c>
      <c r="GQ17" s="21">
        <f t="shared" si="3"/>
        <v>676189461.08999991</v>
      </c>
      <c r="GR17" s="21">
        <f t="shared" si="3"/>
        <v>169570689.09000003</v>
      </c>
      <c r="GS17" s="21">
        <f t="shared" si="3"/>
        <v>104533474.17</v>
      </c>
      <c r="GT17" s="21">
        <f t="shared" si="3"/>
        <v>201455058.84000003</v>
      </c>
      <c r="GU17" s="21">
        <f t="shared" si="3"/>
        <v>42707509.239999995</v>
      </c>
      <c r="GV17" s="21">
        <f t="shared" si="3"/>
        <v>148818614.14000002</v>
      </c>
      <c r="GW17" s="21">
        <f t="shared" si="3"/>
        <v>155468340.32999998</v>
      </c>
      <c r="GX17" s="21">
        <f t="shared" si="3"/>
        <v>69244015.819999993</v>
      </c>
      <c r="GY17" s="21">
        <f t="shared" si="3"/>
        <v>720642240.21000004</v>
      </c>
      <c r="GZ17" s="21">
        <f t="shared" si="3"/>
        <v>79797521.900000006</v>
      </c>
      <c r="HA17" s="21">
        <f t="shared" si="3"/>
        <v>157953373.61000004</v>
      </c>
      <c r="HB17" s="21">
        <f t="shared" si="3"/>
        <v>113629692.95</v>
      </c>
      <c r="HC17" s="21">
        <f t="shared" si="3"/>
        <v>2039806693.5200002</v>
      </c>
      <c r="HD17" s="21">
        <f t="shared" si="3"/>
        <v>282716304.85000002</v>
      </c>
      <c r="HE17" s="21">
        <f t="shared" si="3"/>
        <v>529536843.25999999</v>
      </c>
      <c r="HF17" s="21">
        <f t="shared" si="3"/>
        <v>258002572.69999996</v>
      </c>
      <c r="HG17" s="21">
        <f t="shared" si="3"/>
        <v>173917406.55999997</v>
      </c>
      <c r="HH17" s="21">
        <f t="shared" si="3"/>
        <v>278262307.73000002</v>
      </c>
      <c r="HI17" s="21">
        <f t="shared" si="3"/>
        <v>53408143.490000002</v>
      </c>
      <c r="HJ17" s="21">
        <f t="shared" si="3"/>
        <v>1230957755.5800002</v>
      </c>
      <c r="HK17" s="21">
        <f t="shared" si="3"/>
        <v>204986991.16</v>
      </c>
      <c r="HL17" s="21">
        <f t="shared" si="3"/>
        <v>187055376.99000001</v>
      </c>
      <c r="HM17" s="21">
        <f t="shared" si="3"/>
        <v>122487837.00000003</v>
      </c>
      <c r="HN17" s="21">
        <f t="shared" si="3"/>
        <v>107945075.28</v>
      </c>
      <c r="HO17" s="21">
        <f t="shared" si="3"/>
        <v>106217425.13</v>
      </c>
      <c r="HP17" s="21">
        <f t="shared" si="3"/>
        <v>155817933.01999998</v>
      </c>
      <c r="HQ17" s="21">
        <f t="shared" si="3"/>
        <v>128913050.97999999</v>
      </c>
      <c r="HR17" s="21">
        <f t="shared" si="3"/>
        <v>1489632819.0700002</v>
      </c>
      <c r="HS17" s="21">
        <f t="shared" si="3"/>
        <v>486873089.27000004</v>
      </c>
      <c r="HT17" s="21">
        <f t="shared" si="3"/>
        <v>104766746.34999998</v>
      </c>
      <c r="HU17" s="21">
        <f t="shared" si="3"/>
        <v>119755975.12</v>
      </c>
      <c r="HV17" s="21">
        <f t="shared" si="3"/>
        <v>71692520.829999983</v>
      </c>
      <c r="HW17" s="21">
        <f t="shared" si="3"/>
        <v>67279290.340000004</v>
      </c>
      <c r="HX17" s="21">
        <f t="shared" si="3"/>
        <v>177234758.41999999</v>
      </c>
      <c r="HY17" s="21">
        <f t="shared" si="3"/>
        <v>81820043.939999998</v>
      </c>
      <c r="HZ17" s="21">
        <f t="shared" si="3"/>
        <v>86912258.199999988</v>
      </c>
      <c r="IA17" s="21">
        <f t="shared" si="3"/>
        <v>87970594.019999996</v>
      </c>
      <c r="IB17" s="21">
        <f t="shared" si="3"/>
        <v>84842237.020000011</v>
      </c>
      <c r="IC17" s="21">
        <f t="shared" si="3"/>
        <v>138001858.73999995</v>
      </c>
      <c r="ID17" s="21">
        <f t="shared" si="3"/>
        <v>46219934.239999987</v>
      </c>
      <c r="IE17" s="21">
        <f t="shared" si="3"/>
        <v>109861963.33999999</v>
      </c>
      <c r="IF17" s="21">
        <f t="shared" si="3"/>
        <v>50224977.140000001</v>
      </c>
      <c r="IG17" s="21">
        <f t="shared" si="3"/>
        <v>54155633.920000002</v>
      </c>
      <c r="IH17" s="21">
        <f t="shared" si="3"/>
        <v>1166921745.3</v>
      </c>
      <c r="II17" s="21">
        <f t="shared" si="3"/>
        <v>436850164.79999995</v>
      </c>
      <c r="IJ17" s="21">
        <f t="shared" si="3"/>
        <v>154372566.38999999</v>
      </c>
      <c r="IK17" s="21">
        <f t="shared" si="3"/>
        <v>202881658.03999996</v>
      </c>
      <c r="IL17" s="21">
        <f t="shared" si="3"/>
        <v>295634289.24999994</v>
      </c>
      <c r="IM17" s="21">
        <f t="shared" si="3"/>
        <v>98100639.999999985</v>
      </c>
      <c r="IN17" s="21">
        <f t="shared" si="3"/>
        <v>99618804.430000007</v>
      </c>
      <c r="IO17" s="21">
        <f t="shared" si="3"/>
        <v>60745136.829999998</v>
      </c>
      <c r="IP17" s="21">
        <f t="shared" si="3"/>
        <v>81892562.570000008</v>
      </c>
      <c r="IQ17" s="21">
        <f t="shared" si="3"/>
        <v>76772322.769999981</v>
      </c>
      <c r="IR17" s="21">
        <f t="shared" si="3"/>
        <v>82423835.519999996</v>
      </c>
      <c r="IS17" s="21">
        <f t="shared" si="3"/>
        <v>2135979795.5300002</v>
      </c>
      <c r="IT17" s="21">
        <f t="shared" si="3"/>
        <v>656539433.23000014</v>
      </c>
      <c r="IU17" s="21">
        <f t="shared" si="3"/>
        <v>180837506.52999997</v>
      </c>
      <c r="IV17" s="21">
        <f t="shared" si="3"/>
        <v>112624150.98</v>
      </c>
      <c r="IW17" s="21">
        <f t="shared" si="3"/>
        <v>89783647.310000002</v>
      </c>
      <c r="IX17" s="21">
        <f t="shared" si="3"/>
        <v>46104682.190000005</v>
      </c>
      <c r="IY17" s="21">
        <f t="shared" si="3"/>
        <v>88475574.849999994</v>
      </c>
      <c r="IZ17" s="21">
        <f t="shared" si="3"/>
        <v>42964010.849999994</v>
      </c>
      <c r="JA17" s="21">
        <f t="shared" ref="JA17:LL17" si="4">SUM(JA6:JA16)</f>
        <v>63588281.090000004</v>
      </c>
      <c r="JB17" s="21">
        <f t="shared" si="4"/>
        <v>102241540.34</v>
      </c>
      <c r="JC17" s="21">
        <f t="shared" si="4"/>
        <v>104051998.36999999</v>
      </c>
      <c r="JD17" s="21">
        <f t="shared" si="4"/>
        <v>72857554.989999995</v>
      </c>
      <c r="JE17" s="21">
        <f t="shared" si="4"/>
        <v>960125027.82000005</v>
      </c>
      <c r="JF17" s="21">
        <f t="shared" si="4"/>
        <v>343566746.69999999</v>
      </c>
      <c r="JG17" s="21">
        <f t="shared" si="4"/>
        <v>92933513.429999992</v>
      </c>
      <c r="JH17" s="21">
        <f t="shared" si="4"/>
        <v>79434801.900000006</v>
      </c>
      <c r="JI17" s="21">
        <f t="shared" si="4"/>
        <v>58517938.090000004</v>
      </c>
      <c r="JJ17" s="21">
        <f t="shared" si="4"/>
        <v>68791166.410000011</v>
      </c>
      <c r="JK17" s="21">
        <f t="shared" si="4"/>
        <v>666879824.41999996</v>
      </c>
      <c r="JL17" s="21">
        <f t="shared" si="4"/>
        <v>65365099.360000014</v>
      </c>
      <c r="JM17" s="21">
        <f t="shared" si="4"/>
        <v>96869585.359999999</v>
      </c>
      <c r="JN17" s="21">
        <f t="shared" si="4"/>
        <v>126825717.56999998</v>
      </c>
      <c r="JO17" s="21">
        <f t="shared" si="4"/>
        <v>82349378.479999974</v>
      </c>
      <c r="JP17" s="21">
        <f t="shared" si="4"/>
        <v>183227704.78</v>
      </c>
      <c r="JQ17" s="21">
        <f t="shared" si="4"/>
        <v>62236243.299999997</v>
      </c>
      <c r="JR17" s="21">
        <f t="shared" si="4"/>
        <v>1508440579.6199999</v>
      </c>
      <c r="JS17" s="21">
        <f t="shared" si="4"/>
        <v>567071527.96000004</v>
      </c>
      <c r="JT17" s="21">
        <f t="shared" si="4"/>
        <v>112654745.02999999</v>
      </c>
      <c r="JU17" s="21">
        <f t="shared" si="4"/>
        <v>58060838.800000004</v>
      </c>
      <c r="JV17" s="21">
        <f t="shared" si="4"/>
        <v>148440366.29000002</v>
      </c>
      <c r="JW17" s="21">
        <f t="shared" si="4"/>
        <v>41507790.370000005</v>
      </c>
      <c r="JX17" s="21">
        <f t="shared" si="4"/>
        <v>385085560.53000003</v>
      </c>
      <c r="JY17" s="21">
        <f t="shared" si="4"/>
        <v>190586518.09</v>
      </c>
      <c r="JZ17" s="21">
        <f t="shared" si="4"/>
        <v>103052580.76000001</v>
      </c>
      <c r="KA17" s="21">
        <f t="shared" si="4"/>
        <v>137640407.82999998</v>
      </c>
      <c r="KB17" s="21">
        <f t="shared" si="4"/>
        <v>94946278.049999997</v>
      </c>
      <c r="KC17" s="21">
        <f t="shared" si="4"/>
        <v>96466995.5</v>
      </c>
      <c r="KD17" s="21">
        <f t="shared" si="4"/>
        <v>90766549.329999968</v>
      </c>
      <c r="KE17" s="21">
        <f t="shared" si="4"/>
        <v>34951825.619999997</v>
      </c>
      <c r="KF17" s="21">
        <f t="shared" si="4"/>
        <v>70388504.890000001</v>
      </c>
      <c r="KG17" s="21">
        <f t="shared" si="4"/>
        <v>2267313339.5499997</v>
      </c>
      <c r="KH17" s="21">
        <f t="shared" si="4"/>
        <v>-1.862645149230957E-9</v>
      </c>
      <c r="KI17" s="21">
        <f t="shared" si="4"/>
        <v>129180806.58999999</v>
      </c>
      <c r="KJ17" s="21">
        <f t="shared" si="4"/>
        <v>144127612.69</v>
      </c>
      <c r="KK17" s="21">
        <f t="shared" si="4"/>
        <v>150074994.95000002</v>
      </c>
      <c r="KL17" s="21">
        <f t="shared" si="4"/>
        <v>126596282.77000001</v>
      </c>
      <c r="KM17" s="21">
        <f t="shared" si="4"/>
        <v>413936019.94000012</v>
      </c>
      <c r="KN17" s="21">
        <f t="shared" si="4"/>
        <v>93733320.01000002</v>
      </c>
      <c r="KO17" s="21">
        <f t="shared" si="4"/>
        <v>91456424.189999998</v>
      </c>
      <c r="KP17" s="21">
        <f t="shared" si="4"/>
        <v>614695342.38</v>
      </c>
      <c r="KQ17" s="21">
        <f t="shared" si="4"/>
        <v>104901344.17999999</v>
      </c>
      <c r="KR17" s="21">
        <f t="shared" si="4"/>
        <v>140249838.11000001</v>
      </c>
      <c r="KS17" s="21">
        <f t="shared" si="4"/>
        <v>336518761.56999993</v>
      </c>
      <c r="KT17" s="21">
        <f t="shared" si="4"/>
        <v>91099346.529999986</v>
      </c>
      <c r="KU17" s="21">
        <f t="shared" si="4"/>
        <v>185666280.28999999</v>
      </c>
      <c r="KV17" s="21">
        <f t="shared" si="4"/>
        <v>1091313307.52</v>
      </c>
      <c r="KW17" s="21">
        <f t="shared" si="4"/>
        <v>150994268.32000002</v>
      </c>
      <c r="KX17" s="21">
        <f t="shared" si="4"/>
        <v>1047425720.6499999</v>
      </c>
      <c r="KY17" s="21">
        <f t="shared" si="4"/>
        <v>108658919.56999998</v>
      </c>
      <c r="KZ17" s="21">
        <f t="shared" si="4"/>
        <v>72479018.339999989</v>
      </c>
      <c r="LA17" s="21">
        <f t="shared" si="4"/>
        <v>192462477.70999998</v>
      </c>
      <c r="LB17" s="21">
        <f t="shared" si="4"/>
        <v>247307736.62</v>
      </c>
      <c r="LC17" s="21">
        <f t="shared" si="4"/>
        <v>126572754.77999999</v>
      </c>
      <c r="LD17" s="21">
        <f t="shared" si="4"/>
        <v>115790481.01000001</v>
      </c>
      <c r="LE17" s="21">
        <f t="shared" si="4"/>
        <v>77843360.300000012</v>
      </c>
      <c r="LF17" s="21">
        <f t="shared" si="4"/>
        <v>2482946591.4900002</v>
      </c>
      <c r="LG17" s="21">
        <f t="shared" si="4"/>
        <v>427898156.81</v>
      </c>
      <c r="LH17" s="21">
        <f t="shared" si="4"/>
        <v>594546910.11000001</v>
      </c>
      <c r="LI17" s="21">
        <f t="shared" si="4"/>
        <v>550293167.13999999</v>
      </c>
      <c r="LJ17" s="21">
        <f t="shared" si="4"/>
        <v>120293423.08999997</v>
      </c>
      <c r="LK17" s="21">
        <f t="shared" si="4"/>
        <v>107283498.08999999</v>
      </c>
      <c r="LL17" s="21">
        <f t="shared" si="4"/>
        <v>73969445.930000007</v>
      </c>
      <c r="LM17" s="21">
        <f t="shared" ref="LM17:NX17" si="5">SUM(LM6:LM16)</f>
        <v>154010224.69999999</v>
      </c>
      <c r="LN17" s="21">
        <f t="shared" si="5"/>
        <v>85819239.709999979</v>
      </c>
      <c r="LO17" s="21">
        <f t="shared" si="5"/>
        <v>161682231.35000002</v>
      </c>
      <c r="LP17" s="21">
        <f t="shared" si="5"/>
        <v>56312871.229999989</v>
      </c>
      <c r="LQ17" s="21">
        <f t="shared" si="5"/>
        <v>730969522.60000002</v>
      </c>
      <c r="LR17" s="21">
        <f t="shared" si="5"/>
        <v>144697137.76999998</v>
      </c>
      <c r="LS17" s="21">
        <f t="shared" si="5"/>
        <v>103921529.76000001</v>
      </c>
      <c r="LT17" s="21">
        <f t="shared" si="5"/>
        <v>1703602654.1799998</v>
      </c>
      <c r="LU17" s="21">
        <f t="shared" si="5"/>
        <v>775842461.8499999</v>
      </c>
      <c r="LV17" s="21">
        <f t="shared" si="5"/>
        <v>1778867566.1499996</v>
      </c>
      <c r="LW17" s="21">
        <f t="shared" si="5"/>
        <v>530973612.86999989</v>
      </c>
      <c r="LX17" s="21">
        <f t="shared" si="5"/>
        <v>205611446.57999995</v>
      </c>
      <c r="LY17" s="21">
        <f t="shared" si="5"/>
        <v>184354091.51000002</v>
      </c>
      <c r="LZ17" s="21">
        <f t="shared" si="5"/>
        <v>161561553.72000003</v>
      </c>
      <c r="MA17" s="21">
        <f t="shared" si="5"/>
        <v>153155536.06999999</v>
      </c>
      <c r="MB17" s="21">
        <f t="shared" si="5"/>
        <v>143591976.51999998</v>
      </c>
      <c r="MC17" s="21">
        <f t="shared" si="5"/>
        <v>251131468.16999999</v>
      </c>
      <c r="MD17" s="21">
        <f t="shared" si="5"/>
        <v>314433204.19</v>
      </c>
      <c r="ME17" s="21">
        <f t="shared" si="5"/>
        <v>97860307.820000023</v>
      </c>
      <c r="MF17" s="21">
        <f t="shared" si="5"/>
        <v>2093789026.9100003</v>
      </c>
      <c r="MG17" s="21">
        <f t="shared" si="5"/>
        <v>126457469.68000001</v>
      </c>
      <c r="MH17" s="21">
        <f t="shared" si="5"/>
        <v>81268698.589999989</v>
      </c>
      <c r="MI17" s="21">
        <f t="shared" si="5"/>
        <v>81923621.960000008</v>
      </c>
      <c r="MJ17" s="21">
        <f t="shared" si="5"/>
        <v>74153466.599999994</v>
      </c>
      <c r="MK17" s="21">
        <f t="shared" si="5"/>
        <v>134271084.88</v>
      </c>
      <c r="ML17" s="21">
        <f t="shared" si="5"/>
        <v>97807801.519999996</v>
      </c>
      <c r="MM17" s="21">
        <f t="shared" si="5"/>
        <v>100920268.63000001</v>
      </c>
      <c r="MN17" s="21">
        <f t="shared" si="5"/>
        <v>221468380.86999997</v>
      </c>
      <c r="MO17" s="21">
        <f t="shared" si="5"/>
        <v>86255923.940000013</v>
      </c>
      <c r="MP17" s="21">
        <f t="shared" si="5"/>
        <v>93262103.029999986</v>
      </c>
      <c r="MQ17" s="21">
        <f t="shared" si="5"/>
        <v>94180357.960000008</v>
      </c>
      <c r="MR17" s="21">
        <f t="shared" si="5"/>
        <v>1690640863.6100001</v>
      </c>
      <c r="MS17" s="21">
        <f t="shared" si="5"/>
        <v>105715775.48</v>
      </c>
      <c r="MT17" s="21">
        <f t="shared" si="5"/>
        <v>142130920.71000001</v>
      </c>
      <c r="MU17" s="21">
        <f t="shared" si="5"/>
        <v>182345456.00999999</v>
      </c>
      <c r="MV17" s="21">
        <f t="shared" si="5"/>
        <v>173070045.95999998</v>
      </c>
      <c r="MW17" s="21">
        <f t="shared" si="5"/>
        <v>124802986.31999998</v>
      </c>
      <c r="MX17" s="21">
        <f t="shared" si="5"/>
        <v>255082192.67999998</v>
      </c>
      <c r="MY17" s="21">
        <f t="shared" si="5"/>
        <v>180354437.60999998</v>
      </c>
      <c r="MZ17" s="21">
        <f t="shared" si="5"/>
        <v>113447358.75000001</v>
      </c>
      <c r="NA17" s="21">
        <f t="shared" si="5"/>
        <v>47737458.020000003</v>
      </c>
      <c r="NB17" s="21">
        <f t="shared" si="5"/>
        <v>42645543.860000014</v>
      </c>
      <c r="NC17" s="21">
        <f t="shared" si="5"/>
        <v>4092146886.3999996</v>
      </c>
      <c r="ND17" s="21">
        <f t="shared" si="5"/>
        <v>351324394.61000001</v>
      </c>
      <c r="NE17" s="21">
        <f t="shared" si="5"/>
        <v>85958121.13000001</v>
      </c>
      <c r="NF17" s="21">
        <f t="shared" si="5"/>
        <v>776110111.93999994</v>
      </c>
      <c r="NG17" s="21">
        <f t="shared" si="5"/>
        <v>85610267.420000002</v>
      </c>
      <c r="NH17" s="21">
        <f t="shared" si="5"/>
        <v>228626971.78</v>
      </c>
      <c r="NI17" s="21">
        <f t="shared" si="5"/>
        <v>427085497.96000004</v>
      </c>
      <c r="NJ17" s="21">
        <f t="shared" si="5"/>
        <v>389090557.33999997</v>
      </c>
      <c r="NK17" s="21">
        <f t="shared" si="5"/>
        <v>43286894.479999997</v>
      </c>
      <c r="NL17" s="21">
        <f t="shared" si="5"/>
        <v>219065089.45000002</v>
      </c>
      <c r="NM17" s="21">
        <f t="shared" si="5"/>
        <v>133102280.34000002</v>
      </c>
      <c r="NN17" s="21">
        <f t="shared" si="5"/>
        <v>94293975.250000015</v>
      </c>
      <c r="NO17" s="21">
        <f t="shared" si="5"/>
        <v>686031851.71000016</v>
      </c>
      <c r="NP17" s="21">
        <f t="shared" si="5"/>
        <v>94439145.680000022</v>
      </c>
      <c r="NQ17" s="21">
        <f t="shared" si="5"/>
        <v>90876139.290000007</v>
      </c>
      <c r="NR17" s="21">
        <f t="shared" si="5"/>
        <v>91052056.840000004</v>
      </c>
      <c r="NS17" s="21">
        <f t="shared" si="5"/>
        <v>81501377.760000005</v>
      </c>
      <c r="NT17" s="21">
        <f t="shared" si="5"/>
        <v>26985848.260000002</v>
      </c>
      <c r="NU17" s="21">
        <f t="shared" si="5"/>
        <v>55664257.269999988</v>
      </c>
      <c r="NV17" s="21">
        <f t="shared" si="5"/>
        <v>1387567240.8503997</v>
      </c>
      <c r="NW17" s="21">
        <f t="shared" si="5"/>
        <v>475748150.72000003</v>
      </c>
      <c r="NX17" s="21">
        <f t="shared" si="5"/>
        <v>113540159.90999997</v>
      </c>
      <c r="NY17" s="21">
        <f t="shared" ref="NY17:QJ17" si="6">SUM(NY6:NY16)</f>
        <v>81186971.299999997</v>
      </c>
      <c r="NZ17" s="21">
        <f t="shared" si="6"/>
        <v>108291433.03000003</v>
      </c>
      <c r="OA17" s="21">
        <f t="shared" si="6"/>
        <v>188642823.59</v>
      </c>
      <c r="OB17" s="21">
        <f t="shared" si="6"/>
        <v>69506047.710000008</v>
      </c>
      <c r="OC17" s="21">
        <f t="shared" si="6"/>
        <v>1629964879.6600003</v>
      </c>
      <c r="OD17" s="21">
        <f t="shared" si="6"/>
        <v>333202928.81</v>
      </c>
      <c r="OE17" s="21">
        <f t="shared" si="6"/>
        <v>160956772.42999995</v>
      </c>
      <c r="OF17" s="21">
        <f t="shared" si="6"/>
        <v>391717282.03999996</v>
      </c>
      <c r="OG17" s="21">
        <f t="shared" si="6"/>
        <v>115646687.55</v>
      </c>
      <c r="OH17" s="21">
        <f t="shared" si="6"/>
        <v>151468933.36000001</v>
      </c>
      <c r="OI17" s="21">
        <f t="shared" si="6"/>
        <v>151184293.69</v>
      </c>
      <c r="OJ17" s="21">
        <f t="shared" si="6"/>
        <v>63891526.479999997</v>
      </c>
      <c r="OK17" s="21">
        <f t="shared" si="6"/>
        <v>104199207.17999999</v>
      </c>
      <c r="OL17" s="21">
        <f t="shared" si="6"/>
        <v>1622372052.48</v>
      </c>
      <c r="OM17" s="21">
        <f t="shared" si="6"/>
        <v>364676191.67000008</v>
      </c>
      <c r="ON17" s="21">
        <f t="shared" si="6"/>
        <v>788393736.53999996</v>
      </c>
      <c r="OO17" s="21">
        <f t="shared" si="6"/>
        <v>193175000.71000001</v>
      </c>
      <c r="OP17" s="21">
        <f t="shared" si="6"/>
        <v>160289599.24000001</v>
      </c>
      <c r="OQ17" s="21">
        <f t="shared" si="6"/>
        <v>58565763.969999984</v>
      </c>
      <c r="OR17" s="21">
        <f t="shared" si="6"/>
        <v>840790067.14999986</v>
      </c>
      <c r="OS17" s="21">
        <f t="shared" si="6"/>
        <v>90708485.609999999</v>
      </c>
      <c r="OT17" s="21">
        <f t="shared" si="6"/>
        <v>104964510.47</v>
      </c>
      <c r="OU17" s="21">
        <f t="shared" si="6"/>
        <v>239136605.29000002</v>
      </c>
      <c r="OV17" s="21">
        <f t="shared" si="6"/>
        <v>147247811.19</v>
      </c>
      <c r="OW17" s="21">
        <f t="shared" si="6"/>
        <v>408241589.31999993</v>
      </c>
      <c r="OX17" s="21">
        <f t="shared" si="6"/>
        <v>100671893.20999999</v>
      </c>
      <c r="OY17" s="21">
        <f t="shared" si="6"/>
        <v>65206838.309999995</v>
      </c>
      <c r="OZ17" s="21">
        <f t="shared" si="6"/>
        <v>56328801.760000005</v>
      </c>
      <c r="PA17" s="21">
        <f t="shared" si="6"/>
        <v>1286393020.6500001</v>
      </c>
      <c r="PB17" s="21">
        <f t="shared" si="6"/>
        <v>73664721.579999998</v>
      </c>
      <c r="PC17" s="21">
        <f t="shared" si="6"/>
        <v>241741610.87</v>
      </c>
      <c r="PD17" s="21">
        <f t="shared" si="6"/>
        <v>54993051.75</v>
      </c>
      <c r="PE17" s="21">
        <f t="shared" si="6"/>
        <v>148575272.19</v>
      </c>
      <c r="PF17" s="21">
        <f t="shared" si="6"/>
        <v>336898775.27999997</v>
      </c>
      <c r="PG17" s="21">
        <f t="shared" si="6"/>
        <v>87985938.87999998</v>
      </c>
      <c r="PH17" s="21">
        <f t="shared" si="6"/>
        <v>71409630.620000005</v>
      </c>
      <c r="PI17" s="21">
        <f t="shared" si="6"/>
        <v>126760947.28999999</v>
      </c>
      <c r="PJ17" s="21">
        <f t="shared" si="6"/>
        <v>97727138.120000005</v>
      </c>
      <c r="PK17" s="21">
        <f t="shared" si="6"/>
        <v>151562802.99000001</v>
      </c>
      <c r="PL17" s="21">
        <f t="shared" si="6"/>
        <v>172428032.02000001</v>
      </c>
      <c r="PM17" s="21">
        <f t="shared" si="6"/>
        <v>67416466.640000001</v>
      </c>
      <c r="PN17" s="21">
        <f t="shared" si="6"/>
        <v>318961034.40999997</v>
      </c>
      <c r="PO17" s="21">
        <f t="shared" si="6"/>
        <v>46813662.420000002</v>
      </c>
      <c r="PP17" s="21">
        <f t="shared" si="6"/>
        <v>38143187.239999995</v>
      </c>
      <c r="PQ17" s="21">
        <f t="shared" si="6"/>
        <v>28065355.790000003</v>
      </c>
      <c r="PR17" s="21">
        <f t="shared" si="6"/>
        <v>36168127.859999999</v>
      </c>
      <c r="PS17" s="21">
        <f t="shared" si="6"/>
        <v>3357257779.0499992</v>
      </c>
      <c r="PT17" s="21">
        <f t="shared" si="6"/>
        <v>110776373.17999999</v>
      </c>
      <c r="PU17" s="21">
        <f t="shared" si="6"/>
        <v>102507891.83999999</v>
      </c>
      <c r="PV17" s="21">
        <f t="shared" si="6"/>
        <v>162093870.47</v>
      </c>
      <c r="PW17" s="21">
        <f t="shared" si="6"/>
        <v>771826639.21000004</v>
      </c>
      <c r="PX17" s="21">
        <f t="shared" si="6"/>
        <v>128947356.22000001</v>
      </c>
      <c r="PY17" s="21">
        <f t="shared" si="6"/>
        <v>296434902.99000001</v>
      </c>
      <c r="PZ17" s="21">
        <f t="shared" si="6"/>
        <v>96000843.910000011</v>
      </c>
      <c r="QA17" s="21">
        <f t="shared" si="6"/>
        <v>247669128.54000002</v>
      </c>
      <c r="QB17" s="21">
        <f t="shared" si="6"/>
        <v>63521443.379999995</v>
      </c>
      <c r="QC17" s="21">
        <f t="shared" si="6"/>
        <v>232572519.28000003</v>
      </c>
      <c r="QD17" s="21">
        <f t="shared" si="6"/>
        <v>73618039.810000017</v>
      </c>
      <c r="QE17" s="21">
        <f t="shared" si="6"/>
        <v>104541161.83</v>
      </c>
      <c r="QF17" s="21">
        <f t="shared" si="6"/>
        <v>122923145.28999998</v>
      </c>
      <c r="QG17" s="21">
        <f t="shared" si="6"/>
        <v>162601818.28000003</v>
      </c>
      <c r="QH17" s="21">
        <f t="shared" si="6"/>
        <v>172136171.67999995</v>
      </c>
      <c r="QI17" s="21">
        <f t="shared" si="6"/>
        <v>96395911.299999982</v>
      </c>
      <c r="QJ17" s="21">
        <f t="shared" si="6"/>
        <v>86726623.800000027</v>
      </c>
      <c r="QK17" s="21">
        <f t="shared" ref="QK17:SV17" si="7">SUM(QK6:QK16)</f>
        <v>63978308.150000006</v>
      </c>
      <c r="QL17" s="21">
        <f t="shared" si="7"/>
        <v>230032191.36000001</v>
      </c>
      <c r="QM17" s="21">
        <f t="shared" si="7"/>
        <v>296633795.76999998</v>
      </c>
      <c r="QN17" s="21">
        <f t="shared" si="7"/>
        <v>72437564.170000002</v>
      </c>
      <c r="QO17" s="21">
        <f t="shared" si="7"/>
        <v>27474241.429999996</v>
      </c>
      <c r="QP17" s="21">
        <f t="shared" si="7"/>
        <v>23832295.34</v>
      </c>
      <c r="QQ17" s="21">
        <f t="shared" si="7"/>
        <v>35234826.870000005</v>
      </c>
      <c r="QR17" s="21">
        <f t="shared" si="7"/>
        <v>36592143.019999996</v>
      </c>
      <c r="QS17" s="21">
        <f t="shared" si="7"/>
        <v>1756812055.9199998</v>
      </c>
      <c r="QT17" s="21">
        <f t="shared" si="7"/>
        <v>69125982.860000014</v>
      </c>
      <c r="QU17" s="21">
        <f t="shared" si="7"/>
        <v>250171015.86000001</v>
      </c>
      <c r="QV17" s="21">
        <f t="shared" si="7"/>
        <v>123031366.31000002</v>
      </c>
      <c r="QW17" s="21">
        <f t="shared" si="7"/>
        <v>119340446.86000001</v>
      </c>
      <c r="QX17" s="21">
        <f t="shared" si="7"/>
        <v>351817714.17999995</v>
      </c>
      <c r="QY17" s="21">
        <f t="shared" si="7"/>
        <v>88544964.510000005</v>
      </c>
      <c r="QZ17" s="21">
        <f t="shared" si="7"/>
        <v>161192934.05000001</v>
      </c>
      <c r="RA17" s="21">
        <f t="shared" si="7"/>
        <v>230949554.39000005</v>
      </c>
      <c r="RB17" s="21">
        <f t="shared" si="7"/>
        <v>76920342.650000006</v>
      </c>
      <c r="RC17" s="21">
        <f t="shared" si="7"/>
        <v>77132947.24000001</v>
      </c>
      <c r="RD17" s="21">
        <f t="shared" si="7"/>
        <v>42018476.910000004</v>
      </c>
      <c r="RE17" s="21">
        <f t="shared" si="7"/>
        <v>36568067.589999996</v>
      </c>
      <c r="RF17" s="21">
        <f t="shared" si="7"/>
        <v>2085024427.26</v>
      </c>
      <c r="RG17" s="21">
        <f t="shared" si="7"/>
        <v>243822719.79000002</v>
      </c>
      <c r="RH17" s="21">
        <f t="shared" si="7"/>
        <v>110402317.22000001</v>
      </c>
      <c r="RI17" s="21">
        <f t="shared" si="7"/>
        <v>172101293.55999994</v>
      </c>
      <c r="RJ17" s="21">
        <f t="shared" si="7"/>
        <v>126786233.76000004</v>
      </c>
      <c r="RK17" s="21">
        <f t="shared" si="7"/>
        <v>165425398.24000001</v>
      </c>
      <c r="RL17" s="21">
        <f t="shared" si="7"/>
        <v>295332472.28000003</v>
      </c>
      <c r="RM17" s="21">
        <f t="shared" si="7"/>
        <v>101542796.98000002</v>
      </c>
      <c r="RN17" s="21">
        <f t="shared" si="7"/>
        <v>122683968.84999999</v>
      </c>
      <c r="RO17" s="21">
        <f t="shared" si="7"/>
        <v>263005442.22999993</v>
      </c>
      <c r="RP17" s="21">
        <f t="shared" si="7"/>
        <v>282321287.19</v>
      </c>
      <c r="RQ17" s="21">
        <f t="shared" si="7"/>
        <v>69995769.219999999</v>
      </c>
      <c r="RR17" s="21">
        <f t="shared" si="7"/>
        <v>62261255.399999991</v>
      </c>
      <c r="RS17" s="21">
        <f t="shared" si="7"/>
        <v>120193778.75</v>
      </c>
      <c r="RT17" s="21">
        <f t="shared" si="7"/>
        <v>61921824.030000001</v>
      </c>
      <c r="RU17" s="21">
        <f t="shared" si="7"/>
        <v>84850151.560000002</v>
      </c>
      <c r="RV17" s="21">
        <f t="shared" si="7"/>
        <v>105555561.38</v>
      </c>
      <c r="RW17" s="21">
        <f t="shared" si="7"/>
        <v>42842554.190000005</v>
      </c>
      <c r="RX17" s="21">
        <f t="shared" si="7"/>
        <v>28319506.520000003</v>
      </c>
      <c r="RY17" s="21">
        <f t="shared" si="7"/>
        <v>35898644.439999998</v>
      </c>
      <c r="RZ17" s="21">
        <f t="shared" si="7"/>
        <v>951165820.62</v>
      </c>
      <c r="SA17" s="21">
        <f t="shared" si="7"/>
        <v>97781162.499999985</v>
      </c>
      <c r="SB17" s="21">
        <f t="shared" si="7"/>
        <v>94209323.730000004</v>
      </c>
      <c r="SC17" s="21">
        <f t="shared" si="7"/>
        <v>84047649.970000014</v>
      </c>
      <c r="SD17" s="21">
        <f t="shared" si="7"/>
        <v>58930097.269999996</v>
      </c>
      <c r="SE17" s="21">
        <f t="shared" si="7"/>
        <v>111245735.02</v>
      </c>
      <c r="SF17" s="21">
        <f t="shared" si="7"/>
        <v>107673037.56</v>
      </c>
      <c r="SG17" s="21">
        <f t="shared" si="7"/>
        <v>155018837.17000002</v>
      </c>
      <c r="SH17" s="21">
        <f t="shared" si="7"/>
        <v>87383404.689999998</v>
      </c>
      <c r="SI17" s="21">
        <f t="shared" si="7"/>
        <v>87600381.090000033</v>
      </c>
      <c r="SJ17" s="21">
        <f t="shared" si="7"/>
        <v>236855192.20000002</v>
      </c>
      <c r="SK17" s="21">
        <f t="shared" si="7"/>
        <v>28453491.550000004</v>
      </c>
      <c r="SL17" s="21">
        <f t="shared" si="7"/>
        <v>517277199.15000004</v>
      </c>
      <c r="SM17" s="21">
        <f t="shared" si="7"/>
        <v>105275018.53000002</v>
      </c>
      <c r="SN17" s="21">
        <f t="shared" si="7"/>
        <v>118174728.83000001</v>
      </c>
      <c r="SO17" s="21">
        <f t="shared" si="7"/>
        <v>195027807.70999998</v>
      </c>
      <c r="SP17" s="21">
        <f t="shared" si="7"/>
        <v>97922866.13000001</v>
      </c>
      <c r="SQ17" s="21">
        <f t="shared" si="7"/>
        <v>107145945.71999998</v>
      </c>
      <c r="SR17" s="21">
        <f t="shared" si="7"/>
        <v>84549888.429999992</v>
      </c>
      <c r="SS17" s="21">
        <f t="shared" si="7"/>
        <v>54519215.460000001</v>
      </c>
      <c r="ST17" s="21">
        <f t="shared" si="7"/>
        <v>1044788488.9600004</v>
      </c>
      <c r="SU17" s="21">
        <f t="shared" si="7"/>
        <v>71691010.430000007</v>
      </c>
      <c r="SV17" s="21">
        <f t="shared" si="7"/>
        <v>119364356.95999998</v>
      </c>
      <c r="SW17" s="21">
        <f t="shared" ref="SW17:VH17" si="8">SUM(SW6:SW16)</f>
        <v>106958842.86999999</v>
      </c>
      <c r="SX17" s="21">
        <f t="shared" si="8"/>
        <v>45742605.170000002</v>
      </c>
      <c r="SY17" s="21">
        <f t="shared" si="8"/>
        <v>67637625.480000004</v>
      </c>
      <c r="SZ17" s="21">
        <f t="shared" si="8"/>
        <v>97488093.969999999</v>
      </c>
      <c r="TA17" s="21">
        <f t="shared" si="8"/>
        <v>248411305.20999998</v>
      </c>
      <c r="TB17" s="21">
        <f t="shared" si="8"/>
        <v>79530068.589999974</v>
      </c>
      <c r="TC17" s="21">
        <f t="shared" si="8"/>
        <v>74204934.969999999</v>
      </c>
      <c r="TD17" s="21">
        <f t="shared" si="8"/>
        <v>102257734.21999998</v>
      </c>
      <c r="TE17" s="21">
        <f t="shared" si="8"/>
        <v>183249986.30000001</v>
      </c>
      <c r="TF17" s="21">
        <f t="shared" si="8"/>
        <v>82651001.409999982</v>
      </c>
      <c r="TG17" s="21">
        <f t="shared" si="8"/>
        <v>66110301.020000003</v>
      </c>
      <c r="TH17" s="21">
        <f t="shared" si="8"/>
        <v>2099667116.5900002</v>
      </c>
      <c r="TI17" s="21">
        <f t="shared" si="8"/>
        <v>102600669.16</v>
      </c>
      <c r="TJ17" s="21">
        <f t="shared" si="8"/>
        <v>65771294.550000004</v>
      </c>
      <c r="TK17" s="21">
        <f t="shared" si="8"/>
        <v>192637283.47999999</v>
      </c>
      <c r="TL17" s="21">
        <f t="shared" si="8"/>
        <v>169687382.85999998</v>
      </c>
      <c r="TM17" s="21">
        <f t="shared" si="8"/>
        <v>114806740.37999997</v>
      </c>
      <c r="TN17" s="21">
        <f t="shared" si="8"/>
        <v>47244318.059999995</v>
      </c>
      <c r="TO17" s="21">
        <f t="shared" si="8"/>
        <v>338408286.43000007</v>
      </c>
      <c r="TP17" s="21">
        <f t="shared" si="8"/>
        <v>84791139.849999994</v>
      </c>
      <c r="TQ17" s="21">
        <f t="shared" si="8"/>
        <v>165252975.04999998</v>
      </c>
      <c r="TR17" s="21">
        <f t="shared" si="8"/>
        <v>172731662.29999998</v>
      </c>
      <c r="TS17" s="21">
        <f t="shared" si="8"/>
        <v>83915959.510000005</v>
      </c>
      <c r="TT17" s="21">
        <f t="shared" si="8"/>
        <v>65633233.950000003</v>
      </c>
      <c r="TU17" s="21">
        <f t="shared" si="8"/>
        <v>91169051.329999998</v>
      </c>
      <c r="TV17" s="21">
        <f t="shared" si="8"/>
        <v>79197415.13000001</v>
      </c>
      <c r="TW17" s="21">
        <f t="shared" si="8"/>
        <v>76558715.319999993</v>
      </c>
      <c r="TX17" s="21">
        <f t="shared" si="8"/>
        <v>495329205.57999998</v>
      </c>
      <c r="TY17" s="21">
        <f t="shared" si="8"/>
        <v>94270785.080000013</v>
      </c>
      <c r="TZ17" s="21">
        <f t="shared" si="8"/>
        <v>1033693567.77</v>
      </c>
      <c r="UA17" s="21">
        <f t="shared" si="8"/>
        <v>223460241.92999998</v>
      </c>
      <c r="UB17" s="21">
        <f t="shared" si="8"/>
        <v>75101306.769999981</v>
      </c>
      <c r="UC17" s="21">
        <f t="shared" si="8"/>
        <v>71959486.030000001</v>
      </c>
      <c r="UD17" s="21">
        <f t="shared" si="8"/>
        <v>695890459.5200001</v>
      </c>
      <c r="UE17" s="21">
        <f t="shared" si="8"/>
        <v>52145770.460000008</v>
      </c>
      <c r="UF17" s="21">
        <f t="shared" si="8"/>
        <v>31890862.459999997</v>
      </c>
      <c r="UG17" s="21">
        <f t="shared" si="8"/>
        <v>64363665.93</v>
      </c>
      <c r="UH17" s="21">
        <f t="shared" si="8"/>
        <v>49236561.000000007</v>
      </c>
      <c r="UI17" s="21">
        <f t="shared" si="8"/>
        <v>639123715.04999995</v>
      </c>
      <c r="UJ17" s="21">
        <f t="shared" si="8"/>
        <v>168675010.49000001</v>
      </c>
      <c r="UK17" s="21">
        <f t="shared" si="8"/>
        <v>115362384.64999999</v>
      </c>
      <c r="UL17" s="21">
        <f t="shared" si="8"/>
        <v>192688613.56000003</v>
      </c>
      <c r="UM17" s="21">
        <f t="shared" si="8"/>
        <v>120900204.95000006</v>
      </c>
      <c r="UN17" s="21">
        <f t="shared" si="8"/>
        <v>87361595.030000016</v>
      </c>
      <c r="UO17" s="21">
        <f t="shared" si="8"/>
        <v>3061626724.3000002</v>
      </c>
      <c r="UP17" s="21">
        <f t="shared" si="8"/>
        <v>133654374.23000002</v>
      </c>
      <c r="UQ17" s="21">
        <f t="shared" si="8"/>
        <v>124183508.98999998</v>
      </c>
      <c r="UR17" s="21">
        <f t="shared" si="8"/>
        <v>502035142.02000004</v>
      </c>
      <c r="US17" s="21">
        <f t="shared" si="8"/>
        <v>33590499.759999998</v>
      </c>
      <c r="UT17" s="21">
        <f t="shared" si="8"/>
        <v>95705535.530000001</v>
      </c>
      <c r="UU17" s="21">
        <f t="shared" si="8"/>
        <v>263802466.10999995</v>
      </c>
      <c r="UV17" s="21">
        <f t="shared" si="8"/>
        <v>75206896.920000017</v>
      </c>
      <c r="UW17" s="21">
        <f t="shared" si="8"/>
        <v>74040257.390000001</v>
      </c>
      <c r="UX17" s="21">
        <f t="shared" si="8"/>
        <v>94674588.090000004</v>
      </c>
      <c r="UY17" s="21">
        <f t="shared" si="8"/>
        <v>125348941.84000003</v>
      </c>
      <c r="UZ17" s="21">
        <f t="shared" si="8"/>
        <v>286264034.72000009</v>
      </c>
      <c r="VA17" s="21">
        <f t="shared" si="8"/>
        <v>140252473.85000002</v>
      </c>
      <c r="VB17" s="21">
        <f t="shared" si="8"/>
        <v>232111509.92000005</v>
      </c>
      <c r="VC17" s="21">
        <f t="shared" si="8"/>
        <v>69001655.040000007</v>
      </c>
      <c r="VD17" s="21">
        <f t="shared" si="8"/>
        <v>62836212.300000012</v>
      </c>
      <c r="VE17" s="21">
        <f t="shared" si="8"/>
        <v>60702458.289999999</v>
      </c>
      <c r="VF17" s="21">
        <f t="shared" si="8"/>
        <v>62603752.140000015</v>
      </c>
      <c r="VG17" s="21">
        <f t="shared" si="8"/>
        <v>301105562.89999998</v>
      </c>
      <c r="VH17" s="21">
        <f t="shared" si="8"/>
        <v>39519624.610000007</v>
      </c>
      <c r="VI17" s="21">
        <f t="shared" ref="VI17:XT17" si="9">SUM(VI6:VI16)</f>
        <v>52247333.82</v>
      </c>
      <c r="VJ17" s="21">
        <f t="shared" si="9"/>
        <v>40147233.010000005</v>
      </c>
      <c r="VK17" s="21">
        <f t="shared" si="9"/>
        <v>1441004398.9300001</v>
      </c>
      <c r="VL17" s="21">
        <f t="shared" si="9"/>
        <v>110284965.47999999</v>
      </c>
      <c r="VM17" s="21">
        <f t="shared" si="9"/>
        <v>111636776.73000002</v>
      </c>
      <c r="VN17" s="21">
        <f t="shared" si="9"/>
        <v>189496057.29999995</v>
      </c>
      <c r="VO17" s="21">
        <f t="shared" si="9"/>
        <v>211250641.81999999</v>
      </c>
      <c r="VP17" s="21">
        <f t="shared" si="9"/>
        <v>200941355.03999996</v>
      </c>
      <c r="VQ17" s="21">
        <f t="shared" si="9"/>
        <v>141183141.56</v>
      </c>
      <c r="VR17" s="21">
        <f t="shared" si="9"/>
        <v>109836690.86999999</v>
      </c>
      <c r="VS17" s="21">
        <f t="shared" si="9"/>
        <v>99162545.650000006</v>
      </c>
      <c r="VT17" s="21">
        <f t="shared" si="9"/>
        <v>447907319.44000006</v>
      </c>
      <c r="VU17" s="21">
        <f t="shared" si="9"/>
        <v>98945395.059999973</v>
      </c>
      <c r="VV17" s="21">
        <f t="shared" si="9"/>
        <v>258563238.35000002</v>
      </c>
      <c r="VW17" s="21">
        <f t="shared" si="9"/>
        <v>115974498.57000001</v>
      </c>
      <c r="VX17" s="21">
        <f t="shared" si="9"/>
        <v>75657201.019999996</v>
      </c>
      <c r="VY17" s="21">
        <f t="shared" si="9"/>
        <v>76401984.069999993</v>
      </c>
      <c r="VZ17" s="21">
        <f t="shared" si="9"/>
        <v>5020445394.6099997</v>
      </c>
      <c r="WA17" s="21">
        <f t="shared" si="9"/>
        <v>201676775.96999997</v>
      </c>
      <c r="WB17" s="21">
        <f t="shared" si="9"/>
        <v>143475981.72999999</v>
      </c>
      <c r="WC17" s="21">
        <f t="shared" si="9"/>
        <v>158915134.81</v>
      </c>
      <c r="WD17" s="21">
        <f t="shared" si="9"/>
        <v>82796157.629999995</v>
      </c>
      <c r="WE17" s="21">
        <f t="shared" si="9"/>
        <v>156405434.87999997</v>
      </c>
      <c r="WF17" s="21">
        <f t="shared" si="9"/>
        <v>199786694.49999997</v>
      </c>
      <c r="WG17" s="21">
        <f t="shared" si="9"/>
        <v>306069320.30999994</v>
      </c>
      <c r="WH17" s="21">
        <f t="shared" si="9"/>
        <v>153590292.25999999</v>
      </c>
      <c r="WI17" s="21">
        <f t="shared" si="9"/>
        <v>200102889.45000002</v>
      </c>
      <c r="WJ17" s="21">
        <f t="shared" si="9"/>
        <v>112888641.08999999</v>
      </c>
      <c r="WK17" s="21">
        <f t="shared" si="9"/>
        <v>467591351.34000003</v>
      </c>
      <c r="WL17" s="21">
        <f t="shared" si="9"/>
        <v>196788004.51000005</v>
      </c>
      <c r="WM17" s="21">
        <f t="shared" si="9"/>
        <v>235067263.03</v>
      </c>
      <c r="WN17" s="21">
        <f t="shared" si="9"/>
        <v>358293226.54000002</v>
      </c>
      <c r="WO17" s="21">
        <f t="shared" si="9"/>
        <v>152131188.54000002</v>
      </c>
      <c r="WP17" s="21">
        <f t="shared" si="9"/>
        <v>177806462.72999996</v>
      </c>
      <c r="WQ17" s="21">
        <f t="shared" si="9"/>
        <v>191576869.22999996</v>
      </c>
      <c r="WR17" s="21">
        <f t="shared" si="9"/>
        <v>106157108.97</v>
      </c>
      <c r="WS17" s="21">
        <f t="shared" si="9"/>
        <v>273055250.78999996</v>
      </c>
      <c r="WT17" s="21">
        <f t="shared" si="9"/>
        <v>898214870.35000002</v>
      </c>
      <c r="WU17" s="21">
        <f t="shared" si="9"/>
        <v>118835482.13000001</v>
      </c>
      <c r="WV17" s="21">
        <f t="shared" si="9"/>
        <v>82109413.530000001</v>
      </c>
      <c r="WW17" s="21">
        <f t="shared" si="9"/>
        <v>83395129.969999984</v>
      </c>
      <c r="WX17" s="21">
        <f t="shared" si="9"/>
        <v>99008042.219999984</v>
      </c>
      <c r="WY17" s="21">
        <f t="shared" si="9"/>
        <v>78201159.61999999</v>
      </c>
      <c r="WZ17" s="21">
        <f t="shared" si="9"/>
        <v>67573873.020000011</v>
      </c>
      <c r="XA17" s="21">
        <f t="shared" si="9"/>
        <v>92084721.889999986</v>
      </c>
      <c r="XB17" s="21">
        <f t="shared" si="9"/>
        <v>452511798.20999998</v>
      </c>
      <c r="XC17" s="21">
        <f t="shared" si="9"/>
        <v>49115665.860000007</v>
      </c>
      <c r="XD17" s="21">
        <f t="shared" si="9"/>
        <v>49507653.553999998</v>
      </c>
      <c r="XE17" s="21">
        <f t="shared" si="9"/>
        <v>63080201.730000004</v>
      </c>
      <c r="XF17" s="21">
        <f t="shared" si="9"/>
        <v>57634290.959999993</v>
      </c>
      <c r="XG17" s="21">
        <f t="shared" si="9"/>
        <v>2186911827.0500002</v>
      </c>
      <c r="XH17" s="21">
        <f t="shared" si="9"/>
        <v>150429305.19</v>
      </c>
      <c r="XI17" s="21">
        <f t="shared" si="9"/>
        <v>165409594.69000003</v>
      </c>
      <c r="XJ17" s="21">
        <f t="shared" si="9"/>
        <v>761531588.95000017</v>
      </c>
      <c r="XK17" s="21">
        <f t="shared" si="9"/>
        <v>148068887.80000001</v>
      </c>
      <c r="XL17" s="21">
        <f t="shared" si="9"/>
        <v>209975711</v>
      </c>
      <c r="XM17" s="21">
        <f t="shared" si="9"/>
        <v>269125890.09000009</v>
      </c>
      <c r="XN17" s="21">
        <f t="shared" si="9"/>
        <v>171760693.81999999</v>
      </c>
      <c r="XO17" s="21">
        <f t="shared" si="9"/>
        <v>130795754.27000003</v>
      </c>
      <c r="XP17" s="21">
        <f t="shared" si="9"/>
        <v>407957636.06000006</v>
      </c>
      <c r="XQ17" s="21">
        <f t="shared" si="9"/>
        <v>231863543.91999999</v>
      </c>
      <c r="XR17" s="21">
        <f t="shared" si="9"/>
        <v>95949016.25</v>
      </c>
      <c r="XS17" s="21">
        <f t="shared" si="9"/>
        <v>81274417.349999994</v>
      </c>
      <c r="XT17" s="21">
        <f t="shared" si="9"/>
        <v>109750219.43000002</v>
      </c>
      <c r="XU17" s="21">
        <f t="shared" ref="XU17:AAF17" si="10">SUM(XU6:XU16)</f>
        <v>97480673.150000021</v>
      </c>
      <c r="XV17" s="21">
        <f t="shared" si="10"/>
        <v>86376293.820000008</v>
      </c>
      <c r="XW17" s="21">
        <f t="shared" si="10"/>
        <v>72774398.609999999</v>
      </c>
      <c r="XX17" s="21">
        <f t="shared" si="10"/>
        <v>85896620.690000013</v>
      </c>
      <c r="XY17" s="21">
        <f t="shared" si="10"/>
        <v>81554947.199999988</v>
      </c>
      <c r="XZ17" s="21">
        <f t="shared" si="10"/>
        <v>81926883.100000024</v>
      </c>
      <c r="YA17" s="21">
        <f t="shared" si="10"/>
        <v>85250367.680000007</v>
      </c>
      <c r="YB17" s="21">
        <f t="shared" si="10"/>
        <v>89041009.830000013</v>
      </c>
      <c r="YC17" s="21">
        <f t="shared" si="10"/>
        <v>76186740.75999999</v>
      </c>
      <c r="YD17" s="21">
        <f t="shared" si="10"/>
        <v>2486719256.98</v>
      </c>
      <c r="YE17" s="21">
        <f t="shared" si="10"/>
        <v>126010303.79000001</v>
      </c>
      <c r="YF17" s="21">
        <f t="shared" si="10"/>
        <v>282287101.42000002</v>
      </c>
      <c r="YG17" s="21">
        <f t="shared" si="10"/>
        <v>115279151.55</v>
      </c>
      <c r="YH17" s="21">
        <f t="shared" si="10"/>
        <v>572522319.74000013</v>
      </c>
      <c r="YI17" s="21">
        <f t="shared" si="10"/>
        <v>134403850.86000001</v>
      </c>
      <c r="YJ17" s="21">
        <f t="shared" si="10"/>
        <v>237580918.52999994</v>
      </c>
      <c r="YK17" s="21">
        <f t="shared" si="10"/>
        <v>90624248.079999998</v>
      </c>
      <c r="YL17" s="21">
        <f t="shared" si="10"/>
        <v>354908731.89999998</v>
      </c>
      <c r="YM17" s="21">
        <f t="shared" si="10"/>
        <v>291372530.32999998</v>
      </c>
      <c r="YN17" s="21">
        <f t="shared" si="10"/>
        <v>187508169.72</v>
      </c>
      <c r="YO17" s="21">
        <f t="shared" si="10"/>
        <v>103519940.31000002</v>
      </c>
      <c r="YP17" s="21">
        <f t="shared" si="10"/>
        <v>88029983.49999997</v>
      </c>
      <c r="YQ17" s="21">
        <f t="shared" si="10"/>
        <v>94419008.38000001</v>
      </c>
      <c r="YR17" s="21">
        <f t="shared" si="10"/>
        <v>65562241.039999999</v>
      </c>
      <c r="YS17" s="21">
        <f t="shared" si="10"/>
        <v>77115622.439999998</v>
      </c>
      <c r="YT17" s="21">
        <f t="shared" si="10"/>
        <v>67730007.856000006</v>
      </c>
      <c r="YU17" s="21">
        <f t="shared" si="10"/>
        <v>758567462.18999994</v>
      </c>
      <c r="YV17" s="21">
        <f t="shared" si="10"/>
        <v>105115203.44999999</v>
      </c>
      <c r="YW17" s="21">
        <f t="shared" si="10"/>
        <v>114297709.07000001</v>
      </c>
      <c r="YX17" s="21">
        <f t="shared" si="10"/>
        <v>88802806.320000023</v>
      </c>
      <c r="YY17" s="21">
        <f t="shared" si="10"/>
        <v>103864784.72999999</v>
      </c>
      <c r="YZ17" s="21">
        <f t="shared" si="10"/>
        <v>62890187.530000001</v>
      </c>
      <c r="ZA17" s="21">
        <f t="shared" si="10"/>
        <v>84687360.100000009</v>
      </c>
      <c r="ZB17" s="21">
        <f t="shared" si="10"/>
        <v>834526915.22000003</v>
      </c>
      <c r="ZC17" s="21">
        <f t="shared" si="10"/>
        <v>83157564.570000008</v>
      </c>
      <c r="ZD17" s="21">
        <f t="shared" si="10"/>
        <v>112807257.33000001</v>
      </c>
      <c r="ZE17" s="21">
        <f t="shared" si="10"/>
        <v>135688075.41999996</v>
      </c>
      <c r="ZF17" s="21">
        <f t="shared" si="10"/>
        <v>73454832.230000004</v>
      </c>
      <c r="ZG17" s="21">
        <f t="shared" si="10"/>
        <v>95448524.879999995</v>
      </c>
      <c r="ZH17" s="21">
        <f t="shared" si="10"/>
        <v>73502550.219999999</v>
      </c>
      <c r="ZI17" s="21">
        <f t="shared" si="10"/>
        <v>61957151.899999999</v>
      </c>
      <c r="ZJ17" s="21">
        <f t="shared" si="10"/>
        <v>258458471.47000006</v>
      </c>
      <c r="ZK17" s="21">
        <f t="shared" si="10"/>
        <v>1948251381.6400001</v>
      </c>
      <c r="ZL17" s="21">
        <f t="shared" si="10"/>
        <v>80563005.529999986</v>
      </c>
      <c r="ZM17" s="21">
        <f t="shared" si="10"/>
        <v>199687165.27000001</v>
      </c>
      <c r="ZN17" s="21">
        <f t="shared" si="10"/>
        <v>408096010.69000006</v>
      </c>
      <c r="ZO17" s="21">
        <f t="shared" si="10"/>
        <v>266464368.43000004</v>
      </c>
      <c r="ZP17" s="21">
        <f t="shared" si="10"/>
        <v>95989140.099999979</v>
      </c>
      <c r="ZQ17" s="21">
        <f t="shared" si="10"/>
        <v>131499395.72000001</v>
      </c>
      <c r="ZR17" s="21">
        <f t="shared" si="10"/>
        <v>262623965.05000001</v>
      </c>
      <c r="ZS17" s="21">
        <f t="shared" si="10"/>
        <v>210980790.41999996</v>
      </c>
      <c r="ZT17" s="21">
        <f t="shared" si="10"/>
        <v>237400656.52000001</v>
      </c>
      <c r="ZU17" s="21">
        <f t="shared" si="10"/>
        <v>62109080.13000001</v>
      </c>
      <c r="ZV17" s="21">
        <f t="shared" si="10"/>
        <v>81661376.230000004</v>
      </c>
      <c r="ZW17" s="21">
        <f t="shared" si="10"/>
        <v>82906296.690000027</v>
      </c>
      <c r="ZX17" s="21">
        <f t="shared" si="10"/>
        <v>118460491.82999998</v>
      </c>
      <c r="ZY17" s="21">
        <f t="shared" si="10"/>
        <v>83080980.910000011</v>
      </c>
      <c r="ZZ17" s="21">
        <f t="shared" si="10"/>
        <v>94855793.140000015</v>
      </c>
      <c r="AAA17" s="21">
        <f t="shared" si="10"/>
        <v>102579575.27999997</v>
      </c>
      <c r="AAB17" s="21">
        <f t="shared" si="10"/>
        <v>65681524.039999992</v>
      </c>
      <c r="AAC17" s="21">
        <f t="shared" si="10"/>
        <v>81112832.649999991</v>
      </c>
      <c r="AAD17" s="21">
        <f t="shared" si="10"/>
        <v>55956860.290000007</v>
      </c>
      <c r="AAE17" s="21">
        <f t="shared" si="10"/>
        <v>52213808.359999985</v>
      </c>
      <c r="AAF17" s="21">
        <f t="shared" si="10"/>
        <v>38220207.039999999</v>
      </c>
      <c r="AAG17" s="21">
        <f t="shared" ref="AAG17:ACR17" si="11">SUM(AAG6:AAG16)</f>
        <v>738070390.11000001</v>
      </c>
      <c r="AAH17" s="21">
        <f t="shared" si="11"/>
        <v>100836621.84999998</v>
      </c>
      <c r="AAI17" s="21">
        <f t="shared" si="11"/>
        <v>99935613.040000007</v>
      </c>
      <c r="AAJ17" s="21">
        <f t="shared" si="11"/>
        <v>99853232.599999979</v>
      </c>
      <c r="AAK17" s="21">
        <f t="shared" si="11"/>
        <v>102936774.85999998</v>
      </c>
      <c r="AAL17" s="21">
        <f t="shared" si="11"/>
        <v>130891131.99999999</v>
      </c>
      <c r="AAM17" s="21">
        <f t="shared" si="11"/>
        <v>83063317.109999999</v>
      </c>
      <c r="AAN17" s="21">
        <f t="shared" si="11"/>
        <v>4318713548.9400015</v>
      </c>
      <c r="AAO17" s="21">
        <f t="shared" si="11"/>
        <v>130353849.31999999</v>
      </c>
      <c r="AAP17" s="21">
        <f t="shared" si="11"/>
        <v>76241496.920000017</v>
      </c>
      <c r="AAQ17" s="21">
        <f t="shared" si="11"/>
        <v>204582434.72</v>
      </c>
      <c r="AAR17" s="21">
        <f t="shared" si="11"/>
        <v>161416335.34</v>
      </c>
      <c r="AAS17" s="21">
        <f t="shared" si="11"/>
        <v>104941789.05999999</v>
      </c>
      <c r="AAT17" s="21">
        <f t="shared" si="11"/>
        <v>130120521.70000002</v>
      </c>
      <c r="AAU17" s="21">
        <f t="shared" si="11"/>
        <v>158261774.17000002</v>
      </c>
      <c r="AAV17" s="21">
        <f t="shared" si="11"/>
        <v>280922927.41000003</v>
      </c>
      <c r="AAW17" s="21">
        <f t="shared" si="11"/>
        <v>85471377.029999986</v>
      </c>
      <c r="AAX17" s="21">
        <f t="shared" si="11"/>
        <v>141464774.66</v>
      </c>
      <c r="AAY17" s="21">
        <f t="shared" si="11"/>
        <v>598767534.11000013</v>
      </c>
      <c r="AAZ17" s="21">
        <f t="shared" si="11"/>
        <v>255765043.59999996</v>
      </c>
      <c r="ABA17" s="21">
        <f t="shared" si="11"/>
        <v>67623062.819999993</v>
      </c>
      <c r="ABB17" s="21">
        <f t="shared" si="11"/>
        <v>98423158.090000033</v>
      </c>
      <c r="ABC17" s="21">
        <f t="shared" si="11"/>
        <v>104655226.72</v>
      </c>
      <c r="ABD17" s="21">
        <f t="shared" si="11"/>
        <v>63382968.030000001</v>
      </c>
      <c r="ABE17" s="21">
        <f t="shared" si="11"/>
        <v>100971295.76999998</v>
      </c>
      <c r="ABF17" s="21">
        <f t="shared" si="11"/>
        <v>64037607.93999999</v>
      </c>
      <c r="ABG17" s="21">
        <f t="shared" si="11"/>
        <v>617636240.79999995</v>
      </c>
      <c r="ABH17" s="21">
        <f t="shared" si="11"/>
        <v>440938097.28999996</v>
      </c>
      <c r="ABI17" s="21">
        <f t="shared" si="11"/>
        <v>59129915.300000004</v>
      </c>
      <c r="ABJ17" s="21">
        <f t="shared" si="11"/>
        <v>58447783.850000001</v>
      </c>
      <c r="ABK17" s="21">
        <f t="shared" si="11"/>
        <v>57089656.179999992</v>
      </c>
      <c r="ABL17" s="21">
        <f t="shared" si="11"/>
        <v>56815121.539999984</v>
      </c>
      <c r="ABM17" s="21">
        <f t="shared" si="11"/>
        <v>60646924.370000005</v>
      </c>
      <c r="ABN17" s="21">
        <f t="shared" si="11"/>
        <v>846005350.41000021</v>
      </c>
      <c r="ABO17" s="21">
        <f t="shared" si="11"/>
        <v>139603511.81</v>
      </c>
      <c r="ABP17" s="21">
        <f t="shared" si="11"/>
        <v>70687957.909999996</v>
      </c>
      <c r="ABQ17" s="21">
        <f t="shared" si="11"/>
        <v>165926750.67000002</v>
      </c>
      <c r="ABR17" s="21">
        <f t="shared" si="11"/>
        <v>154280496.11000004</v>
      </c>
      <c r="ABS17" s="21">
        <f t="shared" si="11"/>
        <v>104209844.00000001</v>
      </c>
      <c r="ABT17" s="21">
        <f t="shared" si="11"/>
        <v>79698808.320000008</v>
      </c>
      <c r="ABU17" s="21">
        <f t="shared" si="11"/>
        <v>131169329.68000001</v>
      </c>
      <c r="ABV17" s="21">
        <f t="shared" si="11"/>
        <v>32504509.790000003</v>
      </c>
      <c r="ABW17" s="21">
        <f t="shared" si="11"/>
        <v>1185368728.54</v>
      </c>
      <c r="ABX17" s="21">
        <f t="shared" si="11"/>
        <v>72467180.040000007</v>
      </c>
      <c r="ABY17" s="21">
        <f t="shared" si="11"/>
        <v>165025446.00999999</v>
      </c>
      <c r="ABZ17" s="21">
        <f t="shared" si="11"/>
        <v>90537473.160000026</v>
      </c>
      <c r="ACA17" s="21">
        <f t="shared" si="11"/>
        <v>78121371.590000004</v>
      </c>
      <c r="ACB17" s="21">
        <f t="shared" si="11"/>
        <v>268182807.72000003</v>
      </c>
      <c r="ACC17" s="21">
        <f t="shared" si="11"/>
        <v>55558718.600000001</v>
      </c>
      <c r="ACD17" s="21">
        <f t="shared" si="11"/>
        <v>99172599.079999983</v>
      </c>
      <c r="ACE17" s="21">
        <f t="shared" si="11"/>
        <v>66880936.480000019</v>
      </c>
      <c r="ACF17" s="21">
        <f t="shared" si="11"/>
        <v>138997306.82999998</v>
      </c>
      <c r="ACG17" s="21">
        <f t="shared" si="11"/>
        <v>60095260.629999995</v>
      </c>
      <c r="ACH17" s="21">
        <f t="shared" si="11"/>
        <v>2438740023.8900003</v>
      </c>
      <c r="ACI17" s="21">
        <f t="shared" si="11"/>
        <v>78915405.559999987</v>
      </c>
      <c r="ACJ17" s="21">
        <f t="shared" si="11"/>
        <v>112095735.3</v>
      </c>
      <c r="ACK17" s="21">
        <f t="shared" si="11"/>
        <v>188360428.67999998</v>
      </c>
      <c r="ACL17" s="21">
        <f t="shared" si="11"/>
        <v>73760410.870000005</v>
      </c>
      <c r="ACM17" s="21">
        <f t="shared" si="11"/>
        <v>112923355.96000001</v>
      </c>
      <c r="ACN17" s="21">
        <f t="shared" si="11"/>
        <v>130092689.54000001</v>
      </c>
      <c r="ACO17" s="21">
        <f t="shared" si="11"/>
        <v>449568463.53000003</v>
      </c>
      <c r="ACP17" s="21">
        <f t="shared" si="11"/>
        <v>608766251.46000004</v>
      </c>
      <c r="ACQ17" s="21">
        <f t="shared" si="11"/>
        <v>97510224.969999999</v>
      </c>
      <c r="ACR17" s="21">
        <f t="shared" si="11"/>
        <v>137236067.95999998</v>
      </c>
      <c r="ACS17" s="21">
        <f t="shared" ref="ACS17:AFD17" si="12">SUM(ACS6:ACS16)</f>
        <v>156307156.34</v>
      </c>
      <c r="ACT17" s="21">
        <f t="shared" si="12"/>
        <v>138214565.48999998</v>
      </c>
      <c r="ACU17" s="21">
        <f t="shared" si="12"/>
        <v>472245974.99000001</v>
      </c>
      <c r="ACV17" s="21">
        <f t="shared" si="12"/>
        <v>99848050.790000007</v>
      </c>
      <c r="ACW17" s="21">
        <f t="shared" si="12"/>
        <v>121509408.59</v>
      </c>
      <c r="ACX17" s="21">
        <f t="shared" si="12"/>
        <v>88553190.940000013</v>
      </c>
      <c r="ACY17" s="21">
        <f t="shared" si="12"/>
        <v>60361747.010000005</v>
      </c>
      <c r="ACZ17" s="21">
        <f t="shared" si="12"/>
        <v>64858498.57</v>
      </c>
      <c r="ADA17" s="21">
        <f t="shared" si="12"/>
        <v>43409497.249999985</v>
      </c>
      <c r="ADB17" s="21">
        <f t="shared" si="12"/>
        <v>43639113.480000004</v>
      </c>
      <c r="ADC17" s="21">
        <f t="shared" si="12"/>
        <v>39136767.86999999</v>
      </c>
      <c r="ADD17" s="21">
        <f t="shared" si="12"/>
        <v>56027796.32</v>
      </c>
      <c r="ADE17" s="21">
        <f t="shared" si="12"/>
        <v>489649235.43000001</v>
      </c>
      <c r="ADF17" s="21">
        <f t="shared" si="12"/>
        <v>448264471.73000008</v>
      </c>
      <c r="ADG17" s="21">
        <f t="shared" si="12"/>
        <v>64248873.299999997</v>
      </c>
      <c r="ADH17" s="21">
        <f t="shared" si="12"/>
        <v>68991060.790000007</v>
      </c>
      <c r="ADI17" s="21">
        <f t="shared" si="12"/>
        <v>96095479.440000013</v>
      </c>
      <c r="ADJ17" s="21">
        <f t="shared" si="12"/>
        <v>62504740.210000008</v>
      </c>
      <c r="ADK17" s="21">
        <f t="shared" si="12"/>
        <v>88877445.710000008</v>
      </c>
      <c r="ADL17" s="21">
        <f t="shared" si="12"/>
        <v>72062671.719999999</v>
      </c>
      <c r="ADM17" s="21">
        <f t="shared" si="12"/>
        <v>92463423.199999973</v>
      </c>
      <c r="ADN17" s="21">
        <f t="shared" si="12"/>
        <v>2121300284</v>
      </c>
      <c r="ADO17" s="21">
        <f t="shared" si="12"/>
        <v>236293573.73000002</v>
      </c>
      <c r="ADP17" s="21">
        <f t="shared" si="12"/>
        <v>180780113.45999998</v>
      </c>
      <c r="ADQ17" s="21">
        <f t="shared" si="12"/>
        <v>663691901.94000006</v>
      </c>
      <c r="ADR17" s="21">
        <f t="shared" si="12"/>
        <v>52764246.140000001</v>
      </c>
      <c r="ADS17" s="21">
        <f t="shared" si="12"/>
        <v>72562412.590000018</v>
      </c>
      <c r="ADT17" s="21">
        <f t="shared" si="12"/>
        <v>106117707.36000001</v>
      </c>
      <c r="ADU17" s="21">
        <f t="shared" si="12"/>
        <v>50982417.349999994</v>
      </c>
      <c r="ADV17" s="21">
        <f t="shared" si="12"/>
        <v>2597660539.7800002</v>
      </c>
      <c r="ADW17" s="21">
        <f t="shared" si="12"/>
        <v>444089150.76999998</v>
      </c>
      <c r="ADX17" s="21">
        <f t="shared" si="12"/>
        <v>285397469.54999995</v>
      </c>
      <c r="ADY17" s="21">
        <f t="shared" si="12"/>
        <v>88988879.219999984</v>
      </c>
      <c r="ADZ17" s="21">
        <f t="shared" si="12"/>
        <v>95788949.540000007</v>
      </c>
      <c r="AEA17" s="21">
        <f t="shared" si="12"/>
        <v>160697790.44000003</v>
      </c>
      <c r="AEB17" s="21">
        <f t="shared" si="12"/>
        <v>119080187.03000002</v>
      </c>
      <c r="AEC17" s="21">
        <f t="shared" si="12"/>
        <v>123506450.11000001</v>
      </c>
      <c r="AED17" s="21">
        <f t="shared" si="12"/>
        <v>80846787.739999995</v>
      </c>
      <c r="AEE17" s="21">
        <f t="shared" si="12"/>
        <v>74045089.420000002</v>
      </c>
      <c r="AEF17" s="21">
        <f t="shared" si="12"/>
        <v>92949057.039999992</v>
      </c>
      <c r="AEG17" s="21">
        <f t="shared" si="12"/>
        <v>159038981.42000002</v>
      </c>
      <c r="AEH17" s="21">
        <f t="shared" si="12"/>
        <v>75006301.609999985</v>
      </c>
      <c r="AEI17" s="21">
        <f t="shared" si="12"/>
        <v>98629969.769999996</v>
      </c>
      <c r="AEJ17" s="21">
        <f t="shared" si="12"/>
        <v>140050374.13999999</v>
      </c>
      <c r="AEK17" s="21">
        <f t="shared" si="12"/>
        <v>129209273.31999999</v>
      </c>
      <c r="AEL17" s="21">
        <f t="shared" si="12"/>
        <v>84104844.079999998</v>
      </c>
      <c r="AEM17" s="21">
        <f t="shared" si="12"/>
        <v>187818912.22999996</v>
      </c>
      <c r="AEN17" s="21">
        <f t="shared" si="12"/>
        <v>61208787.839999996</v>
      </c>
      <c r="AEO17" s="21">
        <f t="shared" si="12"/>
        <v>245224199.56999999</v>
      </c>
      <c r="AEP17" s="21">
        <f t="shared" si="12"/>
        <v>1812210944.4999998</v>
      </c>
      <c r="AEQ17" s="21">
        <f t="shared" si="12"/>
        <v>205297701.15000001</v>
      </c>
      <c r="AER17" s="21">
        <f t="shared" si="12"/>
        <v>168676408.83999997</v>
      </c>
      <c r="AES17" s="21">
        <f t="shared" si="12"/>
        <v>134154508.98999998</v>
      </c>
      <c r="AET17" s="21">
        <f t="shared" si="12"/>
        <v>107880230.71999998</v>
      </c>
      <c r="AEU17" s="21">
        <f t="shared" si="12"/>
        <v>287209047.74999994</v>
      </c>
      <c r="AEV17" s="21">
        <f t="shared" si="12"/>
        <v>106503367.18999998</v>
      </c>
      <c r="AEW17" s="21">
        <f t="shared" si="12"/>
        <v>135798371.09999999</v>
      </c>
      <c r="AEX17" s="21">
        <f t="shared" si="12"/>
        <v>98719707.440000013</v>
      </c>
      <c r="AEY17" s="21">
        <f t="shared" si="12"/>
        <v>55026767.049999997</v>
      </c>
      <c r="AEZ17" s="21">
        <f t="shared" si="12"/>
        <v>968031812.92999995</v>
      </c>
      <c r="AFA17" s="21">
        <f t="shared" si="12"/>
        <v>558059828.26999986</v>
      </c>
      <c r="AFB17" s="21">
        <f t="shared" si="12"/>
        <v>198313913.43000001</v>
      </c>
      <c r="AFC17" s="21">
        <f t="shared" si="12"/>
        <v>159224444.64000002</v>
      </c>
      <c r="AFD17" s="21">
        <f t="shared" si="12"/>
        <v>241881003.71000004</v>
      </c>
      <c r="AFE17" s="21">
        <f t="shared" ref="AFE17:AHP17" si="13">SUM(AFE6:AFE16)</f>
        <v>198108442.96000001</v>
      </c>
      <c r="AFF17" s="21">
        <f t="shared" si="13"/>
        <v>115096694.19999997</v>
      </c>
      <c r="AFG17" s="21">
        <f t="shared" si="13"/>
        <v>159081549.95000002</v>
      </c>
      <c r="AFH17" s="21">
        <f t="shared" si="13"/>
        <v>91794217.890000001</v>
      </c>
      <c r="AFI17" s="21">
        <f t="shared" si="13"/>
        <v>142875117.34000003</v>
      </c>
      <c r="AFJ17" s="21">
        <f t="shared" si="13"/>
        <v>119990869.47999994</v>
      </c>
      <c r="AFK17" s="21">
        <f t="shared" si="13"/>
        <v>118702577.63999999</v>
      </c>
      <c r="AFL17" s="21">
        <f t="shared" si="13"/>
        <v>143015377.16999999</v>
      </c>
      <c r="AFM17" s="21">
        <f t="shared" si="13"/>
        <v>1077791182.1600003</v>
      </c>
      <c r="AFN17" s="21">
        <f t="shared" si="13"/>
        <v>223720359.76999995</v>
      </c>
      <c r="AFO17" s="21">
        <f t="shared" si="13"/>
        <v>160025910.58999994</v>
      </c>
      <c r="AFP17" s="21">
        <f t="shared" si="13"/>
        <v>144528945.28999996</v>
      </c>
      <c r="AFQ17" s="21">
        <f t="shared" si="13"/>
        <v>139833557.85999998</v>
      </c>
      <c r="AFR17" s="21">
        <f t="shared" si="13"/>
        <v>100211126.22</v>
      </c>
      <c r="AFS17" s="21">
        <f t="shared" si="13"/>
        <v>82147287.929999992</v>
      </c>
      <c r="AFT17" s="21">
        <f t="shared" si="13"/>
        <v>207542615.99000001</v>
      </c>
      <c r="AFU17" s="21">
        <f t="shared" si="13"/>
        <v>205606310.31999996</v>
      </c>
      <c r="AFV17" s="21">
        <f t="shared" si="13"/>
        <v>83615348.359999999</v>
      </c>
      <c r="AFW17" s="21">
        <f t="shared" si="13"/>
        <v>210446326.78999999</v>
      </c>
      <c r="AFX17" s="21">
        <f t="shared" si="13"/>
        <v>93949021.279999986</v>
      </c>
      <c r="AFY17" s="21">
        <f t="shared" si="13"/>
        <v>1089954451.5499997</v>
      </c>
      <c r="AFZ17" s="21">
        <f t="shared" si="13"/>
        <v>89249546.50999999</v>
      </c>
      <c r="AGA17" s="21">
        <f t="shared" si="13"/>
        <v>102792106.00000001</v>
      </c>
      <c r="AGB17" s="21">
        <f t="shared" si="13"/>
        <v>93609294.219999969</v>
      </c>
      <c r="AGC17" s="21">
        <f t="shared" si="13"/>
        <v>235910220.90000001</v>
      </c>
      <c r="AGD17" s="21">
        <f t="shared" si="13"/>
        <v>106344912.20999999</v>
      </c>
      <c r="AGE17" s="21">
        <f t="shared" si="13"/>
        <v>72454710.75</v>
      </c>
      <c r="AGF17" s="21">
        <f t="shared" si="13"/>
        <v>90308151.810000002</v>
      </c>
      <c r="AGG17" s="21">
        <f t="shared" si="13"/>
        <v>72834700.820000008</v>
      </c>
      <c r="AGH17" s="21">
        <f t="shared" si="13"/>
        <v>109835122.19999999</v>
      </c>
      <c r="AGI17" s="21">
        <f t="shared" si="13"/>
        <v>60420112.870000012</v>
      </c>
      <c r="AGJ17" s="21">
        <f t="shared" si="13"/>
        <v>1750355003.0799999</v>
      </c>
      <c r="AGK17" s="21">
        <f t="shared" si="13"/>
        <v>334311845.25</v>
      </c>
      <c r="AGL17" s="21">
        <f t="shared" si="13"/>
        <v>153012047.44999999</v>
      </c>
      <c r="AGM17" s="21">
        <f t="shared" si="13"/>
        <v>89198406.149999991</v>
      </c>
      <c r="AGN17" s="21">
        <f t="shared" si="13"/>
        <v>221728024.38</v>
      </c>
      <c r="AGO17" s="21">
        <f t="shared" si="13"/>
        <v>210377713.5</v>
      </c>
      <c r="AGP17" s="21">
        <f t="shared" si="13"/>
        <v>81721190.180000007</v>
      </c>
      <c r="AGQ17" s="21">
        <f t="shared" si="13"/>
        <v>94218735.060000017</v>
      </c>
      <c r="AGR17" s="21">
        <f t="shared" si="13"/>
        <v>2593154383.9400001</v>
      </c>
      <c r="AGS17" s="21">
        <f t="shared" si="13"/>
        <v>1447126415.3000002</v>
      </c>
      <c r="AGT17" s="21">
        <f t="shared" si="13"/>
        <v>127044132.93999998</v>
      </c>
      <c r="AGU17" s="21">
        <f t="shared" si="13"/>
        <v>247727934.70999995</v>
      </c>
      <c r="AGV17" s="21">
        <f t="shared" si="13"/>
        <v>324742271.65999997</v>
      </c>
      <c r="AGW17" s="21">
        <f t="shared" si="13"/>
        <v>202323117.87</v>
      </c>
      <c r="AGX17" s="21">
        <f t="shared" si="13"/>
        <v>167331412.93000004</v>
      </c>
      <c r="AGY17" s="21">
        <f t="shared" si="13"/>
        <v>171457017.41</v>
      </c>
      <c r="AGZ17" s="21">
        <f t="shared" si="13"/>
        <v>65690585.719999991</v>
      </c>
      <c r="AHA17" s="21">
        <f t="shared" si="13"/>
        <v>227700284.42000002</v>
      </c>
      <c r="AHB17" s="21">
        <f t="shared" si="13"/>
        <v>178353530.41999999</v>
      </c>
      <c r="AHC17" s="21">
        <f t="shared" si="13"/>
        <v>90979735.900000006</v>
      </c>
      <c r="AHD17" s="21">
        <f t="shared" si="13"/>
        <v>88239719.060000002</v>
      </c>
      <c r="AHE17" s="21">
        <f t="shared" si="13"/>
        <v>94145055.899999991</v>
      </c>
      <c r="AHF17" s="21">
        <f t="shared" si="13"/>
        <v>91702841.949999988</v>
      </c>
      <c r="AHG17" s="21">
        <f t="shared" si="13"/>
        <v>117211358.22000001</v>
      </c>
      <c r="AHH17" s="21">
        <f t="shared" si="13"/>
        <v>84526507.170000002</v>
      </c>
      <c r="AHI17" s="21">
        <f t="shared" si="13"/>
        <v>566396532.74000001</v>
      </c>
      <c r="AHJ17" s="21">
        <f t="shared" si="13"/>
        <v>99482017.239999995</v>
      </c>
      <c r="AHK17" s="21">
        <f t="shared" si="13"/>
        <v>118045742.19</v>
      </c>
      <c r="AHL17" s="21">
        <f t="shared" si="13"/>
        <v>95216161.770000011</v>
      </c>
      <c r="AHM17" s="21">
        <f t="shared" si="13"/>
        <v>197110277.60999998</v>
      </c>
      <c r="AHN17" s="21">
        <f t="shared" si="13"/>
        <v>92213743.210000008</v>
      </c>
      <c r="AHO17" s="21">
        <f t="shared" si="13"/>
        <v>53232112.969999999</v>
      </c>
      <c r="AHP17" s="21">
        <f t="shared" si="13"/>
        <v>248462786105.42038</v>
      </c>
    </row>
    <row r="18" spans="1:900" x14ac:dyDescent="0.55000000000000004">
      <c r="A18" s="11">
        <v>14</v>
      </c>
      <c r="B18" s="11" t="s">
        <v>994</v>
      </c>
      <c r="C18" s="6" t="s">
        <v>995</v>
      </c>
      <c r="D18" s="20">
        <v>578196594.12</v>
      </c>
      <c r="E18" s="20">
        <v>25865313.199999999</v>
      </c>
      <c r="F18" s="20">
        <v>37507294.350000001</v>
      </c>
      <c r="G18" s="20">
        <v>5733743.1500000004</v>
      </c>
      <c r="H18" s="20">
        <v>54245122.729999997</v>
      </c>
      <c r="I18" s="20">
        <v>12104521.220000001</v>
      </c>
      <c r="J18" s="20">
        <v>38674873.200000003</v>
      </c>
      <c r="K18" s="20">
        <v>10894453.74</v>
      </c>
      <c r="L18" s="20">
        <v>19841626.460000001</v>
      </c>
      <c r="M18" s="20">
        <v>17538624.949999999</v>
      </c>
      <c r="N18" s="20">
        <v>6872863.5300000003</v>
      </c>
      <c r="O18" s="20">
        <v>8619978.6799999997</v>
      </c>
      <c r="P18" s="20">
        <v>7799798.8399999999</v>
      </c>
      <c r="Q18" s="20">
        <v>4207159.9400000004</v>
      </c>
      <c r="R18" s="20">
        <v>5697559.2599999998</v>
      </c>
      <c r="S18" s="20">
        <v>18378009.800000001</v>
      </c>
      <c r="T18" s="20">
        <v>17533645.579999998</v>
      </c>
      <c r="U18" s="20">
        <v>2611335.87</v>
      </c>
      <c r="V18" s="20">
        <v>351721244.13</v>
      </c>
      <c r="W18" s="20">
        <v>57109451.049999997</v>
      </c>
      <c r="X18" s="20">
        <v>7742562.3799999999</v>
      </c>
      <c r="Y18" s="20">
        <v>16621432.810000001</v>
      </c>
      <c r="Z18" s="20">
        <v>12237374.810000001</v>
      </c>
      <c r="AA18" s="20">
        <v>17455171.600000001</v>
      </c>
      <c r="AB18" s="20">
        <v>3556343.77</v>
      </c>
      <c r="AC18" s="20">
        <v>75187868.260000005</v>
      </c>
      <c r="AD18" s="20">
        <v>21889374.100000001</v>
      </c>
      <c r="AE18" s="20">
        <v>14061179.34</v>
      </c>
      <c r="AF18" s="20">
        <v>55292192.350000001</v>
      </c>
      <c r="AG18" s="20">
        <v>13971278.99</v>
      </c>
      <c r="AH18" s="20">
        <v>40307197.899999999</v>
      </c>
      <c r="AI18" s="20">
        <v>24077136.199999999</v>
      </c>
      <c r="AJ18" s="20">
        <v>9290261.0700000003</v>
      </c>
      <c r="AK18" s="20">
        <v>5515739.8099999996</v>
      </c>
      <c r="AL18" s="20">
        <v>6859881.0499999998</v>
      </c>
      <c r="AM18" s="20">
        <v>11756292.960000001</v>
      </c>
      <c r="AN18" s="20">
        <v>5622687.5300000003</v>
      </c>
      <c r="AO18" s="20">
        <v>10599944.710000001</v>
      </c>
      <c r="AP18" s="20">
        <v>8229021.3499999996</v>
      </c>
      <c r="AQ18" s="20">
        <v>6404389.5899999999</v>
      </c>
      <c r="AR18" s="20">
        <v>6073564.46</v>
      </c>
      <c r="AS18" s="20">
        <v>2024070.23</v>
      </c>
      <c r="AT18" s="20">
        <v>175402637.09</v>
      </c>
      <c r="AU18" s="20">
        <v>3000489.82</v>
      </c>
      <c r="AV18" s="20">
        <v>2736199.44</v>
      </c>
      <c r="AW18" s="20">
        <v>8284058.9299999997</v>
      </c>
      <c r="AX18" s="20">
        <v>12844648.030000001</v>
      </c>
      <c r="AY18" s="20">
        <v>11759796.619999999</v>
      </c>
      <c r="AZ18" s="20">
        <v>4370717.6399999997</v>
      </c>
      <c r="BA18" s="20">
        <v>6856779.1699999999</v>
      </c>
      <c r="BB18" s="20">
        <v>3704912.18</v>
      </c>
      <c r="BC18" s="20">
        <v>2972352.44</v>
      </c>
      <c r="BD18" s="20">
        <v>2810294.18</v>
      </c>
      <c r="BE18" s="20">
        <v>2302643.9500000002</v>
      </c>
      <c r="BF18" s="20">
        <v>36926401.869999997</v>
      </c>
      <c r="BG18" s="20">
        <v>1913612.4</v>
      </c>
      <c r="BH18" s="20">
        <v>3418395.95</v>
      </c>
      <c r="BI18" s="20">
        <v>156484308.05000001</v>
      </c>
      <c r="BJ18" s="20">
        <v>91655932.300000012</v>
      </c>
      <c r="BK18" s="20">
        <v>12309399.41</v>
      </c>
      <c r="BL18" s="20">
        <v>5621215.0300000003</v>
      </c>
      <c r="BM18" s="20">
        <v>18828762.030000001</v>
      </c>
      <c r="BN18" s="20">
        <v>12865126.07</v>
      </c>
      <c r="BO18" s="20">
        <v>7686714.4199999999</v>
      </c>
      <c r="BP18" s="20">
        <v>372645.01</v>
      </c>
      <c r="BQ18" s="20">
        <v>593282.12</v>
      </c>
      <c r="BR18" s="20">
        <v>213346409.16999999</v>
      </c>
      <c r="BS18" s="20">
        <v>11028931.18</v>
      </c>
      <c r="BT18" s="20">
        <v>12451348.170000002</v>
      </c>
      <c r="BU18" s="20">
        <v>13036942.279999999</v>
      </c>
      <c r="BV18" s="20">
        <v>8315535.3600000003</v>
      </c>
      <c r="BW18" s="20">
        <v>10660007.459999999</v>
      </c>
      <c r="BX18" s="20">
        <v>5929315.7800000003</v>
      </c>
      <c r="BY18" s="20">
        <v>9533095.2799999993</v>
      </c>
      <c r="BZ18" s="20">
        <v>55187515.82</v>
      </c>
      <c r="CA18" s="20">
        <v>5639995.1900000004</v>
      </c>
      <c r="CB18" s="20">
        <v>10902299.949999999</v>
      </c>
      <c r="CC18" s="20">
        <v>19126593.969999999</v>
      </c>
      <c r="CD18" s="20">
        <v>7470192.1500000004</v>
      </c>
      <c r="CE18" s="20">
        <v>4070809.2</v>
      </c>
      <c r="CF18" s="20">
        <v>4560163.57</v>
      </c>
      <c r="CG18" s="20">
        <v>476896022.56999999</v>
      </c>
      <c r="CH18" s="20">
        <v>10785840.699999999</v>
      </c>
      <c r="CI18" s="20">
        <v>25019887.91</v>
      </c>
      <c r="CJ18" s="20">
        <v>8432798.2699999996</v>
      </c>
      <c r="CK18" s="20">
        <v>11738423.49</v>
      </c>
      <c r="CL18" s="20">
        <v>11093629.73</v>
      </c>
      <c r="CM18" s="20">
        <v>11583328.119999999</v>
      </c>
      <c r="CN18" s="20">
        <v>19339590.489999998</v>
      </c>
      <c r="CO18" s="20">
        <v>4432455.17</v>
      </c>
      <c r="CP18" s="20">
        <v>9674837.1400000006</v>
      </c>
      <c r="CQ18" s="20">
        <v>7720007.79</v>
      </c>
      <c r="CR18" s="20">
        <v>10211426.550000001</v>
      </c>
      <c r="CS18" s="20">
        <v>7468413.9900000002</v>
      </c>
      <c r="CT18" s="20">
        <v>177232311.53</v>
      </c>
      <c r="CU18" s="20">
        <v>7985194.3200000003</v>
      </c>
      <c r="CV18" s="20">
        <v>8693018.8100000005</v>
      </c>
      <c r="CW18" s="20">
        <v>17230823</v>
      </c>
      <c r="CX18" s="20">
        <v>5291238.8</v>
      </c>
      <c r="CY18" s="20">
        <v>18290558.43</v>
      </c>
      <c r="CZ18" s="20">
        <v>5264032.03</v>
      </c>
      <c r="DA18" s="20">
        <v>3283273.58</v>
      </c>
      <c r="DB18" s="20">
        <v>110412484.14</v>
      </c>
      <c r="DC18" s="20">
        <v>156325350.06</v>
      </c>
      <c r="DD18" s="20">
        <v>10713108.539999999</v>
      </c>
      <c r="DE18" s="20">
        <v>10968950.640000001</v>
      </c>
      <c r="DF18" s="20">
        <v>21713228.600000001</v>
      </c>
      <c r="DG18" s="20">
        <v>15882431.42</v>
      </c>
      <c r="DH18" s="20">
        <v>14989451.33</v>
      </c>
      <c r="DI18" s="20">
        <v>21705117.780000001</v>
      </c>
      <c r="DJ18" s="20">
        <v>5635803.6699999999</v>
      </c>
      <c r="DK18" s="20">
        <v>685044126.92999995</v>
      </c>
      <c r="DL18" s="20">
        <v>11552851.83</v>
      </c>
      <c r="DM18" s="20">
        <v>22991697.010000002</v>
      </c>
      <c r="DN18" s="20">
        <v>34147255.939999998</v>
      </c>
      <c r="DO18" s="20">
        <v>18847994.739999998</v>
      </c>
      <c r="DP18" s="20">
        <v>11466276.66</v>
      </c>
      <c r="DQ18" s="20">
        <v>28432621.870000001</v>
      </c>
      <c r="DR18" s="20">
        <v>11841572.390000001</v>
      </c>
      <c r="DS18" s="20">
        <v>26623400.010000002</v>
      </c>
      <c r="DT18" s="20">
        <v>253033201.66999999</v>
      </c>
      <c r="DU18" s="20">
        <v>15132391.41</v>
      </c>
      <c r="DV18" s="20">
        <v>59045239.079999998</v>
      </c>
      <c r="DW18" s="20">
        <v>49287113.780000001</v>
      </c>
      <c r="DX18" s="20">
        <v>13044504.619999999</v>
      </c>
      <c r="DY18" s="20">
        <v>23261168.16</v>
      </c>
      <c r="DZ18" s="20">
        <v>18778755.239999998</v>
      </c>
      <c r="EA18" s="20">
        <v>4018538.98</v>
      </c>
      <c r="EB18" s="20">
        <v>9960208.4100000001</v>
      </c>
      <c r="EC18" s="20">
        <v>8077146.1399999997</v>
      </c>
      <c r="ED18" s="20">
        <v>21785953.34</v>
      </c>
      <c r="EE18" s="20">
        <v>85448646.629999995</v>
      </c>
      <c r="EF18" s="20">
        <v>75049989.230000004</v>
      </c>
      <c r="EG18" s="20">
        <v>7881379.9400000004</v>
      </c>
      <c r="EH18" s="20">
        <v>12658506.92</v>
      </c>
      <c r="EI18" s="20">
        <v>15005049.65</v>
      </c>
      <c r="EJ18" s="20">
        <v>28845333.629999999</v>
      </c>
      <c r="EK18" s="20">
        <v>29158543.050000001</v>
      </c>
      <c r="EL18" s="20">
        <v>9154903.5199999996</v>
      </c>
      <c r="EM18" s="20">
        <v>13735417.18</v>
      </c>
      <c r="EN18" s="20">
        <v>352551751.91000003</v>
      </c>
      <c r="EO18" s="20">
        <v>7499234.7599999998</v>
      </c>
      <c r="EP18" s="20">
        <v>9214889.5299999993</v>
      </c>
      <c r="EQ18" s="20">
        <v>9830533.0399999991</v>
      </c>
      <c r="ER18" s="20">
        <v>2888709.54</v>
      </c>
      <c r="ES18" s="20">
        <v>3085136.16</v>
      </c>
      <c r="ET18" s="20">
        <v>17726558.190000001</v>
      </c>
      <c r="EU18" s="20">
        <v>12309413.050000001</v>
      </c>
      <c r="EV18" s="20">
        <v>7417314.04</v>
      </c>
      <c r="EW18" s="20">
        <v>155350438.38</v>
      </c>
      <c r="EX18" s="20">
        <v>4281979.09</v>
      </c>
      <c r="EY18" s="20">
        <v>9287257.3399999999</v>
      </c>
      <c r="EZ18" s="20">
        <v>16341483.1</v>
      </c>
      <c r="FA18" s="20">
        <v>27194857.550000001</v>
      </c>
      <c r="FB18" s="20">
        <v>24645808.690000001</v>
      </c>
      <c r="FC18" s="20">
        <v>10916831.029999999</v>
      </c>
      <c r="FD18" s="20">
        <v>8910895.9800000004</v>
      </c>
      <c r="FE18" s="20">
        <v>6762955.2400000002</v>
      </c>
      <c r="FF18" s="20">
        <v>5774242.3099999996</v>
      </c>
      <c r="FG18" s="20">
        <v>5560353.8200000003</v>
      </c>
      <c r="FH18" s="20">
        <v>3442675.11</v>
      </c>
      <c r="FI18" s="20">
        <v>100331922.69</v>
      </c>
      <c r="FJ18" s="20">
        <v>5986479.7599999998</v>
      </c>
      <c r="FK18" s="20">
        <v>5623810.0300000003</v>
      </c>
      <c r="FL18" s="20">
        <v>5432355.5099999998</v>
      </c>
      <c r="FM18" s="20">
        <v>10777013.869999999</v>
      </c>
      <c r="FN18" s="20">
        <v>9340138.3399999999</v>
      </c>
      <c r="FO18" s="20">
        <v>3584550.56</v>
      </c>
      <c r="FP18" s="20">
        <v>2112337.2799999998</v>
      </c>
      <c r="FQ18" s="20">
        <v>406453170.23000002</v>
      </c>
      <c r="FR18" s="20">
        <v>7394824.8899999997</v>
      </c>
      <c r="FS18" s="20">
        <v>23039810.329999998</v>
      </c>
      <c r="FT18" s="20">
        <v>18269593.43</v>
      </c>
      <c r="FU18" s="20">
        <v>20431753.030000001</v>
      </c>
      <c r="FV18" s="20">
        <v>8669058.4700000007</v>
      </c>
      <c r="FW18" s="20">
        <v>26883650.010000002</v>
      </c>
      <c r="FX18" s="20">
        <v>17200333.239999998</v>
      </c>
      <c r="FY18" s="20">
        <v>10895667.35</v>
      </c>
      <c r="FZ18" s="20">
        <v>15955698.83</v>
      </c>
      <c r="GA18" s="20">
        <v>26111214.649999999</v>
      </c>
      <c r="GB18" s="20">
        <v>8565909.9900000002</v>
      </c>
      <c r="GC18" s="20">
        <v>9834988.7100000009</v>
      </c>
      <c r="GD18" s="20">
        <v>3010732.75</v>
      </c>
      <c r="GE18" s="20">
        <v>161292676.5</v>
      </c>
      <c r="GF18" s="20">
        <v>6236328.7300000004</v>
      </c>
      <c r="GG18" s="20">
        <v>5563796.1900000004</v>
      </c>
      <c r="GH18" s="20">
        <v>28299854.23</v>
      </c>
      <c r="GI18" s="20">
        <v>8586374.6500000004</v>
      </c>
      <c r="GJ18" s="20">
        <v>7961633.4299999997</v>
      </c>
      <c r="GK18" s="20">
        <v>8020819.0199999996</v>
      </c>
      <c r="GL18" s="20">
        <v>31010713.420000002</v>
      </c>
      <c r="GM18" s="20">
        <v>4612214.28</v>
      </c>
      <c r="GN18" s="20">
        <v>4595397.4000000004</v>
      </c>
      <c r="GO18" s="20">
        <v>2225674.12</v>
      </c>
      <c r="GP18" s="20">
        <v>2694659.47</v>
      </c>
      <c r="GQ18" s="20">
        <v>72885098.730000004</v>
      </c>
      <c r="GR18" s="20">
        <v>12943978</v>
      </c>
      <c r="GS18" s="20">
        <v>5165400.2300000004</v>
      </c>
      <c r="GT18" s="20">
        <v>18569996.719999999</v>
      </c>
      <c r="GU18" s="20">
        <v>2198736.27</v>
      </c>
      <c r="GV18" s="20">
        <v>8766613.8599999994</v>
      </c>
      <c r="GW18" s="20">
        <v>10670464.9</v>
      </c>
      <c r="GX18" s="20">
        <v>4837718</v>
      </c>
      <c r="GY18" s="20">
        <v>94151450.519999996</v>
      </c>
      <c r="GZ18" s="20">
        <v>6619018.6900000004</v>
      </c>
      <c r="HA18" s="20">
        <v>13493564.890000001</v>
      </c>
      <c r="HB18" s="20">
        <v>9851933.6999999993</v>
      </c>
      <c r="HC18" s="20">
        <v>421811343.33999997</v>
      </c>
      <c r="HD18" s="20">
        <v>13953668.33</v>
      </c>
      <c r="HE18" s="20">
        <v>27373821.579999998</v>
      </c>
      <c r="HF18" s="20">
        <v>22865447.960000001</v>
      </c>
      <c r="HG18" s="20">
        <v>17686094.32</v>
      </c>
      <c r="HH18" s="20">
        <v>44221534.600000001</v>
      </c>
      <c r="HI18" s="20">
        <v>3577122.98</v>
      </c>
      <c r="HJ18" s="20">
        <v>156944877.53</v>
      </c>
      <c r="HK18" s="20">
        <v>23077245.41</v>
      </c>
      <c r="HL18" s="20">
        <v>22978819.960000001</v>
      </c>
      <c r="HM18" s="20">
        <v>11611485.890000001</v>
      </c>
      <c r="HN18" s="20">
        <v>13323470.289999999</v>
      </c>
      <c r="HO18" s="20">
        <v>12704253.5</v>
      </c>
      <c r="HP18" s="20">
        <v>10735768.710000001</v>
      </c>
      <c r="HQ18" s="20">
        <v>8357350.1799999997</v>
      </c>
      <c r="HR18" s="20">
        <v>258118742.34</v>
      </c>
      <c r="HS18" s="20">
        <v>59702723.009999998</v>
      </c>
      <c r="HT18" s="20">
        <v>9372691.3800000008</v>
      </c>
      <c r="HU18" s="20">
        <v>10409588.539999999</v>
      </c>
      <c r="HV18" s="20">
        <v>8366501.4400000004</v>
      </c>
      <c r="HW18" s="20">
        <v>5531464.4900000002</v>
      </c>
      <c r="HX18" s="20">
        <v>25065320.77</v>
      </c>
      <c r="HY18" s="20">
        <v>10542325.33</v>
      </c>
      <c r="HZ18" s="20">
        <v>7827549.4500000002</v>
      </c>
      <c r="IA18" s="20">
        <v>8501184.8800000008</v>
      </c>
      <c r="IB18" s="20">
        <v>8136548.1299999999</v>
      </c>
      <c r="IC18" s="20">
        <v>15406168.119999999</v>
      </c>
      <c r="ID18" s="20">
        <v>2663007.11</v>
      </c>
      <c r="IE18" s="20">
        <v>7968607.46</v>
      </c>
      <c r="IF18" s="20">
        <v>4375257.18</v>
      </c>
      <c r="IG18" s="20">
        <v>3999571.12</v>
      </c>
      <c r="IH18" s="20">
        <v>201334412.47</v>
      </c>
      <c r="II18" s="20">
        <v>65398118.270000003</v>
      </c>
      <c r="IJ18" s="20">
        <v>18115313.850000001</v>
      </c>
      <c r="IK18" s="20">
        <v>23783063.77</v>
      </c>
      <c r="IL18" s="20">
        <v>29103786.100000001</v>
      </c>
      <c r="IM18" s="20">
        <v>7847709.6699999999</v>
      </c>
      <c r="IN18" s="20">
        <v>8533874.6099999994</v>
      </c>
      <c r="IO18" s="20">
        <v>4886289.75</v>
      </c>
      <c r="IP18" s="20">
        <v>4888619.76</v>
      </c>
      <c r="IQ18" s="20">
        <v>5400390.7699999996</v>
      </c>
      <c r="IR18" s="20">
        <v>7880652.6799999997</v>
      </c>
      <c r="IS18" s="20">
        <v>364368629.88999999</v>
      </c>
      <c r="IT18" s="20">
        <v>75786884.810000002</v>
      </c>
      <c r="IU18" s="20">
        <v>15838346.9</v>
      </c>
      <c r="IV18" s="20">
        <v>7703916.2400000002</v>
      </c>
      <c r="IW18" s="20">
        <v>5907954.4400000004</v>
      </c>
      <c r="IX18" s="20">
        <v>3085263.63</v>
      </c>
      <c r="IY18" s="20">
        <v>7631420.4500000002</v>
      </c>
      <c r="IZ18" s="20">
        <v>2226369.06</v>
      </c>
      <c r="JA18" s="20">
        <v>5292041.1900000004</v>
      </c>
      <c r="JB18" s="20">
        <v>8909930.0800000001</v>
      </c>
      <c r="JC18" s="20">
        <v>6080714.4100000001</v>
      </c>
      <c r="JD18" s="20">
        <v>6065209.3499999996</v>
      </c>
      <c r="JE18" s="20">
        <v>75565215.200000003</v>
      </c>
      <c r="JF18" s="20">
        <v>29307929.109999999</v>
      </c>
      <c r="JG18" s="20">
        <v>7671745.5899999999</v>
      </c>
      <c r="JH18" s="20">
        <v>7499297.8600000003</v>
      </c>
      <c r="JI18" s="20">
        <v>3501666.67</v>
      </c>
      <c r="JJ18" s="20">
        <v>3807593.73</v>
      </c>
      <c r="JK18" s="20">
        <v>92428032.959999993</v>
      </c>
      <c r="JL18" s="20">
        <v>5023542.2300000004</v>
      </c>
      <c r="JM18" s="20">
        <v>7735355.8200000003</v>
      </c>
      <c r="JN18" s="20">
        <v>10954573.15</v>
      </c>
      <c r="JO18" s="20">
        <v>7729749.21</v>
      </c>
      <c r="JP18" s="20">
        <v>15817674.41</v>
      </c>
      <c r="JQ18" s="20">
        <v>4878054.97</v>
      </c>
      <c r="JR18" s="20">
        <v>259201970.66999999</v>
      </c>
      <c r="JS18" s="20">
        <v>61148500.420000002</v>
      </c>
      <c r="JT18" s="20">
        <v>14760569.050000001</v>
      </c>
      <c r="JU18" s="20">
        <v>4986971.5599999996</v>
      </c>
      <c r="JV18" s="20">
        <v>13666981.59</v>
      </c>
      <c r="JW18" s="20">
        <v>2496256.9</v>
      </c>
      <c r="JX18" s="20">
        <v>42395559.759999998</v>
      </c>
      <c r="JY18" s="20">
        <v>15942589.859999999</v>
      </c>
      <c r="JZ18" s="20">
        <v>8115877.4299999997</v>
      </c>
      <c r="KA18" s="20">
        <v>16997158.75</v>
      </c>
      <c r="KB18" s="20">
        <v>12715460.279999999</v>
      </c>
      <c r="KC18" s="20">
        <v>7628822.8799999999</v>
      </c>
      <c r="KD18" s="20">
        <v>6408552.1100000003</v>
      </c>
      <c r="KE18" s="20">
        <v>1201116.0900000001</v>
      </c>
      <c r="KF18" s="20">
        <v>5142020.66</v>
      </c>
      <c r="KG18" s="20">
        <v>429199223.30000001</v>
      </c>
      <c r="KH18" s="20">
        <v>0</v>
      </c>
      <c r="KI18" s="20">
        <v>13494917.119999999</v>
      </c>
      <c r="KJ18" s="20">
        <v>11549418.720000001</v>
      </c>
      <c r="KK18" s="20">
        <v>14727069.140000001</v>
      </c>
      <c r="KL18" s="20">
        <v>15159187.92</v>
      </c>
      <c r="KM18" s="20">
        <v>47698387.009999998</v>
      </c>
      <c r="KN18" s="20">
        <v>12979719.34</v>
      </c>
      <c r="KO18" s="20">
        <v>6242270.7800000003</v>
      </c>
      <c r="KP18" s="20">
        <v>81773373.319999993</v>
      </c>
      <c r="KQ18" s="20">
        <v>10175640.77</v>
      </c>
      <c r="KR18" s="20">
        <v>14856307.619999999</v>
      </c>
      <c r="KS18" s="20">
        <v>37914160.399999999</v>
      </c>
      <c r="KT18" s="20">
        <v>7200718.1799999997</v>
      </c>
      <c r="KU18" s="20">
        <v>16888322.609999999</v>
      </c>
      <c r="KV18" s="20">
        <v>177246541.80000001</v>
      </c>
      <c r="KW18" s="20">
        <v>13251535.050000001</v>
      </c>
      <c r="KX18" s="20">
        <v>204347591.16999999</v>
      </c>
      <c r="KY18" s="20">
        <v>9434846.8699999992</v>
      </c>
      <c r="KZ18" s="20">
        <v>4012821.0300000003</v>
      </c>
      <c r="LA18" s="20">
        <v>22703635.149999999</v>
      </c>
      <c r="LB18" s="20">
        <v>22420266.859999999</v>
      </c>
      <c r="LC18" s="20">
        <v>10431521.33</v>
      </c>
      <c r="LD18" s="20">
        <v>10632119.76</v>
      </c>
      <c r="LE18" s="20">
        <v>5810154.7199999997</v>
      </c>
      <c r="LF18" s="20">
        <v>753631542.61000001</v>
      </c>
      <c r="LG18" s="20">
        <v>50155783.359999999</v>
      </c>
      <c r="LH18" s="20">
        <v>84955379.280000001</v>
      </c>
      <c r="LI18" s="20">
        <v>70303048.510000005</v>
      </c>
      <c r="LJ18" s="20">
        <v>10833977.470000001</v>
      </c>
      <c r="LK18" s="20">
        <v>8941314.1699999999</v>
      </c>
      <c r="LL18" s="20">
        <v>3447592.43</v>
      </c>
      <c r="LM18" s="20">
        <v>11394048.34</v>
      </c>
      <c r="LN18" s="20">
        <v>7967721.8200000003</v>
      </c>
      <c r="LO18" s="20">
        <v>18343073.129999999</v>
      </c>
      <c r="LP18" s="20">
        <v>4469374.4800000004</v>
      </c>
      <c r="LQ18" s="20">
        <v>104536626.93000001</v>
      </c>
      <c r="LR18" s="20">
        <v>15379716.289999999</v>
      </c>
      <c r="LS18" s="20">
        <v>6796043.0099999998</v>
      </c>
      <c r="LT18" s="20">
        <v>197200738.22999999</v>
      </c>
      <c r="LU18" s="20">
        <v>134411655.40000001</v>
      </c>
      <c r="LV18" s="20">
        <v>322557590.01999998</v>
      </c>
      <c r="LW18" s="20">
        <v>75969352.390000001</v>
      </c>
      <c r="LX18" s="20">
        <v>33524106.039999999</v>
      </c>
      <c r="LY18" s="20">
        <v>22576756.530000001</v>
      </c>
      <c r="LZ18" s="20">
        <v>22419192.280000001</v>
      </c>
      <c r="MA18" s="20">
        <v>24406571.66</v>
      </c>
      <c r="MB18" s="20">
        <v>19997502.370000001</v>
      </c>
      <c r="MC18" s="20">
        <v>29404280.329999998</v>
      </c>
      <c r="MD18" s="20">
        <v>48217074.640000001</v>
      </c>
      <c r="ME18" s="20">
        <v>9257901.9700000007</v>
      </c>
      <c r="MF18" s="20">
        <v>322812745.94999999</v>
      </c>
      <c r="MG18" s="20">
        <v>8684521.1199999992</v>
      </c>
      <c r="MH18" s="20">
        <v>4917266.54</v>
      </c>
      <c r="MI18" s="20">
        <v>5030994.6100000003</v>
      </c>
      <c r="MJ18" s="20">
        <v>6169278.3200000003</v>
      </c>
      <c r="MK18" s="20">
        <v>8636501.8699999992</v>
      </c>
      <c r="ML18" s="20">
        <v>6570529.71</v>
      </c>
      <c r="MM18" s="20">
        <v>9946061.4199999999</v>
      </c>
      <c r="MN18" s="20">
        <v>16213346.49</v>
      </c>
      <c r="MO18" s="20">
        <v>7897141.5200000005</v>
      </c>
      <c r="MP18" s="20">
        <v>5065413.59</v>
      </c>
      <c r="MQ18" s="20">
        <v>7381004.6200000001</v>
      </c>
      <c r="MR18" s="20">
        <v>277557023.05000001</v>
      </c>
      <c r="MS18" s="20">
        <v>8020780.8899999997</v>
      </c>
      <c r="MT18" s="20">
        <v>9246024</v>
      </c>
      <c r="MU18" s="20">
        <v>14113536.66</v>
      </c>
      <c r="MV18" s="20">
        <v>16432917.09</v>
      </c>
      <c r="MW18" s="20">
        <v>15013872.779999999</v>
      </c>
      <c r="MX18" s="20">
        <v>24805318.370000001</v>
      </c>
      <c r="MY18" s="20">
        <v>14504050.890000001</v>
      </c>
      <c r="MZ18" s="20">
        <v>12434087.199999999</v>
      </c>
      <c r="NA18" s="20">
        <v>3485684.05</v>
      </c>
      <c r="NB18" s="20">
        <v>2177584.69</v>
      </c>
      <c r="NC18" s="20">
        <v>679128162.45000005</v>
      </c>
      <c r="ND18" s="20">
        <v>40076729.600000001</v>
      </c>
      <c r="NE18" s="20">
        <v>6245529.71</v>
      </c>
      <c r="NF18" s="20">
        <v>128772748.99000001</v>
      </c>
      <c r="NG18" s="20">
        <v>7465556.04</v>
      </c>
      <c r="NH18" s="20">
        <v>25158929.32</v>
      </c>
      <c r="NI18" s="20">
        <v>60468046.729999997</v>
      </c>
      <c r="NJ18" s="20">
        <v>47212505.600000001</v>
      </c>
      <c r="NK18" s="20">
        <v>1586977.35</v>
      </c>
      <c r="NL18" s="20">
        <v>16800594.59</v>
      </c>
      <c r="NM18" s="20">
        <v>10919577.66</v>
      </c>
      <c r="NN18" s="20">
        <v>6525973.29</v>
      </c>
      <c r="NO18" s="20">
        <v>85040849.049999997</v>
      </c>
      <c r="NP18" s="20">
        <v>6933803.2300000004</v>
      </c>
      <c r="NQ18" s="20">
        <v>8549016.4900000002</v>
      </c>
      <c r="NR18" s="20">
        <v>8527333.1500000004</v>
      </c>
      <c r="NS18" s="20">
        <v>6906480</v>
      </c>
      <c r="NT18" s="20">
        <v>872976.03</v>
      </c>
      <c r="NU18" s="20">
        <v>2743246.93</v>
      </c>
      <c r="NV18" s="20">
        <v>195425913.84</v>
      </c>
      <c r="NW18" s="20">
        <v>47676416.380000003</v>
      </c>
      <c r="NX18" s="20">
        <v>6500321.7800000003</v>
      </c>
      <c r="NY18" s="20">
        <v>5619963.3900000006</v>
      </c>
      <c r="NZ18" s="20">
        <v>6279918.9399999995</v>
      </c>
      <c r="OA18" s="20">
        <v>10133618.26</v>
      </c>
      <c r="OB18" s="20">
        <v>3319021.84</v>
      </c>
      <c r="OC18" s="20">
        <v>420107721.20999998</v>
      </c>
      <c r="OD18" s="20">
        <v>27678180.870000001</v>
      </c>
      <c r="OE18" s="20">
        <v>21947089.699999999</v>
      </c>
      <c r="OF18" s="20">
        <v>56246258.990000002</v>
      </c>
      <c r="OG18" s="20">
        <v>9628496.3699999992</v>
      </c>
      <c r="OH18" s="20">
        <v>20357765.77</v>
      </c>
      <c r="OI18" s="20">
        <v>24204899.27</v>
      </c>
      <c r="OJ18" s="20">
        <v>5595094.1600000001</v>
      </c>
      <c r="OK18" s="20">
        <v>6166390.75</v>
      </c>
      <c r="OL18" s="20">
        <v>232607416.22</v>
      </c>
      <c r="OM18" s="20">
        <v>41377828.25</v>
      </c>
      <c r="ON18" s="20">
        <v>53308350.170000002</v>
      </c>
      <c r="OO18" s="20">
        <v>17947737.510000002</v>
      </c>
      <c r="OP18" s="20">
        <v>16502898.310000001</v>
      </c>
      <c r="OQ18" s="20">
        <v>3475805.72</v>
      </c>
      <c r="OR18" s="20">
        <v>132880384.40000001</v>
      </c>
      <c r="OS18" s="20">
        <v>7161552.0099999998</v>
      </c>
      <c r="OT18" s="20">
        <v>8385909.7899999991</v>
      </c>
      <c r="OU18" s="20">
        <v>16311479.670000002</v>
      </c>
      <c r="OV18" s="20">
        <v>10850534.309999999</v>
      </c>
      <c r="OW18" s="20">
        <v>40628867</v>
      </c>
      <c r="OX18" s="20">
        <v>10306535.27</v>
      </c>
      <c r="OY18" s="20">
        <v>3763832.06</v>
      </c>
      <c r="OZ18" s="20">
        <v>3023794.37</v>
      </c>
      <c r="PA18" s="20">
        <v>171984570.05000001</v>
      </c>
      <c r="PB18" s="20">
        <v>8517049.25</v>
      </c>
      <c r="PC18" s="20">
        <v>34190263.170000002</v>
      </c>
      <c r="PD18" s="20">
        <v>4122309.31</v>
      </c>
      <c r="PE18" s="20">
        <v>15491228.58</v>
      </c>
      <c r="PF18" s="20">
        <v>32453962.809999999</v>
      </c>
      <c r="PG18" s="20">
        <v>9595260.5</v>
      </c>
      <c r="PH18" s="20">
        <v>7836655.5999999996</v>
      </c>
      <c r="PI18" s="20">
        <v>14213256.34</v>
      </c>
      <c r="PJ18" s="20">
        <v>8537085.9600000009</v>
      </c>
      <c r="PK18" s="20">
        <v>14193032.550000001</v>
      </c>
      <c r="PL18" s="20">
        <v>21519793.600000001</v>
      </c>
      <c r="PM18" s="20">
        <v>6130563.6699999999</v>
      </c>
      <c r="PN18" s="20">
        <v>38326004.759999998</v>
      </c>
      <c r="PO18" s="20">
        <v>5668078.4500000002</v>
      </c>
      <c r="PP18" s="20">
        <v>5942970.5300000003</v>
      </c>
      <c r="PQ18" s="20">
        <v>2019355.73</v>
      </c>
      <c r="PR18" s="20">
        <v>3963008.67</v>
      </c>
      <c r="PS18" s="20">
        <v>593007766.13999999</v>
      </c>
      <c r="PT18" s="20">
        <v>11706327.34</v>
      </c>
      <c r="PU18" s="20">
        <v>9946971.6300000008</v>
      </c>
      <c r="PV18" s="20">
        <v>20409029.68</v>
      </c>
      <c r="PW18" s="20">
        <v>108206008.53</v>
      </c>
      <c r="PX18" s="20">
        <v>11094216.27</v>
      </c>
      <c r="PY18" s="20">
        <v>29882761.859999999</v>
      </c>
      <c r="PZ18" s="20">
        <v>9715420.2200000007</v>
      </c>
      <c r="QA18" s="20">
        <v>26682408.699999999</v>
      </c>
      <c r="QB18" s="20">
        <v>3888185.4</v>
      </c>
      <c r="QC18" s="20">
        <v>18868939.460000001</v>
      </c>
      <c r="QD18" s="20">
        <v>3739321.97</v>
      </c>
      <c r="QE18" s="20">
        <v>9899820.8200000003</v>
      </c>
      <c r="QF18" s="20">
        <v>14246231.050000001</v>
      </c>
      <c r="QG18" s="20">
        <v>21711165.030000001</v>
      </c>
      <c r="QH18" s="20">
        <v>21039221.5</v>
      </c>
      <c r="QI18" s="20">
        <v>7766292.9000000004</v>
      </c>
      <c r="QJ18" s="20">
        <v>8512204.1600000001</v>
      </c>
      <c r="QK18" s="20">
        <v>4518063.41</v>
      </c>
      <c r="QL18" s="20">
        <v>19926454.100000001</v>
      </c>
      <c r="QM18" s="20">
        <v>19538725.43</v>
      </c>
      <c r="QN18" s="20">
        <v>4714979.55</v>
      </c>
      <c r="QO18" s="20">
        <v>3746532.17</v>
      </c>
      <c r="QP18" s="20">
        <v>2569172.21</v>
      </c>
      <c r="QQ18" s="20">
        <v>5924919.3099999996</v>
      </c>
      <c r="QR18" s="20">
        <v>2241650.86</v>
      </c>
      <c r="QS18" s="20">
        <v>255439706.36000001</v>
      </c>
      <c r="QT18" s="20">
        <v>4956733.5199999996</v>
      </c>
      <c r="QU18" s="20">
        <v>26282510.170000002</v>
      </c>
      <c r="QV18" s="20">
        <v>9600216.5899999999</v>
      </c>
      <c r="QW18" s="20">
        <v>9169678.0800000001</v>
      </c>
      <c r="QX18" s="20">
        <v>26793473.23</v>
      </c>
      <c r="QY18" s="20">
        <v>6553678.5700000003</v>
      </c>
      <c r="QZ18" s="20">
        <v>14644066.67</v>
      </c>
      <c r="RA18" s="20">
        <v>18430977.09</v>
      </c>
      <c r="RB18" s="20">
        <v>5642947.5800000001</v>
      </c>
      <c r="RC18" s="20">
        <v>5022632.68</v>
      </c>
      <c r="RD18" s="20">
        <v>4409395.0999999996</v>
      </c>
      <c r="RE18" s="20">
        <v>3154307.22</v>
      </c>
      <c r="RF18" s="20">
        <v>406852962.5</v>
      </c>
      <c r="RG18" s="20">
        <v>32153222.350000001</v>
      </c>
      <c r="RH18" s="20">
        <v>10004258.6</v>
      </c>
      <c r="RI18" s="20">
        <v>16816523.489999998</v>
      </c>
      <c r="RJ18" s="20">
        <v>8258599.8899999997</v>
      </c>
      <c r="RK18" s="20">
        <v>20937541.969999999</v>
      </c>
      <c r="RL18" s="20">
        <v>36755932.299999997</v>
      </c>
      <c r="RM18" s="20">
        <v>9760061.25</v>
      </c>
      <c r="RN18" s="20">
        <v>14507872.48</v>
      </c>
      <c r="RO18" s="20">
        <v>31966313.960000001</v>
      </c>
      <c r="RP18" s="20">
        <v>38421221.439999998</v>
      </c>
      <c r="RQ18" s="20">
        <v>6254637.6699999999</v>
      </c>
      <c r="RR18" s="20">
        <v>4833528.55</v>
      </c>
      <c r="RS18" s="20">
        <v>14228959.85</v>
      </c>
      <c r="RT18" s="20">
        <v>3443256.13</v>
      </c>
      <c r="RU18" s="20">
        <v>6562989.7300000004</v>
      </c>
      <c r="RV18" s="20">
        <v>8142360.29</v>
      </c>
      <c r="RW18" s="20">
        <v>3883148.58</v>
      </c>
      <c r="RX18" s="20">
        <v>2585507.88</v>
      </c>
      <c r="RY18" s="20">
        <v>3930682.66</v>
      </c>
      <c r="RZ18" s="20">
        <v>114908625.3</v>
      </c>
      <c r="SA18" s="20">
        <v>7613491.2000000002</v>
      </c>
      <c r="SB18" s="20">
        <v>5383521.6200000001</v>
      </c>
      <c r="SC18" s="20">
        <v>7027572.2599999998</v>
      </c>
      <c r="SD18" s="20">
        <v>4963644.33</v>
      </c>
      <c r="SE18" s="20">
        <v>13390370.65</v>
      </c>
      <c r="SF18" s="20">
        <v>10351649.6</v>
      </c>
      <c r="SG18" s="20">
        <v>17175349.760000002</v>
      </c>
      <c r="SH18" s="20">
        <v>6288351.9299999997</v>
      </c>
      <c r="SI18" s="20">
        <v>10964113.34</v>
      </c>
      <c r="SJ18" s="20">
        <v>23833584.949999999</v>
      </c>
      <c r="SK18" s="20">
        <v>3336958.72</v>
      </c>
      <c r="SL18" s="20">
        <v>62994030.5</v>
      </c>
      <c r="SM18" s="20">
        <v>10013292.619999999</v>
      </c>
      <c r="SN18" s="20">
        <v>10499765.67</v>
      </c>
      <c r="SO18" s="20">
        <v>23533066.030000001</v>
      </c>
      <c r="SP18" s="20">
        <v>7897999.1200000001</v>
      </c>
      <c r="SQ18" s="20">
        <v>10805960.01</v>
      </c>
      <c r="SR18" s="20">
        <v>9596365.5700000003</v>
      </c>
      <c r="SS18" s="20">
        <v>3985688.63</v>
      </c>
      <c r="ST18" s="20">
        <v>190870059.91</v>
      </c>
      <c r="SU18" s="20">
        <v>5330179.7</v>
      </c>
      <c r="SV18" s="20">
        <v>16508405.550000001</v>
      </c>
      <c r="SW18" s="20">
        <v>9678351.6300000008</v>
      </c>
      <c r="SX18" s="20">
        <v>3485446.2</v>
      </c>
      <c r="SY18" s="20">
        <v>5491625.3700000001</v>
      </c>
      <c r="SZ18" s="20">
        <v>9308235.0600000005</v>
      </c>
      <c r="TA18" s="20">
        <v>23856253.309999999</v>
      </c>
      <c r="TB18" s="20">
        <v>6956010.6399999997</v>
      </c>
      <c r="TC18" s="20">
        <v>4579175.33</v>
      </c>
      <c r="TD18" s="20">
        <v>9110915.3699999992</v>
      </c>
      <c r="TE18" s="20">
        <v>21984251.93</v>
      </c>
      <c r="TF18" s="20">
        <v>6767684.9800000004</v>
      </c>
      <c r="TG18" s="20">
        <v>4937390.58</v>
      </c>
      <c r="TH18" s="20">
        <v>408770299.04000002</v>
      </c>
      <c r="TI18" s="20">
        <v>6582883.4199999999</v>
      </c>
      <c r="TJ18" s="20">
        <v>5334981.59</v>
      </c>
      <c r="TK18" s="20">
        <v>24338418.760000002</v>
      </c>
      <c r="TL18" s="20">
        <v>12551588.539999999</v>
      </c>
      <c r="TM18" s="20">
        <v>9796004.3900000006</v>
      </c>
      <c r="TN18" s="20">
        <v>2495199.04</v>
      </c>
      <c r="TO18" s="20">
        <v>34762155.030000001</v>
      </c>
      <c r="TP18" s="20">
        <v>7152149.1399999997</v>
      </c>
      <c r="TQ18" s="20">
        <v>16678580.619999999</v>
      </c>
      <c r="TR18" s="20">
        <v>15342729.710000001</v>
      </c>
      <c r="TS18" s="20">
        <v>4707273.59</v>
      </c>
      <c r="TT18" s="20">
        <v>4364226.3</v>
      </c>
      <c r="TU18" s="20">
        <v>7885025.9400000004</v>
      </c>
      <c r="TV18" s="20">
        <v>9307353.0099999998</v>
      </c>
      <c r="TW18" s="20">
        <v>6041782.5999999996</v>
      </c>
      <c r="TX18" s="20">
        <v>71717706.909999996</v>
      </c>
      <c r="TY18" s="20">
        <v>6096848.6399999997</v>
      </c>
      <c r="TZ18" s="20">
        <v>205425184.77000001</v>
      </c>
      <c r="UA18" s="20">
        <v>25982455.66</v>
      </c>
      <c r="UB18" s="20">
        <v>6021854.9699999997</v>
      </c>
      <c r="UC18" s="20">
        <v>4493769.47</v>
      </c>
      <c r="UD18" s="20">
        <v>73134653.370000005</v>
      </c>
      <c r="UE18" s="20">
        <v>4091005.76</v>
      </c>
      <c r="UF18" s="20">
        <v>2012213.85</v>
      </c>
      <c r="UG18" s="20">
        <v>6377597.6699999999</v>
      </c>
      <c r="UH18" s="20">
        <v>4402785.34</v>
      </c>
      <c r="UI18" s="20">
        <v>75240373.959999993</v>
      </c>
      <c r="UJ18" s="20">
        <v>16654794.539999999</v>
      </c>
      <c r="UK18" s="20">
        <v>11958927.810000001</v>
      </c>
      <c r="UL18" s="20">
        <v>23622125.550000001</v>
      </c>
      <c r="UM18" s="20">
        <v>13073127.949999999</v>
      </c>
      <c r="UN18" s="20">
        <v>9225388.6600000001</v>
      </c>
      <c r="UO18" s="20">
        <v>679283850.44000006</v>
      </c>
      <c r="UP18" s="20">
        <v>13225444.51</v>
      </c>
      <c r="UQ18" s="20">
        <v>7874477.7599999998</v>
      </c>
      <c r="UR18" s="20">
        <v>63193295.909999996</v>
      </c>
      <c r="US18" s="20">
        <v>1358911.19</v>
      </c>
      <c r="UT18" s="20">
        <v>8780278.5800000001</v>
      </c>
      <c r="UU18" s="20">
        <v>31047621.579999998</v>
      </c>
      <c r="UV18" s="20">
        <v>5585077.0300000003</v>
      </c>
      <c r="UW18" s="20">
        <v>5194998.9400000004</v>
      </c>
      <c r="UX18" s="20">
        <v>8119942.4400000004</v>
      </c>
      <c r="UY18" s="20">
        <v>9380222.3699999992</v>
      </c>
      <c r="UZ18" s="20">
        <v>26103788.93</v>
      </c>
      <c r="VA18" s="20">
        <v>10338361.41</v>
      </c>
      <c r="VB18" s="20">
        <v>20105842.93</v>
      </c>
      <c r="VC18" s="20">
        <v>3745480.29</v>
      </c>
      <c r="VD18" s="20">
        <v>5475785.9000000004</v>
      </c>
      <c r="VE18" s="20">
        <v>4419265.59</v>
      </c>
      <c r="VF18" s="20">
        <v>5801055.9500000002</v>
      </c>
      <c r="VG18" s="20">
        <v>28347522.399999999</v>
      </c>
      <c r="VH18" s="20">
        <v>2707873.44</v>
      </c>
      <c r="VI18" s="20">
        <v>3238284.38</v>
      </c>
      <c r="VJ18" s="20">
        <v>3145559.84</v>
      </c>
      <c r="VK18" s="20">
        <v>246662280.31</v>
      </c>
      <c r="VL18" s="20">
        <v>9862683.5299999993</v>
      </c>
      <c r="VM18" s="20">
        <v>9443732.1899999995</v>
      </c>
      <c r="VN18" s="20">
        <v>22624032.260000002</v>
      </c>
      <c r="VO18" s="20">
        <v>31388571.489999998</v>
      </c>
      <c r="VP18" s="20">
        <v>22499701.43</v>
      </c>
      <c r="VQ18" s="20">
        <v>14836012.300000001</v>
      </c>
      <c r="VR18" s="20">
        <v>9333198.5999999996</v>
      </c>
      <c r="VS18" s="20">
        <v>10179488.92</v>
      </c>
      <c r="VT18" s="20">
        <v>58078287.659999996</v>
      </c>
      <c r="VU18" s="20">
        <v>10052110.189999999</v>
      </c>
      <c r="VV18" s="20">
        <v>13608013.880000001</v>
      </c>
      <c r="VW18" s="20">
        <v>16952371.57</v>
      </c>
      <c r="VX18" s="20">
        <v>6924844.4000000004</v>
      </c>
      <c r="VY18" s="20">
        <v>5740092.0300000003</v>
      </c>
      <c r="VZ18" s="20">
        <v>1183813942.47</v>
      </c>
      <c r="WA18" s="20">
        <v>31819411.699999999</v>
      </c>
      <c r="WB18" s="20">
        <v>16248394.279999999</v>
      </c>
      <c r="WC18" s="20">
        <v>11147321.210000001</v>
      </c>
      <c r="WD18" s="20">
        <v>7529573.7800000003</v>
      </c>
      <c r="WE18" s="20">
        <v>13881997.35</v>
      </c>
      <c r="WF18" s="20">
        <v>21432834.370000001</v>
      </c>
      <c r="WG18" s="20">
        <v>32359237.84</v>
      </c>
      <c r="WH18" s="20">
        <v>16940845.489999998</v>
      </c>
      <c r="WI18" s="20">
        <v>21387720.800000001</v>
      </c>
      <c r="WJ18" s="20">
        <v>11107239.02</v>
      </c>
      <c r="WK18" s="20">
        <v>38047021.159999996</v>
      </c>
      <c r="WL18" s="20">
        <v>18405108.420000002</v>
      </c>
      <c r="WM18" s="20">
        <v>27177734.370000001</v>
      </c>
      <c r="WN18" s="20">
        <v>54105762.710000001</v>
      </c>
      <c r="WO18" s="20">
        <v>14263607.960000001</v>
      </c>
      <c r="WP18" s="20">
        <v>23358230.899999999</v>
      </c>
      <c r="WQ18" s="20">
        <v>25643719.960000001</v>
      </c>
      <c r="WR18" s="20">
        <v>8824405.8200000003</v>
      </c>
      <c r="WS18" s="20">
        <v>28480983.239999998</v>
      </c>
      <c r="WT18" s="20">
        <v>94236288.879999995</v>
      </c>
      <c r="WU18" s="20">
        <v>12806023.210000001</v>
      </c>
      <c r="WV18" s="20">
        <v>8449148.6600000001</v>
      </c>
      <c r="WW18" s="20">
        <v>5550248.2400000002</v>
      </c>
      <c r="WX18" s="20">
        <v>9280940.9600000009</v>
      </c>
      <c r="WY18" s="20">
        <v>8353228.5800000001</v>
      </c>
      <c r="WZ18" s="20">
        <v>6337622.9199999999</v>
      </c>
      <c r="XA18" s="20">
        <v>10162920.23</v>
      </c>
      <c r="XB18" s="20">
        <v>49614038.07</v>
      </c>
      <c r="XC18" s="20">
        <v>5303001</v>
      </c>
      <c r="XD18" s="20">
        <v>4368426.87</v>
      </c>
      <c r="XE18" s="20">
        <v>3789715.8369999998</v>
      </c>
      <c r="XF18" s="20">
        <v>2866138.35</v>
      </c>
      <c r="XG18" s="20">
        <v>493128450.92000002</v>
      </c>
      <c r="XH18" s="20">
        <v>20017932.559999999</v>
      </c>
      <c r="XI18" s="20">
        <v>22769231.530000001</v>
      </c>
      <c r="XJ18" s="20">
        <v>96346687.040000007</v>
      </c>
      <c r="XK18" s="20">
        <v>18559000.280000001</v>
      </c>
      <c r="XL18" s="20">
        <v>20165243.399999999</v>
      </c>
      <c r="XM18" s="20">
        <v>32056760.559999999</v>
      </c>
      <c r="XN18" s="20">
        <v>14038451.84</v>
      </c>
      <c r="XO18" s="20">
        <v>14001803.76</v>
      </c>
      <c r="XP18" s="20">
        <v>30238214.09</v>
      </c>
      <c r="XQ18" s="20">
        <v>23858685.699999999</v>
      </c>
      <c r="XR18" s="20">
        <v>8205206.7599999998</v>
      </c>
      <c r="XS18" s="20">
        <v>8451091.0999999996</v>
      </c>
      <c r="XT18" s="20">
        <v>11170770.560000001</v>
      </c>
      <c r="XU18" s="20">
        <v>8973345.0899999999</v>
      </c>
      <c r="XV18" s="20">
        <v>5885239.6399999997</v>
      </c>
      <c r="XW18" s="20">
        <v>6344586.21</v>
      </c>
      <c r="XX18" s="20">
        <v>7768551.8399999999</v>
      </c>
      <c r="XY18" s="20">
        <v>8054068.4500000002</v>
      </c>
      <c r="XZ18" s="20">
        <v>6375979.21</v>
      </c>
      <c r="YA18" s="20">
        <v>8892380.1799999997</v>
      </c>
      <c r="YB18" s="20">
        <v>5025286.93</v>
      </c>
      <c r="YC18" s="20">
        <v>5637962.4100000001</v>
      </c>
      <c r="YD18" s="20">
        <v>434829213.16999996</v>
      </c>
      <c r="YE18" s="20">
        <v>13489814.76</v>
      </c>
      <c r="YF18" s="20">
        <v>30024698.149999999</v>
      </c>
      <c r="YG18" s="20">
        <v>10742829.84</v>
      </c>
      <c r="YH18" s="20">
        <v>55402120.75</v>
      </c>
      <c r="YI18" s="20">
        <v>12024375.369999999</v>
      </c>
      <c r="YJ18" s="20">
        <v>22095424.109999999</v>
      </c>
      <c r="YK18" s="20">
        <v>5640808.1600000001</v>
      </c>
      <c r="YL18" s="20">
        <v>38962531.380000003</v>
      </c>
      <c r="YM18" s="20">
        <v>31075641.359999999</v>
      </c>
      <c r="YN18" s="20">
        <v>14283009.470000001</v>
      </c>
      <c r="YO18" s="20">
        <v>8302177.2000000002</v>
      </c>
      <c r="YP18" s="20">
        <v>7977960.29</v>
      </c>
      <c r="YQ18" s="20">
        <v>7280877</v>
      </c>
      <c r="YR18" s="20">
        <v>5293709.33</v>
      </c>
      <c r="YS18" s="20">
        <v>5021020.99</v>
      </c>
      <c r="YT18" s="20">
        <v>5903270.4500000002</v>
      </c>
      <c r="YU18" s="20">
        <v>113415658.44</v>
      </c>
      <c r="YV18" s="20">
        <v>6056937.0099999998</v>
      </c>
      <c r="YW18" s="20">
        <v>6300338.25</v>
      </c>
      <c r="YX18" s="20">
        <v>4703915.5</v>
      </c>
      <c r="YY18" s="20">
        <v>6623221.2699999996</v>
      </c>
      <c r="YZ18" s="20">
        <v>3272876.5</v>
      </c>
      <c r="ZA18" s="20">
        <v>4959476.62</v>
      </c>
      <c r="ZB18" s="20">
        <v>122944419.89</v>
      </c>
      <c r="ZC18" s="20">
        <v>4962539.3600000003</v>
      </c>
      <c r="ZD18" s="20">
        <v>9138985.4100000001</v>
      </c>
      <c r="ZE18" s="20">
        <v>13615260.960000001</v>
      </c>
      <c r="ZF18" s="20">
        <v>5976333.2599999998</v>
      </c>
      <c r="ZG18" s="20">
        <v>10378057.59</v>
      </c>
      <c r="ZH18" s="20">
        <v>4142502.91</v>
      </c>
      <c r="ZI18" s="20">
        <v>6399578.79</v>
      </c>
      <c r="ZJ18" s="20">
        <v>28833164.550000001</v>
      </c>
      <c r="ZK18" s="20">
        <v>363942075.68000001</v>
      </c>
      <c r="ZL18" s="20">
        <v>6920699.7999999998</v>
      </c>
      <c r="ZM18" s="20">
        <v>29228071.920000002</v>
      </c>
      <c r="ZN18" s="20">
        <v>53266633.630000003</v>
      </c>
      <c r="ZO18" s="20">
        <v>37034819.409999996</v>
      </c>
      <c r="ZP18" s="20">
        <v>8344723.1100000003</v>
      </c>
      <c r="ZQ18" s="20">
        <v>13225163.060000001</v>
      </c>
      <c r="ZR18" s="20">
        <v>23308477.399999999</v>
      </c>
      <c r="ZS18" s="20">
        <v>26454587.09</v>
      </c>
      <c r="ZT18" s="20">
        <v>27916788.530000001</v>
      </c>
      <c r="ZU18" s="20">
        <v>3325939.9299999997</v>
      </c>
      <c r="ZV18" s="20">
        <v>11270307.280000001</v>
      </c>
      <c r="ZW18" s="20">
        <v>8159040.5700000003</v>
      </c>
      <c r="ZX18" s="20">
        <v>12738114.640000001</v>
      </c>
      <c r="ZY18" s="20">
        <v>7147978.5599999996</v>
      </c>
      <c r="ZZ18" s="20">
        <v>8515848.6300000008</v>
      </c>
      <c r="AAA18" s="20">
        <v>12240396.18</v>
      </c>
      <c r="AAB18" s="20">
        <v>2948706.05</v>
      </c>
      <c r="AAC18" s="20">
        <v>11799179</v>
      </c>
      <c r="AAD18" s="20">
        <v>6724132.3700000001</v>
      </c>
      <c r="AAE18" s="20">
        <v>4335469.9000000004</v>
      </c>
      <c r="AAF18" s="20">
        <v>4130854.7</v>
      </c>
      <c r="AAG18" s="20">
        <v>103706476.09</v>
      </c>
      <c r="AAH18" s="20">
        <v>7454357.5199999996</v>
      </c>
      <c r="AAI18" s="20">
        <v>8338444.1699999999</v>
      </c>
      <c r="AAJ18" s="20">
        <v>7099490.2599999998</v>
      </c>
      <c r="AAK18" s="20">
        <v>7025062.0999999996</v>
      </c>
      <c r="AAL18" s="20">
        <v>13052008.85</v>
      </c>
      <c r="AAM18" s="20">
        <v>7132617.0499999998</v>
      </c>
      <c r="AAN18" s="20">
        <v>1215265774.2</v>
      </c>
      <c r="AAO18" s="20">
        <v>14229701</v>
      </c>
      <c r="AAP18" s="20">
        <v>6903114.25</v>
      </c>
      <c r="AAQ18" s="20">
        <v>23220159.91</v>
      </c>
      <c r="AAR18" s="20">
        <v>21169014.93</v>
      </c>
      <c r="AAS18" s="20">
        <v>9517046.3200000003</v>
      </c>
      <c r="AAT18" s="20">
        <v>13423719.720000001</v>
      </c>
      <c r="AAU18" s="20">
        <v>21681472.219999999</v>
      </c>
      <c r="AAV18" s="20">
        <v>50123741.530000001</v>
      </c>
      <c r="AAW18" s="20">
        <v>8731847.4000000004</v>
      </c>
      <c r="AAX18" s="20">
        <v>15663467.630000001</v>
      </c>
      <c r="AAY18" s="20">
        <v>85808453.079999998</v>
      </c>
      <c r="AAZ18" s="20">
        <v>29068892.559999999</v>
      </c>
      <c r="ABA18" s="20">
        <v>5475890.5800000001</v>
      </c>
      <c r="ABB18" s="20">
        <v>8628650.9100000001</v>
      </c>
      <c r="ABC18" s="20">
        <v>11957236.52</v>
      </c>
      <c r="ABD18" s="20">
        <v>6067792.8899999997</v>
      </c>
      <c r="ABE18" s="20">
        <v>10369121.07</v>
      </c>
      <c r="ABF18" s="20">
        <v>6786982.2999999998</v>
      </c>
      <c r="ABG18" s="20">
        <v>61435867.609999999</v>
      </c>
      <c r="ABH18" s="20">
        <v>45845622.07</v>
      </c>
      <c r="ABI18" s="20">
        <v>6075236.3899999997</v>
      </c>
      <c r="ABJ18" s="20">
        <v>4981446.1900000004</v>
      </c>
      <c r="ABK18" s="20">
        <v>5900628.2300000004</v>
      </c>
      <c r="ABL18" s="20">
        <v>4410332.78</v>
      </c>
      <c r="ABM18" s="20">
        <v>4100637.83</v>
      </c>
      <c r="ABN18" s="20">
        <v>145455570.02000001</v>
      </c>
      <c r="ABO18" s="20">
        <v>11166489.890000001</v>
      </c>
      <c r="ABP18" s="20">
        <v>6385697.8799999999</v>
      </c>
      <c r="ABQ18" s="20">
        <v>15285112.720000001</v>
      </c>
      <c r="ABR18" s="20">
        <v>11622988.43</v>
      </c>
      <c r="ABS18" s="20">
        <v>8549489.7300000004</v>
      </c>
      <c r="ABT18" s="20">
        <v>6943908.7999999998</v>
      </c>
      <c r="ABU18" s="20">
        <v>8230050.1100000003</v>
      </c>
      <c r="ABV18" s="20">
        <v>1232609.67</v>
      </c>
      <c r="ABW18" s="20">
        <v>191097981.24000001</v>
      </c>
      <c r="ABX18" s="20">
        <v>5118530.54</v>
      </c>
      <c r="ABY18" s="20">
        <v>16119002.42</v>
      </c>
      <c r="ABZ18" s="20">
        <v>6459686.5499999998</v>
      </c>
      <c r="ACA18" s="20">
        <v>4742351</v>
      </c>
      <c r="ACB18" s="20">
        <v>24913040.23</v>
      </c>
      <c r="ACC18" s="20">
        <v>3540505.82</v>
      </c>
      <c r="ACD18" s="20">
        <v>4813513.07</v>
      </c>
      <c r="ACE18" s="20">
        <v>5716760.1299999999</v>
      </c>
      <c r="ACF18" s="20">
        <v>18037997.670000002</v>
      </c>
      <c r="ACG18" s="20">
        <v>4665495.2300000004</v>
      </c>
      <c r="ACH18" s="20">
        <v>393064214.58999997</v>
      </c>
      <c r="ACI18" s="20">
        <v>7020157.1299999999</v>
      </c>
      <c r="ACJ18" s="20">
        <v>12230490.18</v>
      </c>
      <c r="ACK18" s="20">
        <v>17756306.640000001</v>
      </c>
      <c r="ACL18" s="20">
        <v>7020050.0700000003</v>
      </c>
      <c r="ACM18" s="20">
        <v>9088153.9199999999</v>
      </c>
      <c r="ACN18" s="20">
        <v>20404064.57</v>
      </c>
      <c r="ACO18" s="20">
        <v>54696452.219999999</v>
      </c>
      <c r="ACP18" s="20">
        <v>58355091.829999998</v>
      </c>
      <c r="ACQ18" s="20">
        <v>6692296.4199999999</v>
      </c>
      <c r="ACR18" s="20">
        <v>14136039.699999999</v>
      </c>
      <c r="ACS18" s="20">
        <v>16122020.890000001</v>
      </c>
      <c r="ACT18" s="20">
        <v>10262090.630000001</v>
      </c>
      <c r="ACU18" s="20">
        <v>48490856.490000002</v>
      </c>
      <c r="ACV18" s="20">
        <v>7345273.2300000004</v>
      </c>
      <c r="ACW18" s="20">
        <v>11285902.15</v>
      </c>
      <c r="ACX18" s="20">
        <v>6581244.7599999998</v>
      </c>
      <c r="ACY18" s="20">
        <v>3056099.28</v>
      </c>
      <c r="ACZ18" s="20">
        <v>6350500.4199999999</v>
      </c>
      <c r="ADA18" s="20">
        <v>5879231.6900000004</v>
      </c>
      <c r="ADB18" s="20">
        <v>3340280.8</v>
      </c>
      <c r="ADC18" s="20">
        <v>4575485.29</v>
      </c>
      <c r="ADD18" s="20">
        <v>5854306.5899999999</v>
      </c>
      <c r="ADE18" s="20">
        <v>55227448.030000001</v>
      </c>
      <c r="ADF18" s="20">
        <v>47516418.520000003</v>
      </c>
      <c r="ADG18" s="20">
        <v>1510990.5</v>
      </c>
      <c r="ADH18" s="20">
        <v>2577056.6800000002</v>
      </c>
      <c r="ADI18" s="20">
        <v>8145506.4000000004</v>
      </c>
      <c r="ADJ18" s="20">
        <v>1775731.59</v>
      </c>
      <c r="ADK18" s="20">
        <v>5258751.38</v>
      </c>
      <c r="ADL18" s="20">
        <v>5151777.4000000004</v>
      </c>
      <c r="ADM18" s="20">
        <v>6920233.6100000003</v>
      </c>
      <c r="ADN18" s="20">
        <v>343019305.77999997</v>
      </c>
      <c r="ADO18" s="20">
        <v>18703851.989999998</v>
      </c>
      <c r="ADP18" s="20">
        <v>17872745.059999999</v>
      </c>
      <c r="ADQ18" s="20">
        <v>65443489.530000001</v>
      </c>
      <c r="ADR18" s="20">
        <v>2026921.7</v>
      </c>
      <c r="ADS18" s="20">
        <v>3464183.1</v>
      </c>
      <c r="ADT18" s="20">
        <v>6044482.7800000003</v>
      </c>
      <c r="ADU18" s="20">
        <v>2282085.8199999998</v>
      </c>
      <c r="ADV18" s="20">
        <v>699694134.84000003</v>
      </c>
      <c r="ADW18" s="20">
        <v>40061439.130000003</v>
      </c>
      <c r="ADX18" s="20">
        <v>34379056.579999998</v>
      </c>
      <c r="ADY18" s="20">
        <v>7229432.7400000002</v>
      </c>
      <c r="ADZ18" s="20">
        <v>8098689.1500000004</v>
      </c>
      <c r="AEA18" s="20">
        <v>14558692.449999999</v>
      </c>
      <c r="AEB18" s="20">
        <v>10985988.67</v>
      </c>
      <c r="AEC18" s="20">
        <v>8812531.5099999998</v>
      </c>
      <c r="AED18" s="20">
        <v>7211183.3700000001</v>
      </c>
      <c r="AEE18" s="20">
        <v>6443168.21</v>
      </c>
      <c r="AEF18" s="20">
        <v>8830983.4399999995</v>
      </c>
      <c r="AEG18" s="20">
        <v>22492658.010000002</v>
      </c>
      <c r="AEH18" s="20">
        <v>7020546.75</v>
      </c>
      <c r="AEI18" s="20">
        <v>11741417.279999999</v>
      </c>
      <c r="AEJ18" s="20">
        <v>12137211.77</v>
      </c>
      <c r="AEK18" s="20">
        <v>13090041.01</v>
      </c>
      <c r="AEL18" s="20">
        <v>5193774.82</v>
      </c>
      <c r="AEM18" s="20">
        <v>19338314.449999999</v>
      </c>
      <c r="AEN18" s="20">
        <v>3601290.08</v>
      </c>
      <c r="AEO18" s="20">
        <v>13323854.16</v>
      </c>
      <c r="AEP18" s="20">
        <v>309393144.98000002</v>
      </c>
      <c r="AEQ18" s="20">
        <v>22618064.239999998</v>
      </c>
      <c r="AER18" s="20">
        <v>17299937.41</v>
      </c>
      <c r="AES18" s="20">
        <v>13907921.18</v>
      </c>
      <c r="AET18" s="20">
        <v>8907119.7899999991</v>
      </c>
      <c r="AEU18" s="20">
        <v>27757353.879999999</v>
      </c>
      <c r="AEV18" s="20">
        <v>10538726.449999999</v>
      </c>
      <c r="AEW18" s="20">
        <v>14785389.880000001</v>
      </c>
      <c r="AEX18" s="20">
        <v>9611621.1300000008</v>
      </c>
      <c r="AEY18" s="20">
        <v>2956433.56</v>
      </c>
      <c r="AEZ18" s="20">
        <v>100734165.63</v>
      </c>
      <c r="AFA18" s="20">
        <v>54395859.839999996</v>
      </c>
      <c r="AFB18" s="20">
        <v>14670642.380000001</v>
      </c>
      <c r="AFC18" s="20">
        <v>9502181.3399999999</v>
      </c>
      <c r="AFD18" s="20">
        <v>15671331.75</v>
      </c>
      <c r="AFE18" s="20">
        <v>11460721.880000001</v>
      </c>
      <c r="AFF18" s="20">
        <v>5708002.3600000003</v>
      </c>
      <c r="AFG18" s="20">
        <v>9805890.6199999992</v>
      </c>
      <c r="AFH18" s="20">
        <v>5287006.3</v>
      </c>
      <c r="AFI18" s="20">
        <v>8211246.0599999996</v>
      </c>
      <c r="AFJ18" s="20">
        <v>8151621.5199999996</v>
      </c>
      <c r="AFK18" s="20">
        <v>7614449.9299999997</v>
      </c>
      <c r="AFL18" s="20">
        <v>6470823.8899999997</v>
      </c>
      <c r="AFM18" s="20">
        <v>123096964.22</v>
      </c>
      <c r="AFN18" s="20">
        <v>9878962.2200000007</v>
      </c>
      <c r="AFO18" s="20">
        <v>9864899.1899999995</v>
      </c>
      <c r="AFP18" s="20">
        <v>5692072.5</v>
      </c>
      <c r="AFQ18" s="20">
        <v>6871854.7800000003</v>
      </c>
      <c r="AFR18" s="20">
        <v>3642320.24</v>
      </c>
      <c r="AFS18" s="20">
        <v>3249076.76</v>
      </c>
      <c r="AFT18" s="20">
        <v>11629098.23</v>
      </c>
      <c r="AFU18" s="20">
        <v>8032862.8200000003</v>
      </c>
      <c r="AFV18" s="20">
        <v>3779537.9899999998</v>
      </c>
      <c r="AFW18" s="20">
        <v>15818421.380000001</v>
      </c>
      <c r="AFX18" s="20">
        <v>4683001.42</v>
      </c>
      <c r="AFY18" s="20">
        <v>163533073.91</v>
      </c>
      <c r="AFZ18" s="20">
        <v>5429278.9500000002</v>
      </c>
      <c r="AGA18" s="20">
        <v>6946365.6200000001</v>
      </c>
      <c r="AGB18" s="20">
        <v>8578446.6500000004</v>
      </c>
      <c r="AGC18" s="20">
        <v>17752834.949999999</v>
      </c>
      <c r="AGD18" s="20">
        <v>7812792.04</v>
      </c>
      <c r="AGE18" s="20">
        <v>3661177.8840000001</v>
      </c>
      <c r="AGF18" s="20">
        <v>7095876.2199999997</v>
      </c>
      <c r="AGG18" s="20">
        <v>5533235.5899999999</v>
      </c>
      <c r="AGH18" s="20">
        <v>8115623.3700000001</v>
      </c>
      <c r="AGI18" s="20">
        <v>4867687.43</v>
      </c>
      <c r="AGJ18" s="20">
        <v>192773819.44999999</v>
      </c>
      <c r="AGK18" s="20">
        <v>29639781.25</v>
      </c>
      <c r="AGL18" s="20">
        <v>8104198.2699999996</v>
      </c>
      <c r="AGM18" s="20">
        <v>4131032.63</v>
      </c>
      <c r="AGN18" s="20">
        <v>16824768.550000001</v>
      </c>
      <c r="AGO18" s="20">
        <v>7745242.7699999996</v>
      </c>
      <c r="AGP18" s="20">
        <v>3219861.68</v>
      </c>
      <c r="AGQ18" s="20">
        <v>3906778.34</v>
      </c>
      <c r="AGR18" s="20">
        <v>450244172.76999998</v>
      </c>
      <c r="AGS18" s="20">
        <v>224724945.50999999</v>
      </c>
      <c r="AGT18" s="20">
        <v>9863381.9499999993</v>
      </c>
      <c r="AGU18" s="20">
        <v>19911177.030000001</v>
      </c>
      <c r="AGV18" s="20">
        <v>31825847.32</v>
      </c>
      <c r="AGW18" s="20">
        <v>15928598.5</v>
      </c>
      <c r="AGX18" s="20">
        <v>11181866.389999999</v>
      </c>
      <c r="AGY18" s="20">
        <v>18231237.23</v>
      </c>
      <c r="AGZ18" s="20">
        <v>3315796.61</v>
      </c>
      <c r="AHA18" s="20">
        <v>10761859.4</v>
      </c>
      <c r="AHB18" s="20">
        <v>18984472.609999999</v>
      </c>
      <c r="AHC18" s="20">
        <v>5554221.8300000001</v>
      </c>
      <c r="AHD18" s="20">
        <v>5749484.0499999998</v>
      </c>
      <c r="AHE18" s="20">
        <v>6693154.9500000002</v>
      </c>
      <c r="AHF18" s="20">
        <v>4724714.07</v>
      </c>
      <c r="AHG18" s="20">
        <v>8794502.2300000004</v>
      </c>
      <c r="AHH18" s="20">
        <v>6007238.3399999999</v>
      </c>
      <c r="AHI18" s="20">
        <v>67269808.170000002</v>
      </c>
      <c r="AHJ18" s="20">
        <v>4544889.4000000004</v>
      </c>
      <c r="AHK18" s="20">
        <v>7399607.4100000001</v>
      </c>
      <c r="AHL18" s="20">
        <v>4923260.6100000003</v>
      </c>
      <c r="AHM18" s="20">
        <v>22600076.789999999</v>
      </c>
      <c r="AHN18" s="20">
        <v>5199511.26</v>
      </c>
      <c r="AHO18" s="20">
        <v>4465877.2699999996</v>
      </c>
      <c r="AHP18" s="20">
        <v>34214361939.890984</v>
      </c>
    </row>
    <row r="19" spans="1:900" x14ac:dyDescent="0.55000000000000004">
      <c r="A19" s="11">
        <v>15</v>
      </c>
      <c r="B19" s="11" t="s">
        <v>996</v>
      </c>
      <c r="C19" s="6" t="s">
        <v>997</v>
      </c>
      <c r="D19" s="20">
        <v>313609757.22999996</v>
      </c>
      <c r="E19" s="20">
        <v>2821074.64</v>
      </c>
      <c r="F19" s="20">
        <v>5580465.96</v>
      </c>
      <c r="G19" s="20">
        <v>1290675.8899999999</v>
      </c>
      <c r="H19" s="20">
        <v>22966337.870000001</v>
      </c>
      <c r="I19" s="20">
        <v>2848398.3</v>
      </c>
      <c r="J19" s="20">
        <v>13561217.390000001</v>
      </c>
      <c r="K19" s="20">
        <v>3241474.81</v>
      </c>
      <c r="L19" s="20">
        <v>4811881.91</v>
      </c>
      <c r="M19" s="20">
        <v>3208153.2</v>
      </c>
      <c r="N19" s="20">
        <v>2088723.2</v>
      </c>
      <c r="O19" s="20">
        <v>1787755.8499999999</v>
      </c>
      <c r="P19" s="20">
        <v>3417785.48</v>
      </c>
      <c r="Q19" s="20">
        <v>1702027.94</v>
      </c>
      <c r="R19" s="20">
        <v>1535785.45</v>
      </c>
      <c r="S19" s="20">
        <v>5229704.5199999996</v>
      </c>
      <c r="T19" s="20">
        <v>2715135.25</v>
      </c>
      <c r="U19" s="20">
        <v>619099.99</v>
      </c>
      <c r="V19" s="20">
        <v>171137191.98999998</v>
      </c>
      <c r="W19" s="20">
        <v>34074220.609999999</v>
      </c>
      <c r="X19" s="20">
        <v>2364528.0700000003</v>
      </c>
      <c r="Y19" s="20">
        <v>3730534.47</v>
      </c>
      <c r="Z19" s="20">
        <v>3314676.11</v>
      </c>
      <c r="AA19" s="20">
        <v>4032661.21</v>
      </c>
      <c r="AB19" s="20">
        <v>998273.1</v>
      </c>
      <c r="AC19" s="20">
        <v>34152305.450000003</v>
      </c>
      <c r="AD19" s="20">
        <v>5179440.2300000004</v>
      </c>
      <c r="AE19" s="20">
        <v>2430632.75</v>
      </c>
      <c r="AF19" s="20">
        <v>14742922.270000001</v>
      </c>
      <c r="AG19" s="20">
        <v>2799524.18</v>
      </c>
      <c r="AH19" s="20">
        <v>12542082.640000001</v>
      </c>
      <c r="AI19" s="20">
        <v>4293175.2300000004</v>
      </c>
      <c r="AJ19" s="20">
        <v>1885120.8199999998</v>
      </c>
      <c r="AK19" s="20">
        <v>1379170.48</v>
      </c>
      <c r="AL19" s="20">
        <v>2223768.65</v>
      </c>
      <c r="AM19" s="20">
        <v>3352601.64</v>
      </c>
      <c r="AN19" s="20">
        <v>1133680.5</v>
      </c>
      <c r="AO19" s="20">
        <v>1710202.48</v>
      </c>
      <c r="AP19" s="20">
        <v>1206358.9300000002</v>
      </c>
      <c r="AQ19" s="20">
        <v>1540370.27</v>
      </c>
      <c r="AR19" s="20">
        <v>881198.41</v>
      </c>
      <c r="AS19" s="20">
        <v>652810.29</v>
      </c>
      <c r="AT19" s="20">
        <v>105140047.09999999</v>
      </c>
      <c r="AU19" s="20">
        <v>851687.33000000007</v>
      </c>
      <c r="AV19" s="20">
        <v>692372.15</v>
      </c>
      <c r="AW19" s="20">
        <v>2086667.19</v>
      </c>
      <c r="AX19" s="20">
        <v>2619181.56</v>
      </c>
      <c r="AY19" s="20">
        <v>3120686.7800000003</v>
      </c>
      <c r="AZ19" s="20">
        <v>681616.63</v>
      </c>
      <c r="BA19" s="20">
        <v>1450959.3299999998</v>
      </c>
      <c r="BB19" s="20">
        <v>673975.15</v>
      </c>
      <c r="BC19" s="20">
        <v>755674.68</v>
      </c>
      <c r="BD19" s="20">
        <v>872554.13</v>
      </c>
      <c r="BE19" s="20">
        <v>675403.61</v>
      </c>
      <c r="BF19" s="20">
        <v>12714817.16</v>
      </c>
      <c r="BG19" s="20">
        <v>641451.96000000008</v>
      </c>
      <c r="BH19" s="20">
        <v>776850.63</v>
      </c>
      <c r="BI19" s="20">
        <v>55286275.780000001</v>
      </c>
      <c r="BJ19" s="20">
        <v>39027248.850000001</v>
      </c>
      <c r="BK19" s="20">
        <v>3280203.57</v>
      </c>
      <c r="BL19" s="20">
        <v>1609692.71</v>
      </c>
      <c r="BM19" s="20">
        <v>3528141.68</v>
      </c>
      <c r="BN19" s="20">
        <v>3166816.8400000003</v>
      </c>
      <c r="BO19" s="20">
        <v>3314435.06</v>
      </c>
      <c r="BP19" s="20">
        <v>38802.57</v>
      </c>
      <c r="BQ19" s="20">
        <v>34534.01</v>
      </c>
      <c r="BR19" s="20">
        <v>83756060.239999995</v>
      </c>
      <c r="BS19" s="20">
        <v>2145095.44</v>
      </c>
      <c r="BT19" s="20">
        <v>2779368.28</v>
      </c>
      <c r="BU19" s="20">
        <v>2518450.3499999996</v>
      </c>
      <c r="BV19" s="20">
        <v>1808959.54</v>
      </c>
      <c r="BW19" s="20">
        <v>2132388.42</v>
      </c>
      <c r="BX19" s="20">
        <v>1380863.48</v>
      </c>
      <c r="BY19" s="20">
        <v>2398121.65</v>
      </c>
      <c r="BZ19" s="20">
        <v>26151707.18</v>
      </c>
      <c r="CA19" s="20">
        <v>1615747.89</v>
      </c>
      <c r="CB19" s="20">
        <v>2874821.49</v>
      </c>
      <c r="CC19" s="20">
        <v>7004037.1600000001</v>
      </c>
      <c r="CD19" s="20">
        <v>1114465.81</v>
      </c>
      <c r="CE19" s="20">
        <v>803538.83</v>
      </c>
      <c r="CF19" s="20">
        <v>962684.09000000008</v>
      </c>
      <c r="CG19" s="20">
        <v>366510417.65999997</v>
      </c>
      <c r="CH19" s="20">
        <v>2292489.31</v>
      </c>
      <c r="CI19" s="20">
        <v>13111793.58</v>
      </c>
      <c r="CJ19" s="20">
        <v>1611404.91</v>
      </c>
      <c r="CK19" s="20">
        <v>2360947.09</v>
      </c>
      <c r="CL19" s="20">
        <v>2127868.96</v>
      </c>
      <c r="CM19" s="20">
        <v>1823722.13</v>
      </c>
      <c r="CN19" s="20">
        <v>5680429.6600000001</v>
      </c>
      <c r="CO19" s="20">
        <v>557731.15</v>
      </c>
      <c r="CP19" s="20">
        <v>1410938.94</v>
      </c>
      <c r="CQ19" s="20">
        <v>1596569.33</v>
      </c>
      <c r="CR19" s="20">
        <v>1549526.18</v>
      </c>
      <c r="CS19" s="20">
        <v>1410385.55</v>
      </c>
      <c r="CT19" s="20">
        <v>86727985.719999999</v>
      </c>
      <c r="CU19" s="20">
        <v>1966382.24</v>
      </c>
      <c r="CV19" s="20">
        <v>2217192.7600000002</v>
      </c>
      <c r="CW19" s="20">
        <v>4991844.09</v>
      </c>
      <c r="CX19" s="20">
        <v>1229144.19</v>
      </c>
      <c r="CY19" s="20">
        <v>4801602.47</v>
      </c>
      <c r="CZ19" s="20">
        <v>1156239.7</v>
      </c>
      <c r="DA19" s="20">
        <v>747028.46</v>
      </c>
      <c r="DB19" s="20">
        <v>59984313.640000001</v>
      </c>
      <c r="DC19" s="20">
        <v>60406168.609999999</v>
      </c>
      <c r="DD19" s="20">
        <v>3925518.62</v>
      </c>
      <c r="DE19" s="20">
        <v>1958236.76</v>
      </c>
      <c r="DF19" s="20">
        <v>6329979.1000000006</v>
      </c>
      <c r="DG19" s="20">
        <v>5188699.3099999996</v>
      </c>
      <c r="DH19" s="20">
        <v>6236854.54</v>
      </c>
      <c r="DI19" s="20">
        <v>6143971.9500000002</v>
      </c>
      <c r="DJ19" s="20">
        <v>1218312.94</v>
      </c>
      <c r="DK19" s="20">
        <v>382527648.35999995</v>
      </c>
      <c r="DL19" s="20">
        <v>1835265.39</v>
      </c>
      <c r="DM19" s="20">
        <v>4159289.18</v>
      </c>
      <c r="DN19" s="20">
        <v>6936921.3599999994</v>
      </c>
      <c r="DO19" s="20">
        <v>2565844.52</v>
      </c>
      <c r="DP19" s="20">
        <v>2629516.71</v>
      </c>
      <c r="DQ19" s="20">
        <v>7574498.5800000001</v>
      </c>
      <c r="DR19" s="20">
        <v>2159243.83</v>
      </c>
      <c r="DS19" s="20">
        <v>7588670.3399999999</v>
      </c>
      <c r="DT19" s="20">
        <v>94528860.810000002</v>
      </c>
      <c r="DU19" s="20">
        <v>4254006.67</v>
      </c>
      <c r="DV19" s="20">
        <v>12015052.779999999</v>
      </c>
      <c r="DW19" s="20">
        <v>33622482.140000001</v>
      </c>
      <c r="DX19" s="20">
        <v>5016798.75</v>
      </c>
      <c r="DY19" s="20">
        <v>5971830.9000000004</v>
      </c>
      <c r="DZ19" s="20">
        <v>5253353.34</v>
      </c>
      <c r="EA19" s="20">
        <v>946045.43</v>
      </c>
      <c r="EB19" s="20">
        <v>2640115.67</v>
      </c>
      <c r="EC19" s="20">
        <v>3625508.09</v>
      </c>
      <c r="ED19" s="20">
        <v>5660756.2199999997</v>
      </c>
      <c r="EE19" s="20">
        <v>43043617.719999999</v>
      </c>
      <c r="EF19" s="20">
        <v>25267415.710000001</v>
      </c>
      <c r="EG19" s="20">
        <v>3258764.79</v>
      </c>
      <c r="EH19" s="20">
        <v>3119679.06</v>
      </c>
      <c r="EI19" s="20">
        <v>3433421.74</v>
      </c>
      <c r="EJ19" s="20">
        <v>3937527.33</v>
      </c>
      <c r="EK19" s="20">
        <v>7650893.4000000004</v>
      </c>
      <c r="EL19" s="20">
        <v>2026938.46</v>
      </c>
      <c r="EM19" s="20">
        <v>2717735.17</v>
      </c>
      <c r="EN19" s="20">
        <v>102910357.86</v>
      </c>
      <c r="EO19" s="20">
        <v>1840239.67</v>
      </c>
      <c r="EP19" s="20">
        <v>1807233.78</v>
      </c>
      <c r="EQ19" s="20">
        <v>2014902.88</v>
      </c>
      <c r="ER19" s="20">
        <v>865202.4</v>
      </c>
      <c r="ES19" s="20">
        <v>818353.46</v>
      </c>
      <c r="ET19" s="20">
        <v>4386728.3</v>
      </c>
      <c r="EU19" s="20">
        <v>1938832.59</v>
      </c>
      <c r="EV19" s="20">
        <v>1551801.1300000001</v>
      </c>
      <c r="EW19" s="20">
        <v>98765650.709999993</v>
      </c>
      <c r="EX19" s="20">
        <v>879875.17</v>
      </c>
      <c r="EY19" s="20">
        <v>1970904.06</v>
      </c>
      <c r="EZ19" s="20">
        <v>3444177.47</v>
      </c>
      <c r="FA19" s="20">
        <v>4957488.1900000004</v>
      </c>
      <c r="FB19" s="20">
        <v>3975447.74</v>
      </c>
      <c r="FC19" s="20">
        <v>4847789.7299999995</v>
      </c>
      <c r="FD19" s="20">
        <v>2439478.2199999997</v>
      </c>
      <c r="FE19" s="20">
        <v>3397503.37</v>
      </c>
      <c r="FF19" s="20">
        <v>1657912.94</v>
      </c>
      <c r="FG19" s="20">
        <v>1695265.48</v>
      </c>
      <c r="FH19" s="20">
        <v>1065723.56</v>
      </c>
      <c r="FI19" s="20">
        <v>40611831.150000006</v>
      </c>
      <c r="FJ19" s="20">
        <v>1796425.92</v>
      </c>
      <c r="FK19" s="20">
        <v>1802346.92</v>
      </c>
      <c r="FL19" s="20">
        <v>1508121.74</v>
      </c>
      <c r="FM19" s="20">
        <v>2379524.35</v>
      </c>
      <c r="FN19" s="20">
        <v>2692945.54</v>
      </c>
      <c r="FO19" s="20">
        <v>1001742.26</v>
      </c>
      <c r="FP19" s="20">
        <v>196072.92</v>
      </c>
      <c r="FQ19" s="20">
        <v>177640524.58000001</v>
      </c>
      <c r="FR19" s="20">
        <v>1804073.16</v>
      </c>
      <c r="FS19" s="20">
        <v>6672979.6900000004</v>
      </c>
      <c r="FT19" s="20">
        <v>3978404.86</v>
      </c>
      <c r="FU19" s="20">
        <v>6343015.1799999997</v>
      </c>
      <c r="FV19" s="20">
        <v>1763654.62</v>
      </c>
      <c r="FW19" s="20">
        <v>5867456.6799999997</v>
      </c>
      <c r="FX19" s="20">
        <v>2867228.13</v>
      </c>
      <c r="FY19" s="20">
        <v>2791987.58</v>
      </c>
      <c r="FZ19" s="20">
        <v>2561868.62</v>
      </c>
      <c r="GA19" s="20">
        <v>8219167.6499999994</v>
      </c>
      <c r="GB19" s="20">
        <v>2246175.7000000002</v>
      </c>
      <c r="GC19" s="20">
        <v>1529978.5</v>
      </c>
      <c r="GD19" s="20">
        <v>833423.76</v>
      </c>
      <c r="GE19" s="20">
        <v>76641358.099999994</v>
      </c>
      <c r="GF19" s="20">
        <v>1520574.68</v>
      </c>
      <c r="GG19" s="20">
        <v>2041743.3900000001</v>
      </c>
      <c r="GH19" s="20">
        <v>9492797.1799999997</v>
      </c>
      <c r="GI19" s="20">
        <v>2792829.55</v>
      </c>
      <c r="GJ19" s="20">
        <v>1604378.7</v>
      </c>
      <c r="GK19" s="20">
        <v>1924009.49</v>
      </c>
      <c r="GL19" s="20">
        <v>7448744.8700000001</v>
      </c>
      <c r="GM19" s="20">
        <v>1595389.71</v>
      </c>
      <c r="GN19" s="20">
        <v>708128.56</v>
      </c>
      <c r="GO19" s="20">
        <v>596038.31999999995</v>
      </c>
      <c r="GP19" s="20">
        <v>620281.66</v>
      </c>
      <c r="GQ19" s="20">
        <v>56023090.899999999</v>
      </c>
      <c r="GR19" s="20">
        <v>4127829.06</v>
      </c>
      <c r="GS19" s="20">
        <v>1221084.69</v>
      </c>
      <c r="GT19" s="20">
        <v>7016163.79</v>
      </c>
      <c r="GU19" s="20">
        <v>457043.95</v>
      </c>
      <c r="GV19" s="20">
        <v>3594275.51</v>
      </c>
      <c r="GW19" s="20">
        <v>4329163.08</v>
      </c>
      <c r="GX19" s="20">
        <v>1751907.9100000001</v>
      </c>
      <c r="GY19" s="20">
        <v>58409430.349999994</v>
      </c>
      <c r="GZ19" s="20">
        <v>1085152.43</v>
      </c>
      <c r="HA19" s="20">
        <v>2092087.29</v>
      </c>
      <c r="HB19" s="20">
        <v>1511439.71</v>
      </c>
      <c r="HC19" s="20">
        <v>100358454.72</v>
      </c>
      <c r="HD19" s="20">
        <v>5697010.6900000004</v>
      </c>
      <c r="HE19" s="20">
        <v>7230679.4299999997</v>
      </c>
      <c r="HF19" s="20">
        <v>5346230.43</v>
      </c>
      <c r="HG19" s="20">
        <v>4032780.59</v>
      </c>
      <c r="HH19" s="20">
        <v>4981199.62</v>
      </c>
      <c r="HI19" s="20">
        <v>805861.64</v>
      </c>
      <c r="HJ19" s="20">
        <v>88278190.74000001</v>
      </c>
      <c r="HK19" s="20">
        <v>4064733.69</v>
      </c>
      <c r="HL19" s="20">
        <v>4859620.55</v>
      </c>
      <c r="HM19" s="20">
        <v>3212775.99</v>
      </c>
      <c r="HN19" s="20">
        <v>2283885.9900000002</v>
      </c>
      <c r="HO19" s="20">
        <v>1752925.73</v>
      </c>
      <c r="HP19" s="20">
        <v>4985068.62</v>
      </c>
      <c r="HQ19" s="20">
        <v>1222665.17</v>
      </c>
      <c r="HR19" s="20">
        <v>117026094.34999999</v>
      </c>
      <c r="HS19" s="20">
        <v>34006454.43</v>
      </c>
      <c r="HT19" s="20">
        <v>2793724.86</v>
      </c>
      <c r="HU19" s="20">
        <v>1648386.98</v>
      </c>
      <c r="HV19" s="20">
        <v>1501156.38</v>
      </c>
      <c r="HW19" s="20">
        <v>1400024.56</v>
      </c>
      <c r="HX19" s="20">
        <v>5058330.4800000004</v>
      </c>
      <c r="HY19" s="20">
        <v>3007247.41</v>
      </c>
      <c r="HZ19" s="20">
        <v>1223236.1100000001</v>
      </c>
      <c r="IA19" s="20">
        <v>1406443.3</v>
      </c>
      <c r="IB19" s="20">
        <v>1336754.32</v>
      </c>
      <c r="IC19" s="20">
        <v>3071536.43</v>
      </c>
      <c r="ID19" s="20">
        <v>864077.72</v>
      </c>
      <c r="IE19" s="20">
        <v>2774272.29</v>
      </c>
      <c r="IF19" s="20">
        <v>1070612.83</v>
      </c>
      <c r="IG19" s="20">
        <v>996387.29</v>
      </c>
      <c r="IH19" s="20">
        <v>108879902.00999999</v>
      </c>
      <c r="II19" s="20">
        <v>33178846.509999998</v>
      </c>
      <c r="IJ19" s="20">
        <v>3967797.36</v>
      </c>
      <c r="IK19" s="20">
        <v>9144958.2699999996</v>
      </c>
      <c r="IL19" s="20">
        <v>16216756.779999999</v>
      </c>
      <c r="IM19" s="20">
        <v>2558726.2800000003</v>
      </c>
      <c r="IN19" s="20">
        <v>2479588.0499999998</v>
      </c>
      <c r="IO19" s="20">
        <v>1809528.43</v>
      </c>
      <c r="IP19" s="20">
        <v>1745694.12</v>
      </c>
      <c r="IQ19" s="20">
        <v>1902880.3199999998</v>
      </c>
      <c r="IR19" s="20">
        <v>1872105.72</v>
      </c>
      <c r="IS19" s="20">
        <v>254468751.62</v>
      </c>
      <c r="IT19" s="20">
        <v>56166095.07</v>
      </c>
      <c r="IU19" s="20">
        <v>7348811.7199999997</v>
      </c>
      <c r="IV19" s="20">
        <v>3949660.84</v>
      </c>
      <c r="IW19" s="20">
        <v>2356100.54</v>
      </c>
      <c r="IX19" s="20">
        <v>1292123.6100000001</v>
      </c>
      <c r="IY19" s="20">
        <v>2041407.23</v>
      </c>
      <c r="IZ19" s="20">
        <v>1113806</v>
      </c>
      <c r="JA19" s="20">
        <v>1082108.3900000001</v>
      </c>
      <c r="JB19" s="20">
        <v>2283081.0499999998</v>
      </c>
      <c r="JC19" s="20">
        <v>2564366.59</v>
      </c>
      <c r="JD19" s="20">
        <v>1524876.41</v>
      </c>
      <c r="JE19" s="20">
        <v>31874622.190000001</v>
      </c>
      <c r="JF19" s="20">
        <v>9378521.8399999999</v>
      </c>
      <c r="JG19" s="20">
        <v>1402764.47</v>
      </c>
      <c r="JH19" s="20">
        <v>1372500.3</v>
      </c>
      <c r="JI19" s="20">
        <v>1104315.72</v>
      </c>
      <c r="JJ19" s="20">
        <v>928748.6</v>
      </c>
      <c r="JK19" s="20">
        <v>44850242.619999997</v>
      </c>
      <c r="JL19" s="20">
        <v>989507.36</v>
      </c>
      <c r="JM19" s="20">
        <v>1897173.93</v>
      </c>
      <c r="JN19" s="20">
        <v>2323345.34</v>
      </c>
      <c r="JO19" s="20">
        <v>1544606.7</v>
      </c>
      <c r="JP19" s="20">
        <v>5306882.54</v>
      </c>
      <c r="JQ19" s="20">
        <v>1194596.1000000001</v>
      </c>
      <c r="JR19" s="20">
        <v>87994768.780000001</v>
      </c>
      <c r="JS19" s="20">
        <v>41602172.559999995</v>
      </c>
      <c r="JT19" s="20">
        <v>2800719.46</v>
      </c>
      <c r="JU19" s="20">
        <v>1716181.19</v>
      </c>
      <c r="JV19" s="20">
        <v>3429054.32</v>
      </c>
      <c r="JW19" s="20">
        <v>794232.99</v>
      </c>
      <c r="JX19" s="20">
        <v>11729131.130000001</v>
      </c>
      <c r="JY19" s="20">
        <v>6205553.1399999997</v>
      </c>
      <c r="JZ19" s="20">
        <v>2653877.4899999998</v>
      </c>
      <c r="KA19" s="20">
        <v>3337711.86</v>
      </c>
      <c r="KB19" s="20">
        <v>3426271.45</v>
      </c>
      <c r="KC19" s="20">
        <v>2816328.57</v>
      </c>
      <c r="KD19" s="20">
        <v>1679639.75</v>
      </c>
      <c r="KE19" s="20">
        <v>333912.14</v>
      </c>
      <c r="KF19" s="20">
        <v>1850546.27</v>
      </c>
      <c r="KG19" s="20">
        <v>196290762.60999998</v>
      </c>
      <c r="KH19" s="20">
        <v>0</v>
      </c>
      <c r="KI19" s="20">
        <v>2730338.73</v>
      </c>
      <c r="KJ19" s="20">
        <v>2388021.56</v>
      </c>
      <c r="KK19" s="20">
        <v>11284895.890000001</v>
      </c>
      <c r="KL19" s="20">
        <v>4751132.7300000004</v>
      </c>
      <c r="KM19" s="20">
        <v>20789298.920000002</v>
      </c>
      <c r="KN19" s="20">
        <v>2243150.52</v>
      </c>
      <c r="KO19" s="20">
        <v>1841503.0899999999</v>
      </c>
      <c r="KP19" s="20">
        <v>39209224.219999999</v>
      </c>
      <c r="KQ19" s="20">
        <v>2080850.35</v>
      </c>
      <c r="KR19" s="20">
        <v>3848299.45</v>
      </c>
      <c r="KS19" s="20">
        <v>25283099.919999998</v>
      </c>
      <c r="KT19" s="20">
        <v>1793062.74</v>
      </c>
      <c r="KU19" s="20">
        <v>3989848.73</v>
      </c>
      <c r="KV19" s="20">
        <v>95432478.150000006</v>
      </c>
      <c r="KW19" s="20">
        <v>3377017.52</v>
      </c>
      <c r="KX19" s="20">
        <v>67457478.620000005</v>
      </c>
      <c r="KY19" s="20">
        <v>2035785.47</v>
      </c>
      <c r="KZ19" s="20">
        <v>1073560.04</v>
      </c>
      <c r="LA19" s="20">
        <v>5355370.18</v>
      </c>
      <c r="LB19" s="20">
        <v>4179862.55</v>
      </c>
      <c r="LC19" s="20">
        <v>2082292.28</v>
      </c>
      <c r="LD19" s="20">
        <v>1852010.02</v>
      </c>
      <c r="LE19" s="20">
        <v>1532661.4600000002</v>
      </c>
      <c r="LF19" s="20">
        <v>195695424.71000001</v>
      </c>
      <c r="LG19" s="20">
        <v>21311591.199999999</v>
      </c>
      <c r="LH19" s="20">
        <v>35667217.25</v>
      </c>
      <c r="LI19" s="20">
        <v>33345147.869999997</v>
      </c>
      <c r="LJ19" s="20">
        <v>3843732.64</v>
      </c>
      <c r="LK19" s="20">
        <v>2419806.15</v>
      </c>
      <c r="LL19" s="20">
        <v>853816.99</v>
      </c>
      <c r="LM19" s="20">
        <v>3395703.5</v>
      </c>
      <c r="LN19" s="20">
        <v>2118556.5299999998</v>
      </c>
      <c r="LO19" s="20">
        <v>4730157.5599999996</v>
      </c>
      <c r="LP19" s="20">
        <v>876253.84</v>
      </c>
      <c r="LQ19" s="20">
        <v>48230648.690000005</v>
      </c>
      <c r="LR19" s="20">
        <v>3753982.52</v>
      </c>
      <c r="LS19" s="20">
        <v>1191466.51</v>
      </c>
      <c r="LT19" s="20">
        <v>5469084.7300000004</v>
      </c>
      <c r="LU19" s="20">
        <v>40573354.600000001</v>
      </c>
      <c r="LV19" s="20">
        <v>152365535</v>
      </c>
      <c r="LW19" s="20">
        <v>42398466.769999996</v>
      </c>
      <c r="LX19" s="20">
        <v>10144519.85</v>
      </c>
      <c r="LY19" s="20">
        <v>5870670.5300000003</v>
      </c>
      <c r="LZ19" s="20">
        <v>3602681.09</v>
      </c>
      <c r="MA19" s="20">
        <v>3574378.9299999997</v>
      </c>
      <c r="MB19" s="20">
        <v>3604327.16</v>
      </c>
      <c r="MC19" s="20">
        <v>5175984.04</v>
      </c>
      <c r="MD19" s="20">
        <v>12099245.109999999</v>
      </c>
      <c r="ME19" s="20">
        <v>2197404.62</v>
      </c>
      <c r="MF19" s="20">
        <v>180398297.88</v>
      </c>
      <c r="MG19" s="20">
        <v>2524146.62</v>
      </c>
      <c r="MH19" s="20">
        <v>2147324.92</v>
      </c>
      <c r="MI19" s="20">
        <v>1672390.87</v>
      </c>
      <c r="MJ19" s="20">
        <v>1359078.29</v>
      </c>
      <c r="MK19" s="20">
        <v>3253905.53</v>
      </c>
      <c r="ML19" s="20">
        <v>1806836.69</v>
      </c>
      <c r="MM19" s="20">
        <v>2001172.66</v>
      </c>
      <c r="MN19" s="20">
        <v>4470656.5200000005</v>
      </c>
      <c r="MO19" s="20">
        <v>2793732.24</v>
      </c>
      <c r="MP19" s="20">
        <v>2104861.1799999997</v>
      </c>
      <c r="MQ19" s="20">
        <v>2297499.85</v>
      </c>
      <c r="MR19" s="20">
        <v>79375541.179999992</v>
      </c>
      <c r="MS19" s="20">
        <v>2179695.34</v>
      </c>
      <c r="MT19" s="20">
        <v>2592736.61</v>
      </c>
      <c r="MU19" s="20">
        <v>5002952.8100000005</v>
      </c>
      <c r="MV19" s="20">
        <v>5018248.33</v>
      </c>
      <c r="MW19" s="20">
        <v>1814570.19</v>
      </c>
      <c r="MX19" s="20">
        <v>13083488.979900001</v>
      </c>
      <c r="MY19" s="20">
        <v>5276889.42</v>
      </c>
      <c r="MZ19" s="20">
        <v>2786614.49</v>
      </c>
      <c r="NA19" s="20">
        <v>623361.31999999995</v>
      </c>
      <c r="NB19" s="20">
        <v>761625.35</v>
      </c>
      <c r="NC19" s="20">
        <v>341339910.00999999</v>
      </c>
      <c r="ND19" s="20">
        <v>16964191.09</v>
      </c>
      <c r="NE19" s="20">
        <v>2350890.39</v>
      </c>
      <c r="NF19" s="20">
        <v>64721927.910000004</v>
      </c>
      <c r="NG19" s="20">
        <v>2509878.27</v>
      </c>
      <c r="NH19" s="20">
        <v>5649378.54</v>
      </c>
      <c r="NI19" s="20">
        <v>30618645.739999998</v>
      </c>
      <c r="NJ19" s="20">
        <v>21946381.780000001</v>
      </c>
      <c r="NK19" s="20">
        <v>503881.33</v>
      </c>
      <c r="NL19" s="20">
        <v>3907532.5300000003</v>
      </c>
      <c r="NM19" s="20">
        <v>4727580.12</v>
      </c>
      <c r="NN19" s="20">
        <v>3529928.59</v>
      </c>
      <c r="NO19" s="20">
        <v>28873750.710000001</v>
      </c>
      <c r="NP19" s="20">
        <v>613917.81000000006</v>
      </c>
      <c r="NQ19" s="20">
        <v>1290772.83</v>
      </c>
      <c r="NR19" s="20">
        <v>1748734.0299999998</v>
      </c>
      <c r="NS19" s="20">
        <v>859440.17</v>
      </c>
      <c r="NT19" s="20">
        <v>286132.68</v>
      </c>
      <c r="NU19" s="20">
        <v>596223.88</v>
      </c>
      <c r="NV19" s="20">
        <v>63025177.219999999</v>
      </c>
      <c r="NW19" s="20">
        <v>33336604.829999998</v>
      </c>
      <c r="NX19" s="20">
        <v>2587036.2599999998</v>
      </c>
      <c r="NY19" s="20">
        <v>1386798.46</v>
      </c>
      <c r="NZ19" s="20">
        <v>1940201.19</v>
      </c>
      <c r="OA19" s="20">
        <v>2594442.73</v>
      </c>
      <c r="OB19" s="20">
        <v>809237.57</v>
      </c>
      <c r="OC19" s="20">
        <v>168173276.31</v>
      </c>
      <c r="OD19" s="20">
        <v>15986314.119999999</v>
      </c>
      <c r="OE19" s="20">
        <v>3334491.06</v>
      </c>
      <c r="OF19" s="20">
        <v>18857927.340000004</v>
      </c>
      <c r="OG19" s="20">
        <v>2188738.48</v>
      </c>
      <c r="OH19" s="20">
        <v>4268126.37</v>
      </c>
      <c r="OI19" s="20">
        <v>7547205.8300000001</v>
      </c>
      <c r="OJ19" s="20">
        <v>1326303.1800000002</v>
      </c>
      <c r="OK19" s="20">
        <v>2243987.2599999998</v>
      </c>
      <c r="OL19" s="20">
        <v>163926754.02000001</v>
      </c>
      <c r="OM19" s="20">
        <v>11608897.9</v>
      </c>
      <c r="ON19" s="20">
        <v>33332099.039999999</v>
      </c>
      <c r="OO19" s="20">
        <v>4079149.54</v>
      </c>
      <c r="OP19" s="20">
        <v>3702349.36</v>
      </c>
      <c r="OQ19" s="20">
        <v>1281810.96</v>
      </c>
      <c r="OR19" s="20">
        <v>50312090.710000001</v>
      </c>
      <c r="OS19" s="20">
        <v>1825582.79</v>
      </c>
      <c r="OT19" s="20">
        <v>2352843.85</v>
      </c>
      <c r="OU19" s="20">
        <v>2177020.4</v>
      </c>
      <c r="OV19" s="20">
        <v>3001783.8</v>
      </c>
      <c r="OW19" s="20">
        <v>14427473.350000001</v>
      </c>
      <c r="OX19" s="20">
        <v>2337922.44</v>
      </c>
      <c r="OY19" s="20">
        <v>1448273.43</v>
      </c>
      <c r="OZ19" s="20">
        <v>556578.47</v>
      </c>
      <c r="PA19" s="20">
        <v>96013460.780000001</v>
      </c>
      <c r="PB19" s="20">
        <v>1954162.9400000002</v>
      </c>
      <c r="PC19" s="20">
        <v>11136516.540000001</v>
      </c>
      <c r="PD19" s="20">
        <v>1719969.0399999998</v>
      </c>
      <c r="PE19" s="20">
        <v>5672897.4800000004</v>
      </c>
      <c r="PF19" s="20">
        <v>11131554.390000001</v>
      </c>
      <c r="PG19" s="20">
        <v>3153123.78</v>
      </c>
      <c r="PH19" s="20">
        <v>2150006.75</v>
      </c>
      <c r="PI19" s="20">
        <v>3724209.21</v>
      </c>
      <c r="PJ19" s="20">
        <v>2845588.71</v>
      </c>
      <c r="PK19" s="20">
        <v>5496516.6200000001</v>
      </c>
      <c r="PL19" s="20">
        <v>4601212.72</v>
      </c>
      <c r="PM19" s="20">
        <v>1700260.16</v>
      </c>
      <c r="PN19" s="20">
        <v>13553548.629999999</v>
      </c>
      <c r="PO19" s="20">
        <v>2723755.37</v>
      </c>
      <c r="PP19" s="20">
        <v>1253819.98</v>
      </c>
      <c r="PQ19" s="20">
        <v>856909.82000000007</v>
      </c>
      <c r="PR19" s="20">
        <v>872634.8</v>
      </c>
      <c r="PS19" s="20">
        <v>306172871.62</v>
      </c>
      <c r="PT19" s="20">
        <v>3748082.11</v>
      </c>
      <c r="PU19" s="20">
        <v>3183832.3</v>
      </c>
      <c r="PV19" s="20">
        <v>9075135.209999999</v>
      </c>
      <c r="PW19" s="20">
        <v>44143844.57</v>
      </c>
      <c r="PX19" s="20">
        <v>2796554.09</v>
      </c>
      <c r="PY19" s="20">
        <v>9357901.6600000001</v>
      </c>
      <c r="PZ19" s="20">
        <v>3141218.1799999997</v>
      </c>
      <c r="QA19" s="20">
        <v>18496792.100000001</v>
      </c>
      <c r="QB19" s="20">
        <v>1111012.4099999999</v>
      </c>
      <c r="QC19" s="20">
        <v>6966864.0700000003</v>
      </c>
      <c r="QD19" s="20">
        <v>2045174.87</v>
      </c>
      <c r="QE19" s="20">
        <v>3142148.43</v>
      </c>
      <c r="QF19" s="20">
        <v>3548358.71</v>
      </c>
      <c r="QG19" s="20">
        <v>9580862.8200000003</v>
      </c>
      <c r="QH19" s="20">
        <v>4108316.17</v>
      </c>
      <c r="QI19" s="20">
        <v>2282884.7599999998</v>
      </c>
      <c r="QJ19" s="20">
        <v>2362072.92</v>
      </c>
      <c r="QK19" s="20">
        <v>1539441</v>
      </c>
      <c r="QL19" s="20">
        <v>10597912.32</v>
      </c>
      <c r="QM19" s="20">
        <v>16017634.33</v>
      </c>
      <c r="QN19" s="20">
        <v>2450352.66</v>
      </c>
      <c r="QO19" s="20">
        <v>1206877.25</v>
      </c>
      <c r="QP19" s="20">
        <v>793076.99</v>
      </c>
      <c r="QQ19" s="20">
        <v>78631.97</v>
      </c>
      <c r="QR19" s="20">
        <v>570868.93999999994</v>
      </c>
      <c r="QS19" s="20">
        <v>131905275.09999999</v>
      </c>
      <c r="QT19" s="20">
        <v>1783756.46</v>
      </c>
      <c r="QU19" s="20">
        <v>7485325.8100000005</v>
      </c>
      <c r="QV19" s="20">
        <v>2664794.79</v>
      </c>
      <c r="QW19" s="20">
        <v>4141018.98</v>
      </c>
      <c r="QX19" s="20">
        <v>11797846.039999999</v>
      </c>
      <c r="QY19" s="20">
        <v>3180389.94</v>
      </c>
      <c r="QZ19" s="20">
        <v>5861089.8700000001</v>
      </c>
      <c r="RA19" s="20">
        <v>5516491.3900000006</v>
      </c>
      <c r="RB19" s="20">
        <v>2814207.61</v>
      </c>
      <c r="RC19" s="20">
        <v>3244480.81</v>
      </c>
      <c r="RD19" s="20">
        <v>1339281.99</v>
      </c>
      <c r="RE19" s="20">
        <v>889137.15</v>
      </c>
      <c r="RF19" s="20">
        <v>172303076</v>
      </c>
      <c r="RG19" s="20">
        <v>9211994.4000000004</v>
      </c>
      <c r="RH19" s="20">
        <v>3145034.49</v>
      </c>
      <c r="RI19" s="20">
        <v>4937789.99</v>
      </c>
      <c r="RJ19" s="20">
        <v>1558021.35</v>
      </c>
      <c r="RK19" s="20">
        <v>6378686.79</v>
      </c>
      <c r="RL19" s="20">
        <v>13323978.08</v>
      </c>
      <c r="RM19" s="20">
        <v>3070913.63</v>
      </c>
      <c r="RN19" s="20">
        <v>3397930.7</v>
      </c>
      <c r="RO19" s="20">
        <v>11067191.65</v>
      </c>
      <c r="RP19" s="20">
        <v>12375353.9</v>
      </c>
      <c r="RQ19" s="20">
        <v>3990534.97</v>
      </c>
      <c r="RR19" s="20">
        <v>1820419.75</v>
      </c>
      <c r="RS19" s="20">
        <v>3153659.52</v>
      </c>
      <c r="RT19" s="20">
        <v>1086169.51</v>
      </c>
      <c r="RU19" s="20">
        <v>1732269.59</v>
      </c>
      <c r="RV19" s="20">
        <v>2929667.52</v>
      </c>
      <c r="RW19" s="20">
        <v>1355814.2</v>
      </c>
      <c r="RX19" s="20">
        <v>404091.43</v>
      </c>
      <c r="RY19" s="20">
        <v>958867.62</v>
      </c>
      <c r="RZ19" s="20">
        <v>45799993.920000002</v>
      </c>
      <c r="SA19" s="20">
        <v>4484098.88</v>
      </c>
      <c r="SB19" s="20">
        <v>2122744.77</v>
      </c>
      <c r="SC19" s="20">
        <v>1383411.24</v>
      </c>
      <c r="SD19" s="20">
        <v>1479757.04</v>
      </c>
      <c r="SE19" s="20">
        <v>4804477.1099999994</v>
      </c>
      <c r="SF19" s="20">
        <v>1973746.64</v>
      </c>
      <c r="SG19" s="20">
        <v>7997355.3499999996</v>
      </c>
      <c r="SH19" s="20">
        <v>2201013.5099999998</v>
      </c>
      <c r="SI19" s="20">
        <v>2080892.82</v>
      </c>
      <c r="SJ19" s="20">
        <v>12325204.890000001</v>
      </c>
      <c r="SK19" s="20">
        <v>471038.12</v>
      </c>
      <c r="SL19" s="20">
        <v>37728513.969999999</v>
      </c>
      <c r="SM19" s="20">
        <v>3560415.48</v>
      </c>
      <c r="SN19" s="20">
        <v>4174778.42</v>
      </c>
      <c r="SO19" s="20">
        <v>10860810.4</v>
      </c>
      <c r="SP19" s="20">
        <v>1866703.56</v>
      </c>
      <c r="SQ19" s="20">
        <v>3196776.55</v>
      </c>
      <c r="SR19" s="20">
        <v>2147150.21</v>
      </c>
      <c r="SS19" s="20">
        <v>1238887.95</v>
      </c>
      <c r="ST19" s="20">
        <v>102878185.40000001</v>
      </c>
      <c r="SU19" s="20">
        <v>1692804.81</v>
      </c>
      <c r="SV19" s="20">
        <v>4855564.57</v>
      </c>
      <c r="SW19" s="20">
        <v>3495220.02</v>
      </c>
      <c r="SX19" s="20">
        <v>927555.35</v>
      </c>
      <c r="SY19" s="20">
        <v>1951730.91</v>
      </c>
      <c r="SZ19" s="20">
        <v>2978227.22</v>
      </c>
      <c r="TA19" s="20">
        <v>9045928.0500000007</v>
      </c>
      <c r="TB19" s="20">
        <v>2875456.4</v>
      </c>
      <c r="TC19" s="20">
        <v>2721382.29</v>
      </c>
      <c r="TD19" s="20">
        <v>2391291.96</v>
      </c>
      <c r="TE19" s="20">
        <v>7162875.25</v>
      </c>
      <c r="TF19" s="20">
        <v>2365550.89</v>
      </c>
      <c r="TG19" s="20">
        <v>2492669.63</v>
      </c>
      <c r="TH19" s="20">
        <v>144049683.95000002</v>
      </c>
      <c r="TI19" s="20">
        <v>3361904.6100000003</v>
      </c>
      <c r="TJ19" s="20">
        <v>2325567.1</v>
      </c>
      <c r="TK19" s="20">
        <v>11677149.73</v>
      </c>
      <c r="TL19" s="20">
        <v>8943162.1500000004</v>
      </c>
      <c r="TM19" s="20">
        <v>2871670.89</v>
      </c>
      <c r="TN19" s="20">
        <v>639862.44999999995</v>
      </c>
      <c r="TO19" s="20">
        <v>19024035.259999998</v>
      </c>
      <c r="TP19" s="20">
        <v>2811758.0100000002</v>
      </c>
      <c r="TQ19" s="20">
        <v>7245340.8200000003</v>
      </c>
      <c r="TR19" s="20">
        <v>9591293.8599999994</v>
      </c>
      <c r="TS19" s="20">
        <v>2273594.31</v>
      </c>
      <c r="TT19" s="20">
        <v>1776349.3</v>
      </c>
      <c r="TU19" s="20">
        <v>2318764.14</v>
      </c>
      <c r="TV19" s="20">
        <v>1323272.53</v>
      </c>
      <c r="TW19" s="20">
        <v>2590359.25</v>
      </c>
      <c r="TX19" s="20">
        <v>19498366.540000003</v>
      </c>
      <c r="TY19" s="20">
        <v>2938000.02</v>
      </c>
      <c r="TZ19" s="20">
        <v>89056077.939999998</v>
      </c>
      <c r="UA19" s="20">
        <v>8165324.6799999997</v>
      </c>
      <c r="UB19" s="20">
        <v>1991229.07</v>
      </c>
      <c r="UC19" s="20">
        <v>1932740.19</v>
      </c>
      <c r="UD19" s="20">
        <v>68675049.290000007</v>
      </c>
      <c r="UE19" s="20">
        <v>1294575.82</v>
      </c>
      <c r="UF19" s="20">
        <v>532429.63</v>
      </c>
      <c r="UG19" s="20">
        <v>2361245.17</v>
      </c>
      <c r="UH19" s="20">
        <v>2537223</v>
      </c>
      <c r="UI19" s="20">
        <v>48582203.590000004</v>
      </c>
      <c r="UJ19" s="20">
        <v>5570336.25</v>
      </c>
      <c r="UK19" s="20">
        <v>3356560.35</v>
      </c>
      <c r="UL19" s="20">
        <v>8033062.5800000001</v>
      </c>
      <c r="UM19" s="20">
        <v>6058665.0299999993</v>
      </c>
      <c r="UN19" s="20">
        <v>2806943.47</v>
      </c>
      <c r="UO19" s="20">
        <v>293227625.57999998</v>
      </c>
      <c r="UP19" s="20">
        <v>4430520.83</v>
      </c>
      <c r="UQ19" s="20">
        <v>3583719.88</v>
      </c>
      <c r="UR19" s="20">
        <v>21088225.529999997</v>
      </c>
      <c r="US19" s="20">
        <v>684192.48</v>
      </c>
      <c r="UT19" s="20">
        <v>2275581.4</v>
      </c>
      <c r="UU19" s="20">
        <v>9947475.6300000008</v>
      </c>
      <c r="UV19" s="20">
        <v>2478615.46</v>
      </c>
      <c r="UW19" s="20">
        <v>2337515.7200000002</v>
      </c>
      <c r="UX19" s="20">
        <v>2515130.52</v>
      </c>
      <c r="UY19" s="20">
        <v>2483778.73</v>
      </c>
      <c r="UZ19" s="20">
        <v>8932832.3699999992</v>
      </c>
      <c r="VA19" s="20">
        <v>3853456.35</v>
      </c>
      <c r="VB19" s="20">
        <v>9078284.5800000001</v>
      </c>
      <c r="VC19" s="20">
        <v>1816040.01</v>
      </c>
      <c r="VD19" s="20">
        <v>1532744.41</v>
      </c>
      <c r="VE19" s="20">
        <v>1635782.42</v>
      </c>
      <c r="VF19" s="20">
        <v>2909083.3</v>
      </c>
      <c r="VG19" s="20">
        <v>17279251.989999998</v>
      </c>
      <c r="VH19" s="20">
        <v>960818.86</v>
      </c>
      <c r="VI19" s="20">
        <v>1837665.72</v>
      </c>
      <c r="VJ19" s="20">
        <v>769713.17999999993</v>
      </c>
      <c r="VK19" s="20">
        <v>92246160.390000001</v>
      </c>
      <c r="VL19" s="20">
        <v>2493857.7000000002</v>
      </c>
      <c r="VM19" s="20">
        <v>3255789.87</v>
      </c>
      <c r="VN19" s="20">
        <v>5878350.8399999999</v>
      </c>
      <c r="VO19" s="20">
        <v>6847537.9500000002</v>
      </c>
      <c r="VP19" s="20">
        <v>7912354.7199999997</v>
      </c>
      <c r="VQ19" s="20">
        <v>4082085.08</v>
      </c>
      <c r="VR19" s="20">
        <v>3693862.59</v>
      </c>
      <c r="VS19" s="20">
        <v>6275196.21</v>
      </c>
      <c r="VT19" s="20">
        <v>36534116.75</v>
      </c>
      <c r="VU19" s="20">
        <v>2862320.45</v>
      </c>
      <c r="VV19" s="20">
        <v>3202464.79</v>
      </c>
      <c r="VW19" s="20">
        <v>3796788.46</v>
      </c>
      <c r="VX19" s="20">
        <v>2573898.6500000004</v>
      </c>
      <c r="VY19" s="20">
        <v>1362143.8900000001</v>
      </c>
      <c r="VZ19" s="20">
        <v>507084731.63</v>
      </c>
      <c r="WA19" s="20">
        <v>8529852.4700000007</v>
      </c>
      <c r="WB19" s="20">
        <v>4117532.68</v>
      </c>
      <c r="WC19" s="20">
        <v>2153365.25</v>
      </c>
      <c r="WD19" s="20">
        <v>2767812.37</v>
      </c>
      <c r="WE19" s="20">
        <v>4133009.5500000003</v>
      </c>
      <c r="WF19" s="20">
        <v>9037401.120000001</v>
      </c>
      <c r="WG19" s="20">
        <v>8828822.1000000015</v>
      </c>
      <c r="WH19" s="20">
        <v>3991908.01</v>
      </c>
      <c r="WI19" s="20">
        <v>6496789.4899999993</v>
      </c>
      <c r="WJ19" s="20">
        <v>2844387.45</v>
      </c>
      <c r="WK19" s="20">
        <v>17386968.649999999</v>
      </c>
      <c r="WL19" s="20">
        <v>4085588.68</v>
      </c>
      <c r="WM19" s="20">
        <v>7986383.96</v>
      </c>
      <c r="WN19" s="20">
        <v>16547885.16</v>
      </c>
      <c r="WO19" s="20">
        <v>4275285.79</v>
      </c>
      <c r="WP19" s="20">
        <v>6185566.5199999996</v>
      </c>
      <c r="WQ19" s="20">
        <v>4489656.49</v>
      </c>
      <c r="WR19" s="20">
        <v>1923804.6</v>
      </c>
      <c r="WS19" s="20">
        <v>8710202.1699999999</v>
      </c>
      <c r="WT19" s="20">
        <v>73718554.840000004</v>
      </c>
      <c r="WU19" s="20">
        <v>3288643.12</v>
      </c>
      <c r="WV19" s="20">
        <v>1392391.22</v>
      </c>
      <c r="WW19" s="20">
        <v>1979010.39</v>
      </c>
      <c r="WX19" s="20">
        <v>2528341.75</v>
      </c>
      <c r="WY19" s="20">
        <v>3178502.0100000002</v>
      </c>
      <c r="WZ19" s="20">
        <v>2040063.46</v>
      </c>
      <c r="XA19" s="20">
        <v>2520348.33</v>
      </c>
      <c r="XB19" s="20">
        <v>49990401.349999994</v>
      </c>
      <c r="XC19" s="20">
        <v>2718483.31</v>
      </c>
      <c r="XD19" s="20">
        <v>776467.76</v>
      </c>
      <c r="XE19" s="20">
        <v>829031.78200000001</v>
      </c>
      <c r="XF19" s="20">
        <v>567477.35</v>
      </c>
      <c r="XG19" s="20">
        <v>165507854.47999999</v>
      </c>
      <c r="XH19" s="20">
        <v>4110749.16</v>
      </c>
      <c r="XI19" s="20">
        <v>5378124.0899999999</v>
      </c>
      <c r="XJ19" s="20">
        <v>40521295.219999999</v>
      </c>
      <c r="XK19" s="20">
        <v>3038985.67</v>
      </c>
      <c r="XL19" s="20">
        <v>4447002.41</v>
      </c>
      <c r="XM19" s="20">
        <v>9786226.5199999996</v>
      </c>
      <c r="XN19" s="20">
        <v>2939227.89</v>
      </c>
      <c r="XO19" s="20">
        <v>3562706.56</v>
      </c>
      <c r="XP19" s="20">
        <v>8746840.620000001</v>
      </c>
      <c r="XQ19" s="20">
        <v>4221665.9399999995</v>
      </c>
      <c r="XR19" s="20">
        <v>2230991.0299999998</v>
      </c>
      <c r="XS19" s="20">
        <v>2063723.94</v>
      </c>
      <c r="XT19" s="20">
        <v>2480952.58</v>
      </c>
      <c r="XU19" s="20">
        <v>2335832.69</v>
      </c>
      <c r="XV19" s="20">
        <v>2236132.6800000002</v>
      </c>
      <c r="XW19" s="20">
        <v>1648931.74</v>
      </c>
      <c r="XX19" s="20">
        <v>2036844.25</v>
      </c>
      <c r="XY19" s="20">
        <v>1693730.71</v>
      </c>
      <c r="XZ19" s="20">
        <v>1841207.63</v>
      </c>
      <c r="YA19" s="20">
        <v>2038203</v>
      </c>
      <c r="YB19" s="20">
        <v>1840753.07</v>
      </c>
      <c r="YC19" s="20">
        <v>2043422.18</v>
      </c>
      <c r="YD19" s="20">
        <v>167297587.92000002</v>
      </c>
      <c r="YE19" s="20">
        <v>2725933.24</v>
      </c>
      <c r="YF19" s="20">
        <v>8695208.2799999993</v>
      </c>
      <c r="YG19" s="20">
        <v>2840893.17</v>
      </c>
      <c r="YH19" s="20">
        <v>19220800.780000001</v>
      </c>
      <c r="YI19" s="20">
        <v>3179829.87</v>
      </c>
      <c r="YJ19" s="20">
        <v>5899773.3100000005</v>
      </c>
      <c r="YK19" s="20">
        <v>1674258.55</v>
      </c>
      <c r="YL19" s="20">
        <v>17456665.550000001</v>
      </c>
      <c r="YM19" s="20">
        <v>13859456.34</v>
      </c>
      <c r="YN19" s="20">
        <v>6062755.71</v>
      </c>
      <c r="YO19" s="20">
        <v>3391152.24</v>
      </c>
      <c r="YP19" s="20">
        <v>2765585.5</v>
      </c>
      <c r="YQ19" s="20">
        <v>2632690.5699999998</v>
      </c>
      <c r="YR19" s="20">
        <v>1570150.58</v>
      </c>
      <c r="YS19" s="20">
        <v>1948161.18</v>
      </c>
      <c r="YT19" s="20">
        <v>2573687.73</v>
      </c>
      <c r="YU19" s="20">
        <v>63115556.159999996</v>
      </c>
      <c r="YV19" s="20">
        <v>1490679.3599999999</v>
      </c>
      <c r="YW19" s="20">
        <v>1628705.7800000003</v>
      </c>
      <c r="YX19" s="20">
        <v>1009995.98</v>
      </c>
      <c r="YY19" s="20">
        <v>2566500.02</v>
      </c>
      <c r="YZ19" s="20">
        <v>766452.22</v>
      </c>
      <c r="ZA19" s="20">
        <v>1421657.4300000002</v>
      </c>
      <c r="ZB19" s="20">
        <v>50823615.909999996</v>
      </c>
      <c r="ZC19" s="20">
        <v>1923591.53</v>
      </c>
      <c r="ZD19" s="20">
        <v>2284716.69</v>
      </c>
      <c r="ZE19" s="20">
        <v>3690758.85</v>
      </c>
      <c r="ZF19" s="20">
        <v>1789998.4100000001</v>
      </c>
      <c r="ZG19" s="20">
        <v>2639992.1</v>
      </c>
      <c r="ZH19" s="20">
        <v>1337698.0299999998</v>
      </c>
      <c r="ZI19" s="20">
        <v>1547520.01</v>
      </c>
      <c r="ZJ19" s="20">
        <v>6235295.3300000001</v>
      </c>
      <c r="ZK19" s="20">
        <v>119252948.03999999</v>
      </c>
      <c r="ZL19" s="20">
        <v>1995073.2899999998</v>
      </c>
      <c r="ZM19" s="20">
        <v>5769308.3700000001</v>
      </c>
      <c r="ZN19" s="20">
        <v>17738150.09</v>
      </c>
      <c r="ZO19" s="20">
        <v>9812370.6300000008</v>
      </c>
      <c r="ZP19" s="20">
        <v>1699466.33</v>
      </c>
      <c r="ZQ19" s="20">
        <v>4262970.71</v>
      </c>
      <c r="ZR19" s="20">
        <v>5176580.6899999995</v>
      </c>
      <c r="ZS19" s="20">
        <v>6686995.9900000002</v>
      </c>
      <c r="ZT19" s="20">
        <v>8028504.9800000004</v>
      </c>
      <c r="ZU19" s="20">
        <v>1188214.8599999999</v>
      </c>
      <c r="ZV19" s="20">
        <v>1940628.5999999999</v>
      </c>
      <c r="ZW19" s="20">
        <v>3012928.8</v>
      </c>
      <c r="ZX19" s="20">
        <v>3357632.47</v>
      </c>
      <c r="ZY19" s="20">
        <v>2000310.38</v>
      </c>
      <c r="ZZ19" s="20">
        <v>2237519.29</v>
      </c>
      <c r="AAA19" s="20">
        <v>2649854.79</v>
      </c>
      <c r="AAB19" s="20">
        <v>1551456.68</v>
      </c>
      <c r="AAC19" s="20">
        <v>2602470.5</v>
      </c>
      <c r="AAD19" s="20">
        <v>1356400.98</v>
      </c>
      <c r="AAE19" s="20">
        <v>1648480.3399999999</v>
      </c>
      <c r="AAF19" s="20">
        <v>1011616.3699999999</v>
      </c>
      <c r="AAG19" s="20">
        <v>47572652.079999998</v>
      </c>
      <c r="AAH19" s="20">
        <v>2442972.9299999997</v>
      </c>
      <c r="AAI19" s="20">
        <v>2752063.8400000003</v>
      </c>
      <c r="AAJ19" s="20">
        <v>2263097.6</v>
      </c>
      <c r="AAK19" s="20">
        <v>1466757.81</v>
      </c>
      <c r="AAL19" s="20">
        <v>3556221.76</v>
      </c>
      <c r="AAM19" s="20">
        <v>1686695.46</v>
      </c>
      <c r="AAN19" s="20">
        <v>491834399.72000003</v>
      </c>
      <c r="AAO19" s="20">
        <v>3578684.38</v>
      </c>
      <c r="AAP19" s="20">
        <v>1905341.15</v>
      </c>
      <c r="AAQ19" s="20">
        <v>5391666.3300000001</v>
      </c>
      <c r="AAR19" s="20">
        <v>6476382.5900000008</v>
      </c>
      <c r="AAS19" s="20">
        <v>3267930.84</v>
      </c>
      <c r="AAT19" s="20">
        <v>4663153.32</v>
      </c>
      <c r="AAU19" s="20">
        <v>9029409.3500000015</v>
      </c>
      <c r="AAV19" s="20">
        <v>16474195.210000001</v>
      </c>
      <c r="AAW19" s="20">
        <v>2641131.1500000004</v>
      </c>
      <c r="AAX19" s="20">
        <v>4979022.74</v>
      </c>
      <c r="AAY19" s="20">
        <v>62072550.140000001</v>
      </c>
      <c r="AAZ19" s="20">
        <v>12350011.65</v>
      </c>
      <c r="ABA19" s="20">
        <v>1832953.8900000001</v>
      </c>
      <c r="ABB19" s="20">
        <v>2984927.44</v>
      </c>
      <c r="ABC19" s="20">
        <v>3441340.34</v>
      </c>
      <c r="ABD19" s="20">
        <v>1778997.9500000002</v>
      </c>
      <c r="ABE19" s="20">
        <v>2598859.13</v>
      </c>
      <c r="ABF19" s="20">
        <v>1940278.21</v>
      </c>
      <c r="ABG19" s="20">
        <v>37532273.789999999</v>
      </c>
      <c r="ABH19" s="20">
        <v>42671959.839999996</v>
      </c>
      <c r="ABI19" s="20">
        <v>2158122.9699999997</v>
      </c>
      <c r="ABJ19" s="20">
        <v>1923996.83</v>
      </c>
      <c r="ABK19" s="20">
        <v>1672447.3299999998</v>
      </c>
      <c r="ABL19" s="20">
        <v>1688016.84</v>
      </c>
      <c r="ABM19" s="20">
        <v>1972622.15</v>
      </c>
      <c r="ABN19" s="20">
        <v>58242348.090000004</v>
      </c>
      <c r="ABO19" s="20">
        <v>3285840.73</v>
      </c>
      <c r="ABP19" s="20">
        <v>1452076.74</v>
      </c>
      <c r="ABQ19" s="20">
        <v>3442942.4899999998</v>
      </c>
      <c r="ABR19" s="20">
        <v>4089382.35</v>
      </c>
      <c r="ABS19" s="20">
        <v>2275590.81</v>
      </c>
      <c r="ABT19" s="20">
        <v>1365298.58</v>
      </c>
      <c r="ABU19" s="20">
        <v>2647700.3299999996</v>
      </c>
      <c r="ABV19" s="20">
        <v>490361.23000000004</v>
      </c>
      <c r="ABW19" s="20">
        <v>70189785.920000002</v>
      </c>
      <c r="ABX19" s="20">
        <v>2254497.37</v>
      </c>
      <c r="ABY19" s="20">
        <v>4944862.07</v>
      </c>
      <c r="ABZ19" s="20">
        <v>2332074.87</v>
      </c>
      <c r="ACA19" s="20">
        <v>1530191.74</v>
      </c>
      <c r="ACB19" s="20">
        <v>13225972.91</v>
      </c>
      <c r="ACC19" s="20">
        <v>1427071.42</v>
      </c>
      <c r="ACD19" s="20">
        <v>1633054.3</v>
      </c>
      <c r="ACE19" s="20">
        <v>1466072.78</v>
      </c>
      <c r="ACF19" s="20">
        <v>4097530.99</v>
      </c>
      <c r="ACG19" s="20">
        <v>1519615.3</v>
      </c>
      <c r="ACH19" s="20">
        <v>146954575.87</v>
      </c>
      <c r="ACI19" s="20">
        <v>1873733.91</v>
      </c>
      <c r="ACJ19" s="20">
        <v>2283700.92</v>
      </c>
      <c r="ACK19" s="20">
        <v>4800173.2299999995</v>
      </c>
      <c r="ACL19" s="20">
        <v>1513390.28</v>
      </c>
      <c r="ACM19" s="20">
        <v>2556786.29</v>
      </c>
      <c r="ACN19" s="20">
        <v>3547760.12</v>
      </c>
      <c r="ACO19" s="20">
        <v>19057779.199999999</v>
      </c>
      <c r="ACP19" s="20">
        <v>31978606.839999996</v>
      </c>
      <c r="ACQ19" s="20">
        <v>1424264.44</v>
      </c>
      <c r="ACR19" s="20">
        <v>2525411.89</v>
      </c>
      <c r="ACS19" s="20">
        <v>4505363.54</v>
      </c>
      <c r="ACT19" s="20">
        <v>3404469.51</v>
      </c>
      <c r="ACU19" s="20">
        <v>32943150.649999999</v>
      </c>
      <c r="ACV19" s="20">
        <v>3907755.38</v>
      </c>
      <c r="ACW19" s="20">
        <v>2554606.54</v>
      </c>
      <c r="ACX19" s="20">
        <v>2835744.42</v>
      </c>
      <c r="ACY19" s="20">
        <v>851614.58</v>
      </c>
      <c r="ACZ19" s="20">
        <v>1029061.9099999999</v>
      </c>
      <c r="ADA19" s="20">
        <v>1510425.95</v>
      </c>
      <c r="ADB19" s="20">
        <v>776026.45</v>
      </c>
      <c r="ADC19" s="20">
        <v>951070.3</v>
      </c>
      <c r="ADD19" s="20">
        <v>1216570.97</v>
      </c>
      <c r="ADE19" s="20">
        <v>25558360.650000002</v>
      </c>
      <c r="ADF19" s="20">
        <v>23407757.539999999</v>
      </c>
      <c r="ADG19" s="20">
        <v>506668.29</v>
      </c>
      <c r="ADH19" s="20">
        <v>803115.71</v>
      </c>
      <c r="ADI19" s="20">
        <v>1810574.48</v>
      </c>
      <c r="ADJ19" s="20">
        <v>720380.86</v>
      </c>
      <c r="ADK19" s="20">
        <v>1396253.09</v>
      </c>
      <c r="ADL19" s="20">
        <v>1188583.6600000001</v>
      </c>
      <c r="ADM19" s="20">
        <v>1358881.5199999998</v>
      </c>
      <c r="ADN19" s="20">
        <v>215479927.12</v>
      </c>
      <c r="ADO19" s="20">
        <v>9936498.8000000007</v>
      </c>
      <c r="ADP19" s="20">
        <v>7259635.7599999998</v>
      </c>
      <c r="ADQ19" s="20">
        <v>29499673.66</v>
      </c>
      <c r="ADR19" s="20">
        <v>870607.37</v>
      </c>
      <c r="ADS19" s="20">
        <v>954630.38</v>
      </c>
      <c r="ADT19" s="20">
        <v>2169947.56</v>
      </c>
      <c r="ADU19" s="20">
        <v>654598.01</v>
      </c>
      <c r="ADV19" s="20">
        <v>163466440.54000002</v>
      </c>
      <c r="ADW19" s="20">
        <v>24969228.760000002</v>
      </c>
      <c r="ADX19" s="20">
        <v>14055008.68</v>
      </c>
      <c r="ADY19" s="20">
        <v>1799675.84</v>
      </c>
      <c r="ADZ19" s="20">
        <v>2027849.01</v>
      </c>
      <c r="AEA19" s="20">
        <v>4541347.3600000003</v>
      </c>
      <c r="AEB19" s="20">
        <v>2443389.5900000003</v>
      </c>
      <c r="AEC19" s="20">
        <v>2053642.5299999998</v>
      </c>
      <c r="AED19" s="20">
        <v>1382272.95</v>
      </c>
      <c r="AEE19" s="20">
        <v>1867304.21</v>
      </c>
      <c r="AEF19" s="20">
        <v>2918300.81</v>
      </c>
      <c r="AEG19" s="20">
        <v>5347885.21</v>
      </c>
      <c r="AEH19" s="20">
        <v>2632645.7999999998</v>
      </c>
      <c r="AEI19" s="20">
        <v>2665674.17</v>
      </c>
      <c r="AEJ19" s="20">
        <v>3106186.12</v>
      </c>
      <c r="AEK19" s="20">
        <v>3411722.2400000002</v>
      </c>
      <c r="AEL19" s="20">
        <v>1952263.63</v>
      </c>
      <c r="AEM19" s="20">
        <v>7036605.7200000007</v>
      </c>
      <c r="AEN19" s="20">
        <v>2313732.81</v>
      </c>
      <c r="AEO19" s="20">
        <v>3862939.52</v>
      </c>
      <c r="AEP19" s="20">
        <v>132277136.41</v>
      </c>
      <c r="AEQ19" s="20">
        <v>6241468.9100000001</v>
      </c>
      <c r="AER19" s="20">
        <v>3403519.03</v>
      </c>
      <c r="AES19" s="20">
        <v>3688899.8</v>
      </c>
      <c r="AET19" s="20">
        <v>2589103.2599999998</v>
      </c>
      <c r="AEU19" s="20">
        <v>7721495.6699999999</v>
      </c>
      <c r="AEV19" s="20">
        <v>2419731.44</v>
      </c>
      <c r="AEW19" s="20">
        <v>5282472.9800000004</v>
      </c>
      <c r="AEX19" s="20">
        <v>1889153.55</v>
      </c>
      <c r="AEY19" s="20">
        <v>1249375.29</v>
      </c>
      <c r="AEZ19" s="20">
        <v>41466828.119999997</v>
      </c>
      <c r="AFA19" s="20">
        <v>23313756.27</v>
      </c>
      <c r="AFB19" s="20">
        <v>4417983.8999999994</v>
      </c>
      <c r="AFC19" s="20">
        <v>3947667.69</v>
      </c>
      <c r="AFD19" s="20">
        <v>4881096.34</v>
      </c>
      <c r="AFE19" s="20">
        <v>4120185.54</v>
      </c>
      <c r="AFF19" s="20">
        <v>2120398.36</v>
      </c>
      <c r="AFG19" s="20">
        <v>2210649.75</v>
      </c>
      <c r="AFH19" s="20">
        <v>2356153.61</v>
      </c>
      <c r="AFI19" s="20">
        <v>3181242.75</v>
      </c>
      <c r="AFJ19" s="20">
        <v>3388339.91</v>
      </c>
      <c r="AFK19" s="20">
        <v>2970560.01</v>
      </c>
      <c r="AFL19" s="20">
        <v>2129313.5699999998</v>
      </c>
      <c r="AFM19" s="20">
        <v>52849121.219999999</v>
      </c>
      <c r="AFN19" s="20">
        <v>6213986.1299999999</v>
      </c>
      <c r="AFO19" s="20">
        <v>3519134.21</v>
      </c>
      <c r="AFP19" s="20">
        <v>2121193.17</v>
      </c>
      <c r="AFQ19" s="20">
        <v>1717736.37</v>
      </c>
      <c r="AFR19" s="20">
        <v>1259627.03</v>
      </c>
      <c r="AFS19" s="20">
        <v>889537.98</v>
      </c>
      <c r="AFT19" s="20">
        <v>3775768.81</v>
      </c>
      <c r="AFU19" s="20">
        <v>7815309.2600000007</v>
      </c>
      <c r="AFV19" s="20">
        <v>1311410.3700000001</v>
      </c>
      <c r="AFW19" s="20">
        <v>9339493.4499999993</v>
      </c>
      <c r="AFX19" s="20">
        <v>1625509.18</v>
      </c>
      <c r="AFY19" s="20">
        <v>61015121.890000001</v>
      </c>
      <c r="AFZ19" s="20">
        <v>1234601.7999999998</v>
      </c>
      <c r="AGA19" s="20">
        <v>1834156.33</v>
      </c>
      <c r="AGB19" s="20">
        <v>1652563.8199999998</v>
      </c>
      <c r="AGC19" s="20">
        <v>6454515.0899999999</v>
      </c>
      <c r="AGD19" s="20">
        <v>1891693.44</v>
      </c>
      <c r="AGE19" s="20">
        <v>825691.26</v>
      </c>
      <c r="AGF19" s="20">
        <v>2063387.43</v>
      </c>
      <c r="AGG19" s="20">
        <v>1416610.22</v>
      </c>
      <c r="AGH19" s="20">
        <v>2021198.84</v>
      </c>
      <c r="AGI19" s="20">
        <v>1728488.09</v>
      </c>
      <c r="AGJ19" s="20">
        <v>111663232.50999999</v>
      </c>
      <c r="AGK19" s="20">
        <v>10990129.34</v>
      </c>
      <c r="AGL19" s="20">
        <v>4341215.4400000004</v>
      </c>
      <c r="AGM19" s="20">
        <v>1255544.17</v>
      </c>
      <c r="AGN19" s="20">
        <v>6110703.4100000001</v>
      </c>
      <c r="AGO19" s="20">
        <v>4239602.18</v>
      </c>
      <c r="AGP19" s="20">
        <v>1812615.49</v>
      </c>
      <c r="AGQ19" s="20">
        <v>2384897.4700000002</v>
      </c>
      <c r="AGR19" s="20">
        <v>270360658.51999998</v>
      </c>
      <c r="AGS19" s="20">
        <v>99671700.909999996</v>
      </c>
      <c r="AGT19" s="20">
        <v>1599299.26</v>
      </c>
      <c r="AGU19" s="20">
        <v>3109130.1599999997</v>
      </c>
      <c r="AGV19" s="20">
        <v>11308440.27</v>
      </c>
      <c r="AGW19" s="20">
        <v>4611855.08</v>
      </c>
      <c r="AGX19" s="20">
        <v>2654296.8899999997</v>
      </c>
      <c r="AGY19" s="20">
        <v>4063971.33</v>
      </c>
      <c r="AGZ19" s="20">
        <v>702979.9</v>
      </c>
      <c r="AHA19" s="20">
        <v>3280329.51</v>
      </c>
      <c r="AHB19" s="20">
        <v>3465041.61</v>
      </c>
      <c r="AHC19" s="20">
        <v>1770685.07</v>
      </c>
      <c r="AHD19" s="20">
        <v>1374295.86</v>
      </c>
      <c r="AHE19" s="20">
        <v>2492354.2999999998</v>
      </c>
      <c r="AHF19" s="20">
        <v>1477948.3599999999</v>
      </c>
      <c r="AHG19" s="20">
        <v>2119242.33</v>
      </c>
      <c r="AHH19" s="20">
        <v>1787186.94</v>
      </c>
      <c r="AHI19" s="20">
        <v>35864857.43</v>
      </c>
      <c r="AHJ19" s="20">
        <v>1895483.51</v>
      </c>
      <c r="AHK19" s="20">
        <v>1838942.84</v>
      </c>
      <c r="AHL19" s="20">
        <v>2368195.9900000002</v>
      </c>
      <c r="AHM19" s="20">
        <v>6315468.1699999999</v>
      </c>
      <c r="AHN19" s="20">
        <v>1763605.59</v>
      </c>
      <c r="AHO19" s="20">
        <v>1797273.21</v>
      </c>
      <c r="AHP19" s="20">
        <v>14048727531.201906</v>
      </c>
    </row>
    <row r="20" spans="1:900" x14ac:dyDescent="0.55000000000000004">
      <c r="A20" s="11">
        <v>16</v>
      </c>
      <c r="B20" s="11" t="s">
        <v>998</v>
      </c>
      <c r="C20" s="6" t="s">
        <v>999</v>
      </c>
      <c r="D20" s="20">
        <v>3533197.26</v>
      </c>
      <c r="E20" s="20">
        <v>1240532.96</v>
      </c>
      <c r="F20" s="20">
        <v>1468764.8</v>
      </c>
      <c r="G20" s="20">
        <v>297851.93</v>
      </c>
      <c r="H20" s="20">
        <v>2299999.35</v>
      </c>
      <c r="I20" s="20">
        <v>729746.85</v>
      </c>
      <c r="J20" s="20">
        <v>1630127.84</v>
      </c>
      <c r="K20" s="20">
        <v>1099315.9099999999</v>
      </c>
      <c r="L20" s="20">
        <v>1181995.1200000001</v>
      </c>
      <c r="M20" s="20">
        <v>991203.74</v>
      </c>
      <c r="N20" s="20">
        <v>937641.6</v>
      </c>
      <c r="O20" s="20">
        <v>633210.51</v>
      </c>
      <c r="P20" s="20">
        <v>1729764.05</v>
      </c>
      <c r="Q20" s="20">
        <v>737455.63</v>
      </c>
      <c r="R20" s="20">
        <v>525065.12</v>
      </c>
      <c r="S20" s="20">
        <v>528097.88</v>
      </c>
      <c r="T20" s="20">
        <v>412556.33</v>
      </c>
      <c r="U20" s="20">
        <v>466350.38</v>
      </c>
      <c r="V20" s="20">
        <v>2812569.86</v>
      </c>
      <c r="W20" s="20">
        <v>905139.76</v>
      </c>
      <c r="X20" s="20">
        <v>875569.9</v>
      </c>
      <c r="Y20" s="20">
        <v>845947.35</v>
      </c>
      <c r="Z20" s="20">
        <v>333255.46000000002</v>
      </c>
      <c r="AA20" s="20">
        <v>807328.35</v>
      </c>
      <c r="AB20" s="20">
        <v>181441.56</v>
      </c>
      <c r="AC20" s="20">
        <v>3735561.34</v>
      </c>
      <c r="AD20" s="20">
        <v>869643.44</v>
      </c>
      <c r="AE20" s="20">
        <v>226580.47</v>
      </c>
      <c r="AF20" s="20">
        <v>440703.74</v>
      </c>
      <c r="AG20" s="20">
        <v>269517.34000000003</v>
      </c>
      <c r="AH20" s="20">
        <v>567058.69999999995</v>
      </c>
      <c r="AI20" s="20">
        <v>512739.54</v>
      </c>
      <c r="AJ20" s="20">
        <v>281181.65999999997</v>
      </c>
      <c r="AK20" s="20">
        <v>72435.69</v>
      </c>
      <c r="AL20" s="20">
        <v>563982.44999999995</v>
      </c>
      <c r="AM20" s="20">
        <v>1616300.54</v>
      </c>
      <c r="AN20" s="20">
        <v>271088.3</v>
      </c>
      <c r="AO20" s="20">
        <v>291186.43</v>
      </c>
      <c r="AP20" s="20">
        <v>495912.68</v>
      </c>
      <c r="AQ20" s="20">
        <v>264371.34000000003</v>
      </c>
      <c r="AR20" s="20">
        <v>113738.23</v>
      </c>
      <c r="AS20" s="20">
        <v>83597</v>
      </c>
      <c r="AT20" s="20">
        <v>2747190.1</v>
      </c>
      <c r="AU20" s="20">
        <v>536059.46</v>
      </c>
      <c r="AV20" s="20">
        <v>293740.21999999997</v>
      </c>
      <c r="AW20" s="20">
        <v>554026.26</v>
      </c>
      <c r="AX20" s="20">
        <v>1050452.1000000001</v>
      </c>
      <c r="AY20" s="20">
        <v>847138.91</v>
      </c>
      <c r="AZ20" s="20">
        <v>388706.04</v>
      </c>
      <c r="BA20" s="20">
        <v>279482.49</v>
      </c>
      <c r="BB20" s="20">
        <v>174469.81</v>
      </c>
      <c r="BC20" s="20">
        <v>159234.35</v>
      </c>
      <c r="BD20" s="20">
        <v>171828.65</v>
      </c>
      <c r="BE20" s="20">
        <v>176636.72</v>
      </c>
      <c r="BF20" s="20">
        <v>976266.54</v>
      </c>
      <c r="BG20" s="20">
        <v>311446.59000000003</v>
      </c>
      <c r="BH20" s="20">
        <v>339228.38</v>
      </c>
      <c r="BI20" s="20">
        <v>1262715.79</v>
      </c>
      <c r="BJ20" s="20">
        <v>877020.5</v>
      </c>
      <c r="BK20" s="20">
        <v>324122.87</v>
      </c>
      <c r="BL20" s="20">
        <v>223888.78</v>
      </c>
      <c r="BM20" s="20">
        <v>232260.37</v>
      </c>
      <c r="BN20" s="20">
        <v>287557.19</v>
      </c>
      <c r="BO20" s="20">
        <v>188322.97</v>
      </c>
      <c r="BP20" s="20">
        <v>211245.19</v>
      </c>
      <c r="BQ20" s="20">
        <v>3672.38</v>
      </c>
      <c r="BR20" s="20">
        <v>1749989.71</v>
      </c>
      <c r="BS20" s="20">
        <v>386458.32</v>
      </c>
      <c r="BT20" s="20">
        <v>223688.78</v>
      </c>
      <c r="BU20" s="20">
        <v>564158.24</v>
      </c>
      <c r="BV20" s="20">
        <v>365099.32</v>
      </c>
      <c r="BW20" s="20">
        <v>332668.98</v>
      </c>
      <c r="BX20" s="20">
        <v>162850.26</v>
      </c>
      <c r="BY20" s="20">
        <v>299282.36</v>
      </c>
      <c r="BZ20" s="20">
        <v>621990.93999999994</v>
      </c>
      <c r="CA20" s="20">
        <v>352818.54</v>
      </c>
      <c r="CB20" s="20">
        <v>542887.53</v>
      </c>
      <c r="CC20" s="20">
        <v>1082847.75</v>
      </c>
      <c r="CD20" s="20">
        <v>317492.33</v>
      </c>
      <c r="CE20" s="20">
        <v>245125.17</v>
      </c>
      <c r="CF20" s="20">
        <v>285372.79999999999</v>
      </c>
      <c r="CG20" s="20">
        <v>1956003.38</v>
      </c>
      <c r="CH20" s="20">
        <v>553213.22</v>
      </c>
      <c r="CI20" s="20">
        <v>1763240.49</v>
      </c>
      <c r="CJ20" s="20">
        <v>423924.34</v>
      </c>
      <c r="CK20" s="20">
        <v>567517.28</v>
      </c>
      <c r="CL20" s="20">
        <v>374344.59</v>
      </c>
      <c r="CM20" s="20">
        <v>281714.07</v>
      </c>
      <c r="CN20" s="20">
        <v>407971.38</v>
      </c>
      <c r="CO20" s="20">
        <v>68756.160000000003</v>
      </c>
      <c r="CP20" s="20">
        <v>470735.47</v>
      </c>
      <c r="CQ20" s="20">
        <v>150610.75</v>
      </c>
      <c r="CR20" s="20">
        <v>325132.69</v>
      </c>
      <c r="CS20" s="20">
        <v>277604.68</v>
      </c>
      <c r="CT20" s="20">
        <v>2003186.94</v>
      </c>
      <c r="CU20" s="20">
        <v>357530.39</v>
      </c>
      <c r="CV20" s="20">
        <v>461545.73</v>
      </c>
      <c r="CW20" s="20">
        <v>838808.15</v>
      </c>
      <c r="CX20" s="20">
        <v>316568.73</v>
      </c>
      <c r="CY20" s="20">
        <v>740812.41</v>
      </c>
      <c r="CZ20" s="20">
        <v>217876.76</v>
      </c>
      <c r="DA20" s="20">
        <v>228986.78</v>
      </c>
      <c r="DB20" s="20">
        <v>565093.47</v>
      </c>
      <c r="DC20" s="20">
        <v>1190932.24</v>
      </c>
      <c r="DD20" s="20">
        <v>494422.97</v>
      </c>
      <c r="DE20" s="20">
        <v>892682.09</v>
      </c>
      <c r="DF20" s="20">
        <v>424197.79</v>
      </c>
      <c r="DG20" s="20">
        <v>428278.03</v>
      </c>
      <c r="DH20" s="20">
        <v>907418.43</v>
      </c>
      <c r="DI20" s="20">
        <v>508629.88</v>
      </c>
      <c r="DJ20" s="20">
        <v>353289.15</v>
      </c>
      <c r="DK20" s="20">
        <v>7394535.1600000001</v>
      </c>
      <c r="DL20" s="20">
        <v>311175.84000000003</v>
      </c>
      <c r="DM20" s="20">
        <v>520954.24</v>
      </c>
      <c r="DN20" s="20">
        <v>411368.99</v>
      </c>
      <c r="DO20" s="20">
        <v>786073.81</v>
      </c>
      <c r="DP20" s="20">
        <v>292394.81</v>
      </c>
      <c r="DQ20" s="20">
        <v>1409545.98</v>
      </c>
      <c r="DR20" s="20">
        <v>621003.86</v>
      </c>
      <c r="DS20" s="20">
        <v>692209.95</v>
      </c>
      <c r="DT20" s="20">
        <v>2282762.37</v>
      </c>
      <c r="DU20" s="20">
        <v>241737</v>
      </c>
      <c r="DV20" s="20">
        <v>629910.1</v>
      </c>
      <c r="DW20" s="20">
        <v>717126.15</v>
      </c>
      <c r="DX20" s="20">
        <v>594799.74</v>
      </c>
      <c r="DY20" s="20">
        <v>920512.36</v>
      </c>
      <c r="DZ20" s="20">
        <v>244559.01</v>
      </c>
      <c r="EA20" s="20">
        <v>411260.39</v>
      </c>
      <c r="EB20" s="20">
        <v>326664.62</v>
      </c>
      <c r="EC20" s="20">
        <v>501512.01</v>
      </c>
      <c r="ED20" s="20">
        <v>604560.36</v>
      </c>
      <c r="EE20" s="20">
        <v>722129.64</v>
      </c>
      <c r="EF20" s="20">
        <v>310859.32</v>
      </c>
      <c r="EG20" s="20">
        <v>978323.94</v>
      </c>
      <c r="EH20" s="20">
        <v>479052.51</v>
      </c>
      <c r="EI20" s="20">
        <v>416979.63</v>
      </c>
      <c r="EJ20" s="20">
        <v>303765.59000000003</v>
      </c>
      <c r="EK20" s="20">
        <v>762620.02</v>
      </c>
      <c r="EL20" s="20">
        <v>536021.22</v>
      </c>
      <c r="EM20" s="20">
        <v>313416.68</v>
      </c>
      <c r="EN20" s="20">
        <v>2025311.19</v>
      </c>
      <c r="EO20" s="20">
        <v>503137.56</v>
      </c>
      <c r="EP20" s="20">
        <v>686528.85</v>
      </c>
      <c r="EQ20" s="20">
        <v>465279.32</v>
      </c>
      <c r="ER20" s="20">
        <v>244959.12</v>
      </c>
      <c r="ES20" s="20">
        <v>206352</v>
      </c>
      <c r="ET20" s="20">
        <v>868320.88</v>
      </c>
      <c r="EU20" s="20">
        <v>736196.02</v>
      </c>
      <c r="EV20" s="20">
        <v>312800.09999999998</v>
      </c>
      <c r="EW20" s="20">
        <v>1992993.95</v>
      </c>
      <c r="EX20" s="20">
        <v>279542.52</v>
      </c>
      <c r="EY20" s="20">
        <v>269312.7</v>
      </c>
      <c r="EZ20" s="20">
        <v>297356.79999999999</v>
      </c>
      <c r="FA20" s="20">
        <v>1018352.82</v>
      </c>
      <c r="FB20" s="20">
        <v>382289.49</v>
      </c>
      <c r="FC20" s="20">
        <v>691538.99</v>
      </c>
      <c r="FD20" s="20">
        <v>179499.38</v>
      </c>
      <c r="FE20" s="20">
        <v>148682.13</v>
      </c>
      <c r="FF20" s="20">
        <v>126452.39</v>
      </c>
      <c r="FG20" s="20">
        <v>110429</v>
      </c>
      <c r="FH20" s="20">
        <v>126118.28</v>
      </c>
      <c r="FI20" s="20">
        <v>1053700.54</v>
      </c>
      <c r="FJ20" s="20">
        <v>189395.16</v>
      </c>
      <c r="FK20" s="20">
        <v>848812.76</v>
      </c>
      <c r="FL20" s="20">
        <v>278405.82</v>
      </c>
      <c r="FM20" s="20">
        <v>724281.3</v>
      </c>
      <c r="FN20" s="20">
        <v>234040.46</v>
      </c>
      <c r="FO20" s="20">
        <v>156491.62</v>
      </c>
      <c r="FP20" s="20">
        <v>153247.32999999999</v>
      </c>
      <c r="FQ20" s="20">
        <v>5659820.1600000001</v>
      </c>
      <c r="FR20" s="20">
        <v>977735.39</v>
      </c>
      <c r="FS20" s="20">
        <v>486748.13</v>
      </c>
      <c r="FT20" s="20">
        <v>1396531.36</v>
      </c>
      <c r="FU20" s="20">
        <v>302209.53000000003</v>
      </c>
      <c r="FV20" s="20">
        <v>981587.56</v>
      </c>
      <c r="FW20" s="20">
        <v>2247014.36</v>
      </c>
      <c r="FX20" s="20">
        <v>1150635.25</v>
      </c>
      <c r="FY20" s="20">
        <v>632356.21</v>
      </c>
      <c r="FZ20" s="20">
        <v>855541.06</v>
      </c>
      <c r="GA20" s="20">
        <v>1486504.34</v>
      </c>
      <c r="GB20" s="20">
        <v>699199.9</v>
      </c>
      <c r="GC20" s="20">
        <v>775307.88</v>
      </c>
      <c r="GD20" s="20">
        <v>235336.88</v>
      </c>
      <c r="GE20" s="20">
        <v>3444384.95</v>
      </c>
      <c r="GF20" s="20">
        <v>339979.83</v>
      </c>
      <c r="GG20" s="20">
        <v>354379.78</v>
      </c>
      <c r="GH20" s="20">
        <v>1269194.1100000001</v>
      </c>
      <c r="GI20" s="20">
        <v>857275.09</v>
      </c>
      <c r="GJ20" s="20">
        <v>733305.45</v>
      </c>
      <c r="GK20" s="20">
        <v>263071.59000000003</v>
      </c>
      <c r="GL20" s="20">
        <v>2109323.0099999998</v>
      </c>
      <c r="GM20" s="20">
        <v>215623.07</v>
      </c>
      <c r="GN20" s="20">
        <v>251559.45</v>
      </c>
      <c r="GO20" s="20">
        <v>324101.21999999997</v>
      </c>
      <c r="GP20" s="20">
        <v>133516.35</v>
      </c>
      <c r="GQ20" s="20">
        <v>815717.98</v>
      </c>
      <c r="GR20" s="20">
        <v>1926815.98</v>
      </c>
      <c r="GS20" s="20">
        <v>265472.55</v>
      </c>
      <c r="GT20" s="20">
        <v>973479.1</v>
      </c>
      <c r="GU20" s="20">
        <v>275080.53999999998</v>
      </c>
      <c r="GV20" s="20">
        <v>533458.56999999995</v>
      </c>
      <c r="GW20" s="20">
        <v>523979.19</v>
      </c>
      <c r="GX20" s="20">
        <v>217994.23</v>
      </c>
      <c r="GY20" s="20">
        <v>1223895.3999999999</v>
      </c>
      <c r="GZ20" s="20">
        <v>360265.01</v>
      </c>
      <c r="HA20" s="20">
        <v>491322.62</v>
      </c>
      <c r="HB20" s="20">
        <v>271548.76</v>
      </c>
      <c r="HC20" s="20">
        <v>1964818.07</v>
      </c>
      <c r="HD20" s="20">
        <v>1413717.6</v>
      </c>
      <c r="HE20" s="20">
        <v>1974964.92</v>
      </c>
      <c r="HF20" s="20">
        <v>1735185.55</v>
      </c>
      <c r="HG20" s="20">
        <v>474988.7</v>
      </c>
      <c r="HH20" s="20">
        <v>1697601.53</v>
      </c>
      <c r="HI20" s="20">
        <v>442495.68</v>
      </c>
      <c r="HJ20" s="20">
        <v>1904742.85</v>
      </c>
      <c r="HK20" s="20">
        <v>483246.34</v>
      </c>
      <c r="HL20" s="20">
        <v>761264.48</v>
      </c>
      <c r="HM20" s="20">
        <v>2089105.49</v>
      </c>
      <c r="HN20" s="20">
        <v>1171020.21</v>
      </c>
      <c r="HO20" s="20">
        <v>447277.38</v>
      </c>
      <c r="HP20" s="20">
        <v>1055362.82</v>
      </c>
      <c r="HQ20" s="20">
        <v>232909.42</v>
      </c>
      <c r="HR20" s="20">
        <v>1676693.36</v>
      </c>
      <c r="HS20" s="20">
        <v>1029296.8</v>
      </c>
      <c r="HT20" s="20">
        <v>264209.7</v>
      </c>
      <c r="HU20" s="20">
        <v>326048.34999999998</v>
      </c>
      <c r="HV20" s="20">
        <v>307070.21000000002</v>
      </c>
      <c r="HW20" s="20">
        <v>262241</v>
      </c>
      <c r="HX20" s="20">
        <v>772644.69</v>
      </c>
      <c r="HY20" s="20">
        <v>331276.11</v>
      </c>
      <c r="HZ20" s="20">
        <v>230818.05</v>
      </c>
      <c r="IA20" s="20">
        <v>163638.39999999999</v>
      </c>
      <c r="IB20" s="20">
        <v>343907.04</v>
      </c>
      <c r="IC20" s="20">
        <v>1144251.8700000001</v>
      </c>
      <c r="ID20" s="20">
        <v>216500.51</v>
      </c>
      <c r="IE20" s="20">
        <v>249362.55</v>
      </c>
      <c r="IF20" s="20">
        <v>195290.5</v>
      </c>
      <c r="IG20" s="20">
        <v>52891.71</v>
      </c>
      <c r="IH20" s="20">
        <v>1704847.89</v>
      </c>
      <c r="II20" s="20">
        <v>497275.1</v>
      </c>
      <c r="IJ20" s="20">
        <v>541362.78</v>
      </c>
      <c r="IK20" s="20">
        <v>1249818.47</v>
      </c>
      <c r="IL20" s="20">
        <v>1014962.44</v>
      </c>
      <c r="IM20" s="20">
        <v>495392.47</v>
      </c>
      <c r="IN20" s="20">
        <v>244808.22</v>
      </c>
      <c r="IO20" s="20">
        <v>828094.47</v>
      </c>
      <c r="IP20" s="20">
        <v>187092.13</v>
      </c>
      <c r="IQ20" s="20">
        <v>442097.28</v>
      </c>
      <c r="IR20" s="20">
        <v>271655.64</v>
      </c>
      <c r="IS20" s="20">
        <v>1418333.64</v>
      </c>
      <c r="IT20" s="20">
        <v>892083.96</v>
      </c>
      <c r="IU20" s="20">
        <v>593746.94999999995</v>
      </c>
      <c r="IV20" s="20">
        <v>704942.52</v>
      </c>
      <c r="IW20" s="20">
        <v>611002.35</v>
      </c>
      <c r="IX20" s="20">
        <v>163141.88</v>
      </c>
      <c r="IY20" s="20">
        <v>666128.47</v>
      </c>
      <c r="IZ20" s="20">
        <v>98886.67</v>
      </c>
      <c r="JA20" s="20">
        <v>339623.49</v>
      </c>
      <c r="JB20" s="20">
        <v>256107.05</v>
      </c>
      <c r="JC20" s="20">
        <v>753980.93</v>
      </c>
      <c r="JD20" s="20">
        <v>532672.02</v>
      </c>
      <c r="JE20" s="20">
        <v>1849622.97</v>
      </c>
      <c r="JF20" s="20">
        <v>343571.71</v>
      </c>
      <c r="JG20" s="20">
        <v>168945.96</v>
      </c>
      <c r="JH20" s="20">
        <v>296911.39</v>
      </c>
      <c r="JI20" s="20">
        <v>433118.83</v>
      </c>
      <c r="JJ20" s="20">
        <v>648468.22</v>
      </c>
      <c r="JK20" s="20">
        <v>689711.12</v>
      </c>
      <c r="JL20" s="20">
        <v>165803.82</v>
      </c>
      <c r="JM20" s="20">
        <v>484461.97</v>
      </c>
      <c r="JN20" s="20">
        <v>576791.81000000006</v>
      </c>
      <c r="JO20" s="20">
        <v>90922.34</v>
      </c>
      <c r="JP20" s="20">
        <v>446009.07</v>
      </c>
      <c r="JQ20" s="20">
        <v>244249.54</v>
      </c>
      <c r="JR20" s="20">
        <v>1868321.36</v>
      </c>
      <c r="JS20" s="20">
        <v>1740661.71</v>
      </c>
      <c r="JT20" s="20">
        <v>530209.93000000005</v>
      </c>
      <c r="JU20" s="20">
        <v>160226.26999999999</v>
      </c>
      <c r="JV20" s="20">
        <v>599318.73</v>
      </c>
      <c r="JW20" s="20">
        <v>230487.27</v>
      </c>
      <c r="JX20" s="20">
        <v>554104.56999999995</v>
      </c>
      <c r="JY20" s="20">
        <v>788215.1</v>
      </c>
      <c r="JZ20" s="20">
        <v>448407.29</v>
      </c>
      <c r="KA20" s="20">
        <v>480299.62</v>
      </c>
      <c r="KB20" s="20">
        <v>713897.99</v>
      </c>
      <c r="KC20" s="20">
        <v>347102.68</v>
      </c>
      <c r="KD20" s="20">
        <v>180837.97</v>
      </c>
      <c r="KE20" s="20">
        <v>142196.57</v>
      </c>
      <c r="KF20" s="20">
        <v>277837.99</v>
      </c>
      <c r="KG20" s="20">
        <v>2751665.56</v>
      </c>
      <c r="KH20" s="20">
        <v>0</v>
      </c>
      <c r="KI20" s="20">
        <v>235475.1</v>
      </c>
      <c r="KJ20" s="20">
        <v>776781.94</v>
      </c>
      <c r="KK20" s="20">
        <v>264975.92</v>
      </c>
      <c r="KL20" s="20">
        <v>326311.88</v>
      </c>
      <c r="KM20" s="20">
        <v>1644511.23</v>
      </c>
      <c r="KN20" s="20">
        <v>522426.15</v>
      </c>
      <c r="KO20" s="20">
        <v>327702.95</v>
      </c>
      <c r="KP20" s="20">
        <v>1267183.8500000001</v>
      </c>
      <c r="KQ20" s="20">
        <v>237160.36</v>
      </c>
      <c r="KR20" s="20">
        <v>96186.2</v>
      </c>
      <c r="KS20" s="20">
        <v>626876.17000000004</v>
      </c>
      <c r="KT20" s="20">
        <v>393248.52</v>
      </c>
      <c r="KU20" s="20">
        <v>858051.31</v>
      </c>
      <c r="KV20" s="20">
        <v>3412650.68</v>
      </c>
      <c r="KW20" s="20">
        <v>614172.51</v>
      </c>
      <c r="KX20" s="20">
        <v>2174824.1</v>
      </c>
      <c r="KY20" s="20">
        <v>310161.2</v>
      </c>
      <c r="KZ20" s="20">
        <v>169800.22</v>
      </c>
      <c r="LA20" s="20">
        <v>1301118.4099999999</v>
      </c>
      <c r="LB20" s="20">
        <v>2203857.0099999998</v>
      </c>
      <c r="LC20" s="20">
        <v>259244.92</v>
      </c>
      <c r="LD20" s="20">
        <v>431588.11</v>
      </c>
      <c r="LE20" s="20">
        <v>180250.83</v>
      </c>
      <c r="LF20" s="20">
        <v>3283098.71</v>
      </c>
      <c r="LG20" s="20">
        <v>1265556.3999999999</v>
      </c>
      <c r="LH20" s="20">
        <v>763360.12</v>
      </c>
      <c r="LI20" s="20">
        <v>1373213</v>
      </c>
      <c r="LJ20" s="20">
        <v>2055818.09</v>
      </c>
      <c r="LK20" s="20">
        <v>1125534.6599999999</v>
      </c>
      <c r="LL20" s="20">
        <v>294593.45</v>
      </c>
      <c r="LM20" s="20">
        <v>1434853.08</v>
      </c>
      <c r="LN20" s="20">
        <v>494050.44</v>
      </c>
      <c r="LO20" s="20">
        <v>864125.71</v>
      </c>
      <c r="LP20" s="20">
        <v>671973.6</v>
      </c>
      <c r="LQ20" s="20">
        <v>1422377.66</v>
      </c>
      <c r="LR20" s="20">
        <v>502847.3</v>
      </c>
      <c r="LS20" s="20">
        <v>409093.67</v>
      </c>
      <c r="LT20" s="20">
        <v>905393.42</v>
      </c>
      <c r="LU20" s="20">
        <v>658602.19999999995</v>
      </c>
      <c r="LV20" s="20">
        <v>1881582.43</v>
      </c>
      <c r="LW20" s="20">
        <v>737406.66</v>
      </c>
      <c r="LX20" s="20">
        <v>621822.34</v>
      </c>
      <c r="LY20" s="20">
        <v>710246.88</v>
      </c>
      <c r="LZ20" s="20">
        <v>542212.6</v>
      </c>
      <c r="MA20" s="20">
        <v>632433.72</v>
      </c>
      <c r="MB20" s="20">
        <v>396998.29</v>
      </c>
      <c r="MC20" s="20">
        <v>726744.04</v>
      </c>
      <c r="MD20" s="20">
        <v>831298.86</v>
      </c>
      <c r="ME20" s="20">
        <v>384744.52</v>
      </c>
      <c r="MF20" s="20">
        <v>2015303.62</v>
      </c>
      <c r="MG20" s="20">
        <v>197693.3</v>
      </c>
      <c r="MH20" s="20">
        <v>391191.908</v>
      </c>
      <c r="MI20" s="20">
        <v>276867.36</v>
      </c>
      <c r="MJ20" s="20">
        <v>361251.25</v>
      </c>
      <c r="MK20" s="20">
        <v>479462.21</v>
      </c>
      <c r="ML20" s="20">
        <v>563673.46</v>
      </c>
      <c r="MM20" s="20">
        <v>546684.87</v>
      </c>
      <c r="MN20" s="20">
        <v>386678.63</v>
      </c>
      <c r="MO20" s="20">
        <v>335805.41</v>
      </c>
      <c r="MP20" s="20">
        <v>410610.57</v>
      </c>
      <c r="MQ20" s="20">
        <v>477192.39</v>
      </c>
      <c r="MR20" s="20">
        <v>1361445.89</v>
      </c>
      <c r="MS20" s="20">
        <v>574831.35</v>
      </c>
      <c r="MT20" s="20">
        <v>380525.91</v>
      </c>
      <c r="MU20" s="20">
        <v>808765.11</v>
      </c>
      <c r="MV20" s="20">
        <v>330516.09999999998</v>
      </c>
      <c r="MW20" s="20">
        <v>295730.15999999997</v>
      </c>
      <c r="MX20" s="20">
        <v>833963.0699</v>
      </c>
      <c r="MY20" s="20">
        <v>811473.28</v>
      </c>
      <c r="MZ20" s="20">
        <v>492829.7</v>
      </c>
      <c r="NA20" s="20">
        <v>109546.35</v>
      </c>
      <c r="NB20" s="20">
        <v>295746.96000000002</v>
      </c>
      <c r="NC20" s="20">
        <v>4059092.52</v>
      </c>
      <c r="ND20" s="20">
        <v>1734118.08</v>
      </c>
      <c r="NE20" s="20">
        <v>601787.59</v>
      </c>
      <c r="NF20" s="20">
        <v>1936406.58</v>
      </c>
      <c r="NG20" s="20">
        <v>542431.61</v>
      </c>
      <c r="NH20" s="20">
        <v>893363.29</v>
      </c>
      <c r="NI20" s="20">
        <v>2583028.9700000002</v>
      </c>
      <c r="NJ20" s="20">
        <v>1167217.3899999999</v>
      </c>
      <c r="NK20" s="20">
        <v>114322.19</v>
      </c>
      <c r="NL20" s="20">
        <v>577764.68999999994</v>
      </c>
      <c r="NM20" s="20">
        <v>732370.26</v>
      </c>
      <c r="NN20" s="20">
        <v>321916.57</v>
      </c>
      <c r="NO20" s="20">
        <v>2087971.95</v>
      </c>
      <c r="NP20" s="20">
        <v>418954.1</v>
      </c>
      <c r="NQ20" s="20">
        <v>771450.98</v>
      </c>
      <c r="NR20" s="20">
        <v>328160.09999999998</v>
      </c>
      <c r="NS20" s="20">
        <v>495767.1</v>
      </c>
      <c r="NT20" s="20">
        <v>38943.599999999999</v>
      </c>
      <c r="NU20" s="20">
        <v>187699</v>
      </c>
      <c r="NV20" s="20">
        <v>3122739.11</v>
      </c>
      <c r="NW20" s="20">
        <v>1063385.17</v>
      </c>
      <c r="NX20" s="20">
        <v>375483.51</v>
      </c>
      <c r="NY20" s="20">
        <v>437924.24</v>
      </c>
      <c r="NZ20" s="20">
        <v>570716.93000000005</v>
      </c>
      <c r="OA20" s="20">
        <v>315972.99</v>
      </c>
      <c r="OB20" s="20">
        <v>416918.55</v>
      </c>
      <c r="OC20" s="20">
        <v>5404136.1399999997</v>
      </c>
      <c r="OD20" s="20">
        <v>989547.93</v>
      </c>
      <c r="OE20" s="20">
        <v>379941.67</v>
      </c>
      <c r="OF20" s="20">
        <v>1044846.06</v>
      </c>
      <c r="OG20" s="20">
        <v>373630.6</v>
      </c>
      <c r="OH20" s="20">
        <v>827547.05</v>
      </c>
      <c r="OI20" s="20">
        <v>280548.56</v>
      </c>
      <c r="OJ20" s="20">
        <v>75919.55</v>
      </c>
      <c r="OK20" s="20">
        <v>429225.54</v>
      </c>
      <c r="OL20" s="20">
        <v>2514649.5099999998</v>
      </c>
      <c r="OM20" s="20">
        <v>436516.34</v>
      </c>
      <c r="ON20" s="20">
        <v>1616779.77</v>
      </c>
      <c r="OO20" s="20">
        <v>764455.12</v>
      </c>
      <c r="OP20" s="20">
        <v>321436.78000000003</v>
      </c>
      <c r="OQ20" s="20">
        <v>334439.83</v>
      </c>
      <c r="OR20" s="20">
        <v>1847896.41</v>
      </c>
      <c r="OS20" s="20">
        <v>261615.09</v>
      </c>
      <c r="OT20" s="20">
        <v>280719.73</v>
      </c>
      <c r="OU20" s="20">
        <v>413280.71</v>
      </c>
      <c r="OV20" s="20">
        <v>480495.64</v>
      </c>
      <c r="OW20" s="20">
        <v>467263</v>
      </c>
      <c r="OX20" s="20">
        <v>457451.1</v>
      </c>
      <c r="OY20" s="20">
        <v>370265.53</v>
      </c>
      <c r="OZ20" s="20">
        <v>172710.15</v>
      </c>
      <c r="PA20" s="20">
        <v>3402370.85</v>
      </c>
      <c r="PB20" s="20">
        <v>208152.55</v>
      </c>
      <c r="PC20" s="20">
        <v>543119.11</v>
      </c>
      <c r="PD20" s="20">
        <v>224127.91</v>
      </c>
      <c r="PE20" s="20">
        <v>694689.29</v>
      </c>
      <c r="PF20" s="20">
        <v>346246.81</v>
      </c>
      <c r="PG20" s="20">
        <v>125327.23</v>
      </c>
      <c r="PH20" s="20">
        <v>384500.05</v>
      </c>
      <c r="PI20" s="20">
        <v>316139</v>
      </c>
      <c r="PJ20" s="20">
        <v>512162.49</v>
      </c>
      <c r="PK20" s="20">
        <v>461704.41</v>
      </c>
      <c r="PL20" s="20">
        <v>856761.06</v>
      </c>
      <c r="PM20" s="20">
        <v>389358.33</v>
      </c>
      <c r="PN20" s="20">
        <v>575285.18000000005</v>
      </c>
      <c r="PO20" s="20">
        <v>236263.65</v>
      </c>
      <c r="PP20" s="20">
        <v>528823.27</v>
      </c>
      <c r="PQ20" s="20">
        <v>283843</v>
      </c>
      <c r="PR20" s="20">
        <v>325598</v>
      </c>
      <c r="PS20" s="20">
        <v>5076178.84</v>
      </c>
      <c r="PT20" s="20">
        <v>529715.34</v>
      </c>
      <c r="PU20" s="20">
        <v>687311.63</v>
      </c>
      <c r="PV20" s="20">
        <v>515480.97</v>
      </c>
      <c r="PW20" s="20">
        <v>1480484.6</v>
      </c>
      <c r="PX20" s="20">
        <v>417268.56</v>
      </c>
      <c r="PY20" s="20">
        <v>1157273.4099999999</v>
      </c>
      <c r="PZ20" s="20">
        <v>508810.78</v>
      </c>
      <c r="QA20" s="20">
        <v>444031.93</v>
      </c>
      <c r="QB20" s="20">
        <v>237966.94</v>
      </c>
      <c r="QC20" s="20">
        <v>1289055.56</v>
      </c>
      <c r="QD20" s="20">
        <v>301766.5</v>
      </c>
      <c r="QE20" s="20">
        <v>510524.86</v>
      </c>
      <c r="QF20" s="20">
        <v>496971.73</v>
      </c>
      <c r="QG20" s="20">
        <v>1425837.44</v>
      </c>
      <c r="QH20" s="20">
        <v>1374365.97</v>
      </c>
      <c r="QI20" s="20">
        <v>628617.84</v>
      </c>
      <c r="QJ20" s="20">
        <v>328638.3</v>
      </c>
      <c r="QK20" s="20">
        <v>439457.37</v>
      </c>
      <c r="QL20" s="20">
        <v>712696.86</v>
      </c>
      <c r="QM20" s="20">
        <v>1240854.95</v>
      </c>
      <c r="QN20" s="20">
        <v>460164.43</v>
      </c>
      <c r="QO20" s="20">
        <v>184626.21</v>
      </c>
      <c r="QP20" s="20">
        <v>100988.92</v>
      </c>
      <c r="QQ20" s="20">
        <v>223824.52</v>
      </c>
      <c r="QR20" s="20">
        <v>289627.65999999997</v>
      </c>
      <c r="QS20" s="20">
        <v>1880309.87</v>
      </c>
      <c r="QT20" s="20">
        <v>354570.01</v>
      </c>
      <c r="QU20" s="20">
        <v>815608.27</v>
      </c>
      <c r="QV20" s="20">
        <v>375093.3</v>
      </c>
      <c r="QW20" s="20">
        <v>969756</v>
      </c>
      <c r="QX20" s="20">
        <v>1348059.12</v>
      </c>
      <c r="QY20" s="20">
        <v>183085.1</v>
      </c>
      <c r="QZ20" s="20">
        <v>1599190.27</v>
      </c>
      <c r="RA20" s="20">
        <v>2065433.74</v>
      </c>
      <c r="RB20" s="20">
        <v>449988.49</v>
      </c>
      <c r="RC20" s="20">
        <v>329773.96000000002</v>
      </c>
      <c r="RD20" s="20">
        <v>299936.89</v>
      </c>
      <c r="RE20" s="20">
        <v>407147.75</v>
      </c>
      <c r="RF20" s="20">
        <v>1952921.02</v>
      </c>
      <c r="RG20" s="20">
        <v>1493402.71</v>
      </c>
      <c r="RH20" s="20">
        <v>162674.94</v>
      </c>
      <c r="RI20" s="20">
        <v>1489847</v>
      </c>
      <c r="RJ20" s="20">
        <v>353704.03</v>
      </c>
      <c r="RK20" s="20">
        <v>559916.62</v>
      </c>
      <c r="RL20" s="20">
        <v>870620.28</v>
      </c>
      <c r="RM20" s="20">
        <v>507315.75</v>
      </c>
      <c r="RN20" s="20">
        <v>691316</v>
      </c>
      <c r="RO20" s="20">
        <v>880801.16</v>
      </c>
      <c r="RP20" s="20">
        <v>512093.65</v>
      </c>
      <c r="RQ20" s="20">
        <v>682128.67</v>
      </c>
      <c r="RR20" s="20">
        <v>281729.37</v>
      </c>
      <c r="RS20" s="20">
        <v>419859</v>
      </c>
      <c r="RT20" s="20">
        <v>520581.3</v>
      </c>
      <c r="RU20" s="20">
        <v>379670.1</v>
      </c>
      <c r="RV20" s="20">
        <v>235309.5</v>
      </c>
      <c r="RW20" s="20">
        <v>145963.6</v>
      </c>
      <c r="RX20" s="20">
        <v>467716.5</v>
      </c>
      <c r="RY20" s="20">
        <v>223978.5</v>
      </c>
      <c r="RZ20" s="20">
        <v>2120327.4900000002</v>
      </c>
      <c r="SA20" s="20">
        <v>584726.57999999996</v>
      </c>
      <c r="SB20" s="20">
        <v>384988.75</v>
      </c>
      <c r="SC20" s="20">
        <v>361303.2</v>
      </c>
      <c r="SD20" s="20">
        <v>302151.84999999998</v>
      </c>
      <c r="SE20" s="20">
        <v>581082.12</v>
      </c>
      <c r="SF20" s="20">
        <v>775759.52</v>
      </c>
      <c r="SG20" s="20">
        <v>729736.82</v>
      </c>
      <c r="SH20" s="20">
        <v>473438.04</v>
      </c>
      <c r="SI20" s="20">
        <v>405734.58</v>
      </c>
      <c r="SJ20" s="20">
        <v>1390743.48</v>
      </c>
      <c r="SK20" s="20">
        <v>77833</v>
      </c>
      <c r="SL20" s="20">
        <v>1088797.6200000001</v>
      </c>
      <c r="SM20" s="20">
        <v>666225.74</v>
      </c>
      <c r="SN20" s="20">
        <v>1316697.68</v>
      </c>
      <c r="SO20" s="20">
        <v>473525.76000000001</v>
      </c>
      <c r="SP20" s="20">
        <v>357282.28</v>
      </c>
      <c r="SQ20" s="20">
        <v>722659.11</v>
      </c>
      <c r="SR20" s="20">
        <v>524611.69999999995</v>
      </c>
      <c r="SS20" s="20">
        <v>199096.45</v>
      </c>
      <c r="ST20" s="20">
        <v>1485328.42</v>
      </c>
      <c r="SU20" s="20">
        <v>442825.65</v>
      </c>
      <c r="SV20" s="20">
        <v>951499.8</v>
      </c>
      <c r="SW20" s="20">
        <v>273258.82</v>
      </c>
      <c r="SX20" s="20">
        <v>426365.95</v>
      </c>
      <c r="SY20" s="20">
        <v>403809.88</v>
      </c>
      <c r="SZ20" s="20">
        <v>334549.59999999998</v>
      </c>
      <c r="TA20" s="20">
        <v>1217739.46</v>
      </c>
      <c r="TB20" s="20">
        <v>398511.75</v>
      </c>
      <c r="TC20" s="20">
        <v>255958.8</v>
      </c>
      <c r="TD20" s="20">
        <v>342366.73</v>
      </c>
      <c r="TE20" s="20">
        <v>662961.27</v>
      </c>
      <c r="TF20" s="20">
        <v>163913.97</v>
      </c>
      <c r="TG20" s="20">
        <v>259375.72</v>
      </c>
      <c r="TH20" s="20">
        <v>2422685.1</v>
      </c>
      <c r="TI20" s="20">
        <v>359646.55</v>
      </c>
      <c r="TJ20" s="20">
        <v>287161.58</v>
      </c>
      <c r="TK20" s="20">
        <v>862704.76</v>
      </c>
      <c r="TL20" s="20">
        <v>345617</v>
      </c>
      <c r="TM20" s="20">
        <v>265546.53999999998</v>
      </c>
      <c r="TN20" s="20">
        <v>156273.75</v>
      </c>
      <c r="TO20" s="20">
        <v>2114461.2400000002</v>
      </c>
      <c r="TP20" s="20">
        <v>739305.34</v>
      </c>
      <c r="TQ20" s="20">
        <v>820848.78</v>
      </c>
      <c r="TR20" s="20">
        <v>576185.03</v>
      </c>
      <c r="TS20" s="20">
        <v>465500.99</v>
      </c>
      <c r="TT20" s="20">
        <v>354714.73</v>
      </c>
      <c r="TU20" s="20">
        <v>644798.07999999996</v>
      </c>
      <c r="TV20" s="20">
        <v>509581.83</v>
      </c>
      <c r="TW20" s="20">
        <v>409122.36</v>
      </c>
      <c r="TX20" s="20">
        <v>1267371.3</v>
      </c>
      <c r="TY20" s="20">
        <v>358304.87</v>
      </c>
      <c r="TZ20" s="20">
        <v>1628232.65</v>
      </c>
      <c r="UA20" s="20">
        <v>1188068.5</v>
      </c>
      <c r="UB20" s="20">
        <v>297004.24</v>
      </c>
      <c r="UC20" s="20">
        <v>105102</v>
      </c>
      <c r="UD20" s="20">
        <v>1667936.78</v>
      </c>
      <c r="UE20" s="20">
        <v>129897.28</v>
      </c>
      <c r="UF20" s="20">
        <v>386012.13</v>
      </c>
      <c r="UG20" s="20">
        <v>490052.23</v>
      </c>
      <c r="UH20" s="20">
        <v>355295</v>
      </c>
      <c r="UI20" s="20">
        <v>1306965.94</v>
      </c>
      <c r="UJ20" s="20">
        <v>1453894.07</v>
      </c>
      <c r="UK20" s="20">
        <v>477097.03</v>
      </c>
      <c r="UL20" s="20">
        <v>2129278.2799999998</v>
      </c>
      <c r="UM20" s="20">
        <v>706239.24</v>
      </c>
      <c r="UN20" s="20">
        <v>498481.11</v>
      </c>
      <c r="UO20" s="20">
        <v>2016131.11</v>
      </c>
      <c r="UP20" s="20">
        <v>393284.62</v>
      </c>
      <c r="UQ20" s="20">
        <v>579008.41</v>
      </c>
      <c r="UR20" s="20">
        <v>1805940.01</v>
      </c>
      <c r="US20" s="20">
        <v>5890</v>
      </c>
      <c r="UT20" s="20">
        <v>297575.40000000002</v>
      </c>
      <c r="UU20" s="20">
        <v>1135818.7</v>
      </c>
      <c r="UV20" s="20">
        <v>616452</v>
      </c>
      <c r="UW20" s="20">
        <v>183321.2</v>
      </c>
      <c r="UX20" s="20">
        <v>321893.15000000002</v>
      </c>
      <c r="UY20" s="20">
        <v>411727.78</v>
      </c>
      <c r="UZ20" s="20">
        <v>807327.89</v>
      </c>
      <c r="VA20" s="20">
        <v>665483.12</v>
      </c>
      <c r="VB20" s="20">
        <v>667193.61</v>
      </c>
      <c r="VC20" s="20">
        <v>308905.37</v>
      </c>
      <c r="VD20" s="20">
        <v>156147.96</v>
      </c>
      <c r="VE20" s="20">
        <v>303722</v>
      </c>
      <c r="VF20" s="20">
        <v>209816.4</v>
      </c>
      <c r="VG20" s="20">
        <v>1170621.3899999999</v>
      </c>
      <c r="VH20" s="20">
        <v>206475</v>
      </c>
      <c r="VI20" s="20">
        <v>207623.95</v>
      </c>
      <c r="VJ20" s="20">
        <v>266740.33</v>
      </c>
      <c r="VK20" s="20">
        <v>1338247.56</v>
      </c>
      <c r="VL20" s="20">
        <v>204951.21</v>
      </c>
      <c r="VM20" s="20">
        <v>726426.06</v>
      </c>
      <c r="VN20" s="20">
        <v>572001.04</v>
      </c>
      <c r="VO20" s="20">
        <v>577523.11</v>
      </c>
      <c r="VP20" s="20">
        <v>1232637.01</v>
      </c>
      <c r="VQ20" s="20">
        <v>962493.94</v>
      </c>
      <c r="VR20" s="20">
        <v>368183.16</v>
      </c>
      <c r="VS20" s="20">
        <v>881044.59</v>
      </c>
      <c r="VT20" s="20">
        <v>1879246.14</v>
      </c>
      <c r="VU20" s="20">
        <v>674255.78</v>
      </c>
      <c r="VV20" s="20">
        <v>910962.15</v>
      </c>
      <c r="VW20" s="20">
        <v>450720</v>
      </c>
      <c r="VX20" s="20">
        <v>307285.09999999998</v>
      </c>
      <c r="VY20" s="20">
        <v>559904.81000000006</v>
      </c>
      <c r="VZ20" s="20">
        <v>8973746.6899999995</v>
      </c>
      <c r="WA20" s="20">
        <v>1313954.58</v>
      </c>
      <c r="WB20" s="20">
        <v>865382.06</v>
      </c>
      <c r="WC20" s="20">
        <v>1888544.44</v>
      </c>
      <c r="WD20" s="20">
        <v>337932.36</v>
      </c>
      <c r="WE20" s="20">
        <v>517536.5</v>
      </c>
      <c r="WF20" s="20">
        <v>1048974.19</v>
      </c>
      <c r="WG20" s="20">
        <v>1224590.07</v>
      </c>
      <c r="WH20" s="20">
        <v>852394.7</v>
      </c>
      <c r="WI20" s="20">
        <v>990158.58</v>
      </c>
      <c r="WJ20" s="20">
        <v>589374.89</v>
      </c>
      <c r="WK20" s="20">
        <v>1029527.87</v>
      </c>
      <c r="WL20" s="20">
        <v>3055340.56</v>
      </c>
      <c r="WM20" s="20">
        <v>1215815.75</v>
      </c>
      <c r="WN20" s="20">
        <v>1785023.85</v>
      </c>
      <c r="WO20" s="20">
        <v>625686.92000000004</v>
      </c>
      <c r="WP20" s="20">
        <v>1220601.93</v>
      </c>
      <c r="WQ20" s="20">
        <v>876979.55</v>
      </c>
      <c r="WR20" s="20">
        <v>305581.28000000003</v>
      </c>
      <c r="WS20" s="20">
        <v>855836.07</v>
      </c>
      <c r="WT20" s="20">
        <v>3878482.66</v>
      </c>
      <c r="WU20" s="20">
        <v>721719.52</v>
      </c>
      <c r="WV20" s="20">
        <v>254450.64</v>
      </c>
      <c r="WW20" s="20">
        <v>408323.03</v>
      </c>
      <c r="WX20" s="20">
        <v>362582.18</v>
      </c>
      <c r="WY20" s="20">
        <v>367876.76</v>
      </c>
      <c r="WZ20" s="20">
        <v>643371.15</v>
      </c>
      <c r="XA20" s="20">
        <v>920438.64999999991</v>
      </c>
      <c r="XB20" s="20">
        <v>3846940.59</v>
      </c>
      <c r="XC20" s="20">
        <v>559442.38</v>
      </c>
      <c r="XD20" s="20">
        <v>508305.31</v>
      </c>
      <c r="XE20" s="20">
        <v>329060.59000000003</v>
      </c>
      <c r="XF20" s="20">
        <v>229819.06</v>
      </c>
      <c r="XG20" s="20">
        <v>4824502.45</v>
      </c>
      <c r="XH20" s="20">
        <v>550025.32999999996</v>
      </c>
      <c r="XI20" s="20">
        <v>717077.43</v>
      </c>
      <c r="XJ20" s="20">
        <v>2360404.7400000002</v>
      </c>
      <c r="XK20" s="20">
        <v>369834.81</v>
      </c>
      <c r="XL20" s="20">
        <v>740632.55</v>
      </c>
      <c r="XM20" s="20">
        <v>914448.65</v>
      </c>
      <c r="XN20" s="20">
        <v>753238.14</v>
      </c>
      <c r="XO20" s="20">
        <v>256864.87</v>
      </c>
      <c r="XP20" s="20">
        <v>2126254.86</v>
      </c>
      <c r="XQ20" s="20">
        <v>1339514.3</v>
      </c>
      <c r="XR20" s="20">
        <v>466537.81</v>
      </c>
      <c r="XS20" s="20">
        <v>315051.43</v>
      </c>
      <c r="XT20" s="20">
        <v>344083.46</v>
      </c>
      <c r="XU20" s="20">
        <v>413061.16</v>
      </c>
      <c r="XV20" s="20">
        <v>557049.19999999995</v>
      </c>
      <c r="XW20" s="20">
        <v>193278.44</v>
      </c>
      <c r="XX20" s="20">
        <v>179254.95</v>
      </c>
      <c r="XY20" s="20">
        <v>332076.57</v>
      </c>
      <c r="XZ20" s="20">
        <v>310347.2</v>
      </c>
      <c r="YA20" s="20">
        <v>202875.7</v>
      </c>
      <c r="YB20" s="20">
        <v>200209.23</v>
      </c>
      <c r="YC20" s="20">
        <v>488223</v>
      </c>
      <c r="YD20" s="20">
        <v>2677223.67</v>
      </c>
      <c r="YE20" s="20">
        <v>395714.39</v>
      </c>
      <c r="YF20" s="20">
        <v>1179401.18</v>
      </c>
      <c r="YG20" s="20">
        <v>358827.04</v>
      </c>
      <c r="YH20" s="20">
        <v>1936649.58</v>
      </c>
      <c r="YI20" s="20">
        <v>453942.34</v>
      </c>
      <c r="YJ20" s="20">
        <v>1041990.41</v>
      </c>
      <c r="YK20" s="20">
        <v>241768.9</v>
      </c>
      <c r="YL20" s="20">
        <v>1474494.09</v>
      </c>
      <c r="YM20" s="20">
        <v>654778.73</v>
      </c>
      <c r="YN20" s="20">
        <v>440143.83</v>
      </c>
      <c r="YO20" s="20">
        <v>488417.92</v>
      </c>
      <c r="YP20" s="20">
        <v>595513.86</v>
      </c>
      <c r="YQ20" s="20">
        <v>782872.08</v>
      </c>
      <c r="YR20" s="20">
        <v>534172.25</v>
      </c>
      <c r="YS20" s="20">
        <v>609683.96</v>
      </c>
      <c r="YT20" s="20">
        <v>278492.03999999998</v>
      </c>
      <c r="YU20" s="20">
        <v>1652360.03</v>
      </c>
      <c r="YV20" s="20">
        <v>479925.18</v>
      </c>
      <c r="YW20" s="20">
        <v>292384.53999999998</v>
      </c>
      <c r="YX20" s="20">
        <v>619188.32999999996</v>
      </c>
      <c r="YY20" s="20">
        <v>774961.83</v>
      </c>
      <c r="YZ20" s="20">
        <v>450236.34</v>
      </c>
      <c r="ZA20" s="20">
        <v>361340.62</v>
      </c>
      <c r="ZB20" s="20">
        <v>1396551.6</v>
      </c>
      <c r="ZC20" s="20">
        <v>308573.59999999998</v>
      </c>
      <c r="ZD20" s="20">
        <v>158534.93</v>
      </c>
      <c r="ZE20" s="20">
        <v>515310.09</v>
      </c>
      <c r="ZF20" s="20">
        <v>360880.2</v>
      </c>
      <c r="ZG20" s="20">
        <v>622435.6</v>
      </c>
      <c r="ZH20" s="20">
        <v>183666.46</v>
      </c>
      <c r="ZI20" s="20">
        <v>241740.24</v>
      </c>
      <c r="ZJ20" s="20">
        <v>363917.6</v>
      </c>
      <c r="ZK20" s="20">
        <v>1959111.61</v>
      </c>
      <c r="ZL20" s="20">
        <v>409001.13</v>
      </c>
      <c r="ZM20" s="20">
        <v>836799.39</v>
      </c>
      <c r="ZN20" s="20">
        <v>1021287.16</v>
      </c>
      <c r="ZO20" s="20">
        <v>1061128.33</v>
      </c>
      <c r="ZP20" s="20">
        <v>261020.63</v>
      </c>
      <c r="ZQ20" s="20">
        <v>273222.44</v>
      </c>
      <c r="ZR20" s="20">
        <v>1628113.78</v>
      </c>
      <c r="ZS20" s="20">
        <v>1089074.82</v>
      </c>
      <c r="ZT20" s="20">
        <v>1027249.03</v>
      </c>
      <c r="ZU20" s="20">
        <v>268052.13</v>
      </c>
      <c r="ZV20" s="20">
        <v>353374.05</v>
      </c>
      <c r="ZW20" s="20">
        <v>351598.45</v>
      </c>
      <c r="ZX20" s="20">
        <v>374082.76</v>
      </c>
      <c r="ZY20" s="20">
        <v>368741.98</v>
      </c>
      <c r="ZZ20" s="20">
        <v>118134.72</v>
      </c>
      <c r="AAA20" s="20">
        <v>847025.22</v>
      </c>
      <c r="AAB20" s="20">
        <v>47618.26</v>
      </c>
      <c r="AAC20" s="20">
        <v>192877.77</v>
      </c>
      <c r="AAD20" s="20">
        <v>227324.06</v>
      </c>
      <c r="AAE20" s="20">
        <v>419496.83</v>
      </c>
      <c r="AAF20" s="20">
        <v>122403.95</v>
      </c>
      <c r="AAG20" s="20">
        <v>1126031.51</v>
      </c>
      <c r="AAH20" s="20">
        <v>462181.78</v>
      </c>
      <c r="AAI20" s="20">
        <v>652022.06999999995</v>
      </c>
      <c r="AAJ20" s="20">
        <v>394569.84</v>
      </c>
      <c r="AAK20" s="20">
        <v>163907</v>
      </c>
      <c r="AAL20" s="20">
        <v>364840.5</v>
      </c>
      <c r="AAM20" s="20">
        <v>293739.53999999998</v>
      </c>
      <c r="AAN20" s="20">
        <v>4036009.77</v>
      </c>
      <c r="AAO20" s="20">
        <v>838052.09</v>
      </c>
      <c r="AAP20" s="20">
        <v>330635.28999999998</v>
      </c>
      <c r="AAQ20" s="20">
        <v>541915.51</v>
      </c>
      <c r="AAR20" s="20">
        <v>1102850.72</v>
      </c>
      <c r="AAS20" s="20">
        <v>554751.75</v>
      </c>
      <c r="AAT20" s="20">
        <v>358752.97</v>
      </c>
      <c r="AAU20" s="20">
        <v>609900.74</v>
      </c>
      <c r="AAV20" s="20">
        <v>853869.7</v>
      </c>
      <c r="AAW20" s="20">
        <v>275766.84000000003</v>
      </c>
      <c r="AAX20" s="20">
        <v>898350.16</v>
      </c>
      <c r="AAY20" s="20">
        <v>1340964.95</v>
      </c>
      <c r="AAZ20" s="20">
        <v>1616950.6</v>
      </c>
      <c r="ABA20" s="20">
        <v>146836.75</v>
      </c>
      <c r="ABB20" s="20">
        <v>416377.67</v>
      </c>
      <c r="ABC20" s="20">
        <v>313391.01</v>
      </c>
      <c r="ABD20" s="20">
        <v>314212.27</v>
      </c>
      <c r="ABE20" s="20">
        <v>468697.03</v>
      </c>
      <c r="ABF20" s="20">
        <v>598950.43999999994</v>
      </c>
      <c r="ABG20" s="20">
        <v>4111366.73</v>
      </c>
      <c r="ABH20" s="20">
        <v>2632011.9500000002</v>
      </c>
      <c r="ABI20" s="20">
        <v>555545.74</v>
      </c>
      <c r="ABJ20" s="20">
        <v>330035.90999999997</v>
      </c>
      <c r="ABK20" s="20">
        <v>134096.16</v>
      </c>
      <c r="ABL20" s="20">
        <v>357275.96</v>
      </c>
      <c r="ABM20" s="20">
        <v>276296.21999999997</v>
      </c>
      <c r="ABN20" s="20">
        <v>1920746.79</v>
      </c>
      <c r="ABO20" s="20">
        <v>305298.5</v>
      </c>
      <c r="ABP20" s="20">
        <v>193319.78</v>
      </c>
      <c r="ABQ20" s="20">
        <v>327916.18</v>
      </c>
      <c r="ABR20" s="20">
        <v>1029048.98</v>
      </c>
      <c r="ABS20" s="20">
        <v>700641.55</v>
      </c>
      <c r="ABT20" s="20">
        <v>280177.76</v>
      </c>
      <c r="ABU20" s="20">
        <v>888290.31</v>
      </c>
      <c r="ABV20" s="20">
        <v>46487.25</v>
      </c>
      <c r="ABW20" s="20">
        <v>969524.67</v>
      </c>
      <c r="ABX20" s="20">
        <v>303414.96999999997</v>
      </c>
      <c r="ABY20" s="20">
        <v>728680.09</v>
      </c>
      <c r="ABZ20" s="20">
        <v>129961.58</v>
      </c>
      <c r="ACA20" s="20">
        <v>73806.929999999993</v>
      </c>
      <c r="ACB20" s="20">
        <v>1258119.8899999999</v>
      </c>
      <c r="ACC20" s="20">
        <v>486414.04</v>
      </c>
      <c r="ACD20" s="20">
        <v>336600.89</v>
      </c>
      <c r="ACE20" s="20">
        <v>365685.95</v>
      </c>
      <c r="ACF20" s="20">
        <v>984089.65</v>
      </c>
      <c r="ACG20" s="20">
        <v>318944.89</v>
      </c>
      <c r="ACH20" s="20">
        <v>1344108.92</v>
      </c>
      <c r="ACI20" s="20">
        <v>687135.07</v>
      </c>
      <c r="ACJ20" s="20">
        <v>292008.32000000001</v>
      </c>
      <c r="ACK20" s="20">
        <v>669178.87</v>
      </c>
      <c r="ACL20" s="20">
        <v>314339.98</v>
      </c>
      <c r="ACM20" s="20">
        <v>1731092.37</v>
      </c>
      <c r="ACN20" s="20">
        <v>1098345.73</v>
      </c>
      <c r="ACO20" s="20">
        <v>2619059.54</v>
      </c>
      <c r="ACP20" s="20">
        <v>3335092.58</v>
      </c>
      <c r="ACQ20" s="20">
        <v>768680.03</v>
      </c>
      <c r="ACR20" s="20">
        <v>610620.49</v>
      </c>
      <c r="ACS20" s="20">
        <v>621050.64</v>
      </c>
      <c r="ACT20" s="20">
        <v>559649.32999999996</v>
      </c>
      <c r="ACU20" s="20">
        <v>1449816.38</v>
      </c>
      <c r="ACV20" s="20">
        <v>233135.52</v>
      </c>
      <c r="ACW20" s="20">
        <v>349012.99</v>
      </c>
      <c r="ACX20" s="20">
        <v>769913</v>
      </c>
      <c r="ACY20" s="20">
        <v>89465.84</v>
      </c>
      <c r="ACZ20" s="20">
        <v>198797.82</v>
      </c>
      <c r="ADA20" s="20">
        <v>497608.79</v>
      </c>
      <c r="ADB20" s="20">
        <v>740600.3</v>
      </c>
      <c r="ADC20" s="20">
        <v>520017.8</v>
      </c>
      <c r="ADD20" s="20">
        <v>648062.01</v>
      </c>
      <c r="ADE20" s="20">
        <v>910235.33</v>
      </c>
      <c r="ADF20" s="20">
        <v>664342.91</v>
      </c>
      <c r="ADG20" s="20">
        <v>386835.03</v>
      </c>
      <c r="ADH20" s="20">
        <v>263092.01</v>
      </c>
      <c r="ADI20" s="20">
        <v>623538.54</v>
      </c>
      <c r="ADJ20" s="20">
        <v>781436.79</v>
      </c>
      <c r="ADK20" s="20">
        <v>201344.45</v>
      </c>
      <c r="ADL20" s="20">
        <v>177537.53</v>
      </c>
      <c r="ADM20" s="20">
        <v>308610.09000000003</v>
      </c>
      <c r="ADN20" s="20">
        <v>9233093.7599999998</v>
      </c>
      <c r="ADO20" s="20">
        <v>1288758.24</v>
      </c>
      <c r="ADP20" s="20">
        <v>4165581.98</v>
      </c>
      <c r="ADQ20" s="20">
        <v>1081551.19</v>
      </c>
      <c r="ADR20" s="20">
        <v>191983.93</v>
      </c>
      <c r="ADS20" s="20">
        <v>340076.3</v>
      </c>
      <c r="ADT20" s="20">
        <v>410606.73</v>
      </c>
      <c r="ADU20" s="20">
        <v>136282.35</v>
      </c>
      <c r="ADV20" s="20">
        <v>2962704.48</v>
      </c>
      <c r="ADW20" s="20">
        <v>1479601.46</v>
      </c>
      <c r="ADX20" s="20">
        <v>3007984.05</v>
      </c>
      <c r="ADY20" s="20">
        <v>267361.96000000002</v>
      </c>
      <c r="ADZ20" s="20">
        <v>740787.4</v>
      </c>
      <c r="AEA20" s="20">
        <v>995256.19</v>
      </c>
      <c r="AEB20" s="20">
        <v>275221.03999999998</v>
      </c>
      <c r="AEC20" s="20">
        <v>216883.21</v>
      </c>
      <c r="AED20" s="20">
        <v>207382.48</v>
      </c>
      <c r="AEE20" s="20">
        <v>97222.96</v>
      </c>
      <c r="AEF20" s="20">
        <v>2055814.57</v>
      </c>
      <c r="AEG20" s="20">
        <v>1162847.2</v>
      </c>
      <c r="AEH20" s="20">
        <v>554855.22</v>
      </c>
      <c r="AEI20" s="20">
        <v>172518.04</v>
      </c>
      <c r="AEJ20" s="20">
        <v>353460.97</v>
      </c>
      <c r="AEK20" s="20">
        <v>1463752.24</v>
      </c>
      <c r="AEL20" s="20">
        <v>469954.47</v>
      </c>
      <c r="AEM20" s="20">
        <v>1124866.49</v>
      </c>
      <c r="AEN20" s="20">
        <v>508200.08</v>
      </c>
      <c r="AEO20" s="20">
        <v>619528.37</v>
      </c>
      <c r="AEP20" s="20">
        <v>1406194.78</v>
      </c>
      <c r="AEQ20" s="20">
        <v>1003359.43</v>
      </c>
      <c r="AER20" s="20">
        <v>715013.18</v>
      </c>
      <c r="AES20" s="20">
        <v>1645936.37</v>
      </c>
      <c r="AET20" s="20">
        <v>508910.88</v>
      </c>
      <c r="AEU20" s="20">
        <v>2358605.4</v>
      </c>
      <c r="AEV20" s="20">
        <v>657483.4</v>
      </c>
      <c r="AEW20" s="20">
        <v>371813.11</v>
      </c>
      <c r="AEX20" s="20">
        <v>635395.25</v>
      </c>
      <c r="AEY20" s="20">
        <v>157237.15</v>
      </c>
      <c r="AEZ20" s="20">
        <v>1900542.87</v>
      </c>
      <c r="AFA20" s="20">
        <v>598247.77</v>
      </c>
      <c r="AFB20" s="20">
        <v>759979.84</v>
      </c>
      <c r="AFC20" s="20">
        <v>1845398.63</v>
      </c>
      <c r="AFD20" s="20">
        <v>1950945.75</v>
      </c>
      <c r="AFE20" s="20">
        <v>1895533.96</v>
      </c>
      <c r="AFF20" s="20">
        <v>543351.02</v>
      </c>
      <c r="AFG20" s="20">
        <v>474004.91</v>
      </c>
      <c r="AFH20" s="20">
        <v>563805.46</v>
      </c>
      <c r="AFI20" s="20">
        <v>378194.48</v>
      </c>
      <c r="AFJ20" s="20">
        <v>400318.36</v>
      </c>
      <c r="AFK20" s="20">
        <v>405073.49</v>
      </c>
      <c r="AFL20" s="20">
        <v>372946.22</v>
      </c>
      <c r="AFM20" s="20">
        <v>2966386.21</v>
      </c>
      <c r="AFN20" s="20">
        <v>623062.4</v>
      </c>
      <c r="AFO20" s="20">
        <v>657022.52</v>
      </c>
      <c r="AFP20" s="20">
        <v>287832.02</v>
      </c>
      <c r="AFQ20" s="20">
        <v>460850.04</v>
      </c>
      <c r="AFR20" s="20">
        <v>464956.69</v>
      </c>
      <c r="AFS20" s="20">
        <v>155330.37</v>
      </c>
      <c r="AFT20" s="20">
        <v>775150.98</v>
      </c>
      <c r="AFU20" s="20">
        <v>928101.34</v>
      </c>
      <c r="AFV20" s="20">
        <v>136705.82</v>
      </c>
      <c r="AFW20" s="20">
        <v>474431.32</v>
      </c>
      <c r="AFX20" s="20">
        <v>375819.87</v>
      </c>
      <c r="AFY20" s="20">
        <v>5238595.9000000004</v>
      </c>
      <c r="AFZ20" s="20">
        <v>375611.52</v>
      </c>
      <c r="AGA20" s="20">
        <v>304070.46000000002</v>
      </c>
      <c r="AGB20" s="20">
        <v>353778</v>
      </c>
      <c r="AGC20" s="20">
        <v>1492985.51</v>
      </c>
      <c r="AGD20" s="20">
        <v>463462.17</v>
      </c>
      <c r="AGE20" s="20">
        <v>376493.84</v>
      </c>
      <c r="AGF20" s="20">
        <v>335649.25</v>
      </c>
      <c r="AGG20" s="20">
        <v>220545.64</v>
      </c>
      <c r="AGH20" s="20">
        <v>589171.46</v>
      </c>
      <c r="AGI20" s="20">
        <v>262691.53000000003</v>
      </c>
      <c r="AGJ20" s="20">
        <v>4652290.76</v>
      </c>
      <c r="AGK20" s="20">
        <v>560459.25</v>
      </c>
      <c r="AGL20" s="20">
        <v>1108674.53</v>
      </c>
      <c r="AGM20" s="20">
        <v>511950.74</v>
      </c>
      <c r="AGN20" s="20">
        <v>343676.46</v>
      </c>
      <c r="AGO20" s="20">
        <v>309001</v>
      </c>
      <c r="AGP20" s="20">
        <v>232669.98</v>
      </c>
      <c r="AGQ20" s="20">
        <v>213005.08</v>
      </c>
      <c r="AGR20" s="20">
        <v>5274337.09</v>
      </c>
      <c r="AGS20" s="20">
        <v>2507032.44</v>
      </c>
      <c r="AGT20" s="20">
        <v>406096.04</v>
      </c>
      <c r="AGU20" s="20">
        <v>1462596.45</v>
      </c>
      <c r="AGV20" s="20">
        <v>915142.02</v>
      </c>
      <c r="AGW20" s="20">
        <v>438024.89</v>
      </c>
      <c r="AGX20" s="20">
        <v>656208.79</v>
      </c>
      <c r="AGY20" s="20">
        <v>367708.4</v>
      </c>
      <c r="AGZ20" s="20">
        <v>51146.67</v>
      </c>
      <c r="AHA20" s="20">
        <v>351511.66</v>
      </c>
      <c r="AHB20" s="20">
        <v>753106.6</v>
      </c>
      <c r="AHC20" s="20">
        <v>369902.98</v>
      </c>
      <c r="AHD20" s="20">
        <v>358679.54</v>
      </c>
      <c r="AHE20" s="20">
        <v>541396.17000000004</v>
      </c>
      <c r="AHF20" s="20">
        <v>356208.28</v>
      </c>
      <c r="AHG20" s="20">
        <v>375605.25</v>
      </c>
      <c r="AHH20" s="20">
        <v>191333.22</v>
      </c>
      <c r="AHI20" s="20">
        <v>1861735.45</v>
      </c>
      <c r="AHJ20" s="20">
        <v>80167</v>
      </c>
      <c r="AHK20" s="20">
        <v>260824.65</v>
      </c>
      <c r="AHL20" s="20">
        <v>482022.24</v>
      </c>
      <c r="AHM20" s="20">
        <v>397641.77</v>
      </c>
      <c r="AHN20" s="20">
        <v>150382.41</v>
      </c>
      <c r="AHO20" s="20">
        <v>256870.09</v>
      </c>
      <c r="AHP20" s="20">
        <v>703944149.3578999</v>
      </c>
    </row>
    <row r="21" spans="1:900" x14ac:dyDescent="0.55000000000000004">
      <c r="A21" s="11">
        <v>17</v>
      </c>
      <c r="B21" s="11" t="s">
        <v>1000</v>
      </c>
      <c r="C21" s="6" t="s">
        <v>1001</v>
      </c>
      <c r="D21" s="20">
        <v>61824303.170000002</v>
      </c>
      <c r="E21" s="20">
        <v>5610228.9699999997</v>
      </c>
      <c r="F21" s="20">
        <v>7022717.5999999996</v>
      </c>
      <c r="G21" s="20">
        <v>1466731.5</v>
      </c>
      <c r="H21" s="20">
        <v>16892466.609999999</v>
      </c>
      <c r="I21" s="20">
        <v>3086099.17</v>
      </c>
      <c r="J21" s="20">
        <v>17612235.100000001</v>
      </c>
      <c r="K21" s="20">
        <v>4598851.5</v>
      </c>
      <c r="L21" s="20">
        <v>6115707.8399999999</v>
      </c>
      <c r="M21" s="20">
        <v>3640250.18</v>
      </c>
      <c r="N21" s="20">
        <v>2869330.3</v>
      </c>
      <c r="O21" s="20">
        <v>2100577.08</v>
      </c>
      <c r="P21" s="20">
        <v>3783540.58</v>
      </c>
      <c r="Q21" s="20">
        <v>2304650.6</v>
      </c>
      <c r="R21" s="20">
        <v>1501007.4</v>
      </c>
      <c r="S21" s="20">
        <v>6302572.7400000002</v>
      </c>
      <c r="T21" s="20">
        <v>3307765.5</v>
      </c>
      <c r="U21" s="20">
        <v>893066.98</v>
      </c>
      <c r="V21" s="20">
        <v>54874948.600000001</v>
      </c>
      <c r="W21" s="20">
        <v>13382963.51</v>
      </c>
      <c r="X21" s="20">
        <v>3477218.97</v>
      </c>
      <c r="Y21" s="20">
        <v>5317388.51</v>
      </c>
      <c r="Z21" s="20">
        <v>2408100.9</v>
      </c>
      <c r="AA21" s="20">
        <v>5867080.9699999997</v>
      </c>
      <c r="AB21" s="20">
        <v>1295122.1299999999</v>
      </c>
      <c r="AC21" s="20">
        <v>23765137.960000001</v>
      </c>
      <c r="AD21" s="20">
        <v>6398385.3899999997</v>
      </c>
      <c r="AE21" s="20">
        <v>4317066.71</v>
      </c>
      <c r="AF21" s="20">
        <v>22465493.870000001</v>
      </c>
      <c r="AG21" s="20">
        <v>5036670.4000000004</v>
      </c>
      <c r="AH21" s="20">
        <v>17344924.600000001</v>
      </c>
      <c r="AI21" s="20">
        <v>7332841.0099999998</v>
      </c>
      <c r="AJ21" s="20">
        <v>3508065.79</v>
      </c>
      <c r="AK21" s="20">
        <v>2343103.5499999998</v>
      </c>
      <c r="AL21" s="20">
        <v>3393552.02</v>
      </c>
      <c r="AM21" s="20">
        <v>5245683.33</v>
      </c>
      <c r="AN21" s="20">
        <v>1913988.65</v>
      </c>
      <c r="AO21" s="20">
        <v>3780005.71</v>
      </c>
      <c r="AP21" s="20">
        <v>5557265.04</v>
      </c>
      <c r="AQ21" s="20">
        <v>1837434.76</v>
      </c>
      <c r="AR21" s="20">
        <v>1558850.22</v>
      </c>
      <c r="AS21" s="20">
        <v>857779.38</v>
      </c>
      <c r="AT21" s="20">
        <v>50270977.100000001</v>
      </c>
      <c r="AU21" s="20">
        <v>783781.14</v>
      </c>
      <c r="AV21" s="20">
        <v>491618.3</v>
      </c>
      <c r="AW21" s="20">
        <v>2010946.6</v>
      </c>
      <c r="AX21" s="20">
        <v>3444253.3</v>
      </c>
      <c r="AY21" s="20">
        <v>2534441.0299999998</v>
      </c>
      <c r="AZ21" s="20">
        <v>1277597.33</v>
      </c>
      <c r="BA21" s="20">
        <v>2362119.2999999998</v>
      </c>
      <c r="BB21" s="20">
        <v>893452.45</v>
      </c>
      <c r="BC21" s="20">
        <v>615845.4</v>
      </c>
      <c r="BD21" s="20">
        <v>897107.6</v>
      </c>
      <c r="BE21" s="20">
        <v>548751.9</v>
      </c>
      <c r="BF21" s="20">
        <v>8609691.7100000009</v>
      </c>
      <c r="BG21" s="20">
        <v>652961.24</v>
      </c>
      <c r="BH21" s="20">
        <v>861435.8</v>
      </c>
      <c r="BI21" s="20">
        <v>24576948.030000001</v>
      </c>
      <c r="BJ21" s="20">
        <v>15377410.57</v>
      </c>
      <c r="BK21" s="20">
        <v>2196120.17</v>
      </c>
      <c r="BL21" s="20">
        <v>1001587.84</v>
      </c>
      <c r="BM21" s="20">
        <v>3270347.3</v>
      </c>
      <c r="BN21" s="20">
        <v>2400971.7999999998</v>
      </c>
      <c r="BO21" s="20">
        <v>969262.86</v>
      </c>
      <c r="BP21" s="20">
        <v>0</v>
      </c>
      <c r="BQ21" s="20">
        <v>0</v>
      </c>
      <c r="BR21" s="20">
        <v>33208882.629999999</v>
      </c>
      <c r="BS21" s="20">
        <v>1955884.65</v>
      </c>
      <c r="BT21" s="20">
        <v>2383844.64</v>
      </c>
      <c r="BU21" s="20">
        <v>2505831.4</v>
      </c>
      <c r="BV21" s="20">
        <v>1905365.7</v>
      </c>
      <c r="BW21" s="20">
        <v>2431983.4</v>
      </c>
      <c r="BX21" s="20">
        <v>1180094.05</v>
      </c>
      <c r="BY21" s="20">
        <v>1638075.74</v>
      </c>
      <c r="BZ21" s="20">
        <v>15620087.439999999</v>
      </c>
      <c r="CA21" s="20">
        <v>1610799.66</v>
      </c>
      <c r="CB21" s="20">
        <v>3304093.45</v>
      </c>
      <c r="CC21" s="20">
        <v>9678977.0500000007</v>
      </c>
      <c r="CD21" s="20">
        <v>1888142.52</v>
      </c>
      <c r="CE21" s="20">
        <v>1809600.6</v>
      </c>
      <c r="CF21" s="20">
        <v>1428884.5</v>
      </c>
      <c r="CG21" s="20">
        <v>71368545.370000005</v>
      </c>
      <c r="CH21" s="20">
        <v>1365036.69</v>
      </c>
      <c r="CI21" s="20">
        <v>7793812.0999999996</v>
      </c>
      <c r="CJ21" s="20">
        <v>1466932.3</v>
      </c>
      <c r="CK21" s="20">
        <v>2121100.94</v>
      </c>
      <c r="CL21" s="20">
        <v>1825282.21</v>
      </c>
      <c r="CM21" s="20">
        <v>2838940.46</v>
      </c>
      <c r="CN21" s="20">
        <v>3833409.04</v>
      </c>
      <c r="CO21" s="20">
        <v>781156.04</v>
      </c>
      <c r="CP21" s="20">
        <v>1609033.43</v>
      </c>
      <c r="CQ21" s="20">
        <v>1339530.76</v>
      </c>
      <c r="CR21" s="20">
        <v>2181358.63</v>
      </c>
      <c r="CS21" s="20">
        <v>1701197.78</v>
      </c>
      <c r="CT21" s="20">
        <v>38168815.509999998</v>
      </c>
      <c r="CU21" s="20">
        <v>1624050.14</v>
      </c>
      <c r="CV21" s="20">
        <v>2547079.7999999998</v>
      </c>
      <c r="CW21" s="20">
        <v>3998804.05</v>
      </c>
      <c r="CX21" s="20">
        <v>1747772.1</v>
      </c>
      <c r="CY21" s="20">
        <v>3699661</v>
      </c>
      <c r="CZ21" s="20">
        <v>1255980.26</v>
      </c>
      <c r="DA21" s="20">
        <v>1294461.8500000001</v>
      </c>
      <c r="DB21" s="20">
        <v>20005800.18</v>
      </c>
      <c r="DC21" s="20">
        <v>23331185.870000001</v>
      </c>
      <c r="DD21" s="20">
        <v>4027355.9</v>
      </c>
      <c r="DE21" s="20">
        <v>2273608</v>
      </c>
      <c r="DF21" s="20">
        <v>6197828</v>
      </c>
      <c r="DG21" s="20">
        <v>4712219.37</v>
      </c>
      <c r="DH21" s="20">
        <v>8427560.9100000001</v>
      </c>
      <c r="DI21" s="20">
        <v>4445837.38</v>
      </c>
      <c r="DJ21" s="20">
        <v>1771827.5</v>
      </c>
      <c r="DK21" s="20">
        <v>78978360.109999999</v>
      </c>
      <c r="DL21" s="20">
        <v>4636554.99</v>
      </c>
      <c r="DM21" s="20">
        <v>5761308.9000000004</v>
      </c>
      <c r="DN21" s="20">
        <v>3636102.45</v>
      </c>
      <c r="DO21" s="20">
        <v>5120151.13</v>
      </c>
      <c r="DP21" s="20">
        <v>3631413.95</v>
      </c>
      <c r="DQ21" s="20">
        <v>8886071.5</v>
      </c>
      <c r="DR21" s="20">
        <v>4427693.9400000004</v>
      </c>
      <c r="DS21" s="20">
        <v>9589849.4600000009</v>
      </c>
      <c r="DT21" s="20">
        <v>30257047.120000001</v>
      </c>
      <c r="DU21" s="20">
        <v>8033018.7999999998</v>
      </c>
      <c r="DV21" s="20">
        <v>17537123.059999999</v>
      </c>
      <c r="DW21" s="20">
        <v>14077140.050000001</v>
      </c>
      <c r="DX21" s="20">
        <v>5971798</v>
      </c>
      <c r="DY21" s="20">
        <v>8405493.1300000008</v>
      </c>
      <c r="DZ21" s="20">
        <v>9939900</v>
      </c>
      <c r="EA21" s="20">
        <v>1719150.5</v>
      </c>
      <c r="EB21" s="20">
        <v>4338061.01</v>
      </c>
      <c r="EC21" s="20">
        <v>4116103.48</v>
      </c>
      <c r="ED21" s="20">
        <v>6912938.7599999998</v>
      </c>
      <c r="EE21" s="20">
        <v>13243472.9</v>
      </c>
      <c r="EF21" s="20">
        <v>11436731.68</v>
      </c>
      <c r="EG21" s="20">
        <v>4753336.4000000004</v>
      </c>
      <c r="EH21" s="20">
        <v>6725122.4000000004</v>
      </c>
      <c r="EI21" s="20">
        <v>5727461</v>
      </c>
      <c r="EJ21" s="20">
        <v>9900967.0700000003</v>
      </c>
      <c r="EK21" s="20">
        <v>9340982.1500000004</v>
      </c>
      <c r="EL21" s="20">
        <v>3566129.99</v>
      </c>
      <c r="EM21" s="20">
        <v>6767842.8399999999</v>
      </c>
      <c r="EN21" s="20">
        <v>38520946.609999999</v>
      </c>
      <c r="EO21" s="20">
        <v>3075220.29</v>
      </c>
      <c r="EP21" s="20">
        <v>2900906.82</v>
      </c>
      <c r="EQ21" s="20">
        <v>3002150.38</v>
      </c>
      <c r="ER21" s="20">
        <v>1261105.72</v>
      </c>
      <c r="ES21" s="20">
        <v>1686946.04</v>
      </c>
      <c r="ET21" s="20">
        <v>6779813.5800000001</v>
      </c>
      <c r="EU21" s="20">
        <v>4127689.6</v>
      </c>
      <c r="EV21" s="20">
        <v>3450301.08</v>
      </c>
      <c r="EW21" s="20">
        <v>35876533.439999998</v>
      </c>
      <c r="EX21" s="20">
        <v>2347545</v>
      </c>
      <c r="EY21" s="20">
        <v>4945023.2</v>
      </c>
      <c r="EZ21" s="20">
        <v>11414584.300000001</v>
      </c>
      <c r="FA21" s="20">
        <v>13770012.85</v>
      </c>
      <c r="FB21" s="20">
        <v>14672407.1</v>
      </c>
      <c r="FC21" s="20">
        <v>7037584.7800000003</v>
      </c>
      <c r="FD21" s="20">
        <v>4838780</v>
      </c>
      <c r="FE21" s="20">
        <v>6835823.5999999996</v>
      </c>
      <c r="FF21" s="20">
        <v>4799844</v>
      </c>
      <c r="FG21" s="20">
        <v>5465856</v>
      </c>
      <c r="FH21" s="20">
        <v>3500598.35</v>
      </c>
      <c r="FI21" s="20">
        <v>19425006.969999999</v>
      </c>
      <c r="FJ21" s="20">
        <v>1287846.8</v>
      </c>
      <c r="FK21" s="20">
        <v>2198447.5</v>
      </c>
      <c r="FL21" s="20">
        <v>1734484.19</v>
      </c>
      <c r="FM21" s="20">
        <v>3534669.6</v>
      </c>
      <c r="FN21" s="20">
        <v>3091584.83</v>
      </c>
      <c r="FO21" s="20">
        <v>1798187.77</v>
      </c>
      <c r="FP21" s="20">
        <v>783065.57</v>
      </c>
      <c r="FQ21" s="20">
        <v>61450850.619999997</v>
      </c>
      <c r="FR21" s="20">
        <v>2321939.69</v>
      </c>
      <c r="FS21" s="20">
        <v>4072138.2</v>
      </c>
      <c r="FT21" s="20">
        <v>5954031.9000000004</v>
      </c>
      <c r="FU21" s="20">
        <v>5384172.2699999996</v>
      </c>
      <c r="FV21" s="20">
        <v>2553898.6</v>
      </c>
      <c r="FW21" s="20">
        <v>9511813.75</v>
      </c>
      <c r="FX21" s="20">
        <v>6069417.04</v>
      </c>
      <c r="FY21" s="20">
        <v>5687417.6500000004</v>
      </c>
      <c r="FZ21" s="20">
        <v>4313922.0999999996</v>
      </c>
      <c r="GA21" s="20">
        <v>14089437.939999999</v>
      </c>
      <c r="GB21" s="20">
        <v>2383719.2999999998</v>
      </c>
      <c r="GC21" s="20">
        <v>5344159.76</v>
      </c>
      <c r="GD21" s="20">
        <v>1925289.55</v>
      </c>
      <c r="GE21" s="20">
        <v>23624247.670000002</v>
      </c>
      <c r="GF21" s="20">
        <v>2103437.52</v>
      </c>
      <c r="GG21" s="20">
        <v>2193309.46</v>
      </c>
      <c r="GH21" s="20">
        <v>6064426.3499999996</v>
      </c>
      <c r="GI21" s="20">
        <v>2515886.06</v>
      </c>
      <c r="GJ21" s="20">
        <v>2366208.67</v>
      </c>
      <c r="GK21" s="20">
        <v>3103431.8</v>
      </c>
      <c r="GL21" s="20">
        <v>7606196.8099999996</v>
      </c>
      <c r="GM21" s="20">
        <v>2168961.9</v>
      </c>
      <c r="GN21" s="20">
        <v>1309690.82</v>
      </c>
      <c r="GO21" s="20">
        <v>1136514.28</v>
      </c>
      <c r="GP21" s="20">
        <v>735504.8</v>
      </c>
      <c r="GQ21" s="20">
        <v>12955241.279999999</v>
      </c>
      <c r="GR21" s="20">
        <v>8138138.9699999997</v>
      </c>
      <c r="GS21" s="20">
        <v>4254740.7</v>
      </c>
      <c r="GT21" s="20">
        <v>6581485.3300000001</v>
      </c>
      <c r="GU21" s="20">
        <v>1156537.8</v>
      </c>
      <c r="GV21" s="20">
        <v>5186771.71</v>
      </c>
      <c r="GW21" s="20">
        <v>5170025.7</v>
      </c>
      <c r="GX21" s="20">
        <v>1391253.05</v>
      </c>
      <c r="GY21" s="20">
        <v>20667971.059999999</v>
      </c>
      <c r="GZ21" s="20">
        <v>1155790</v>
      </c>
      <c r="HA21" s="20">
        <v>3015752.95</v>
      </c>
      <c r="HB21" s="20">
        <v>1982296.92</v>
      </c>
      <c r="HC21" s="20">
        <v>56134149.310000002</v>
      </c>
      <c r="HD21" s="20">
        <v>3277109.03</v>
      </c>
      <c r="HE21" s="20">
        <v>9073408.8499999996</v>
      </c>
      <c r="HF21" s="20">
        <v>6557520.96</v>
      </c>
      <c r="HG21" s="20">
        <v>6807341.3799999999</v>
      </c>
      <c r="HH21" s="20">
        <v>12161429.99</v>
      </c>
      <c r="HI21" s="20">
        <v>2181906.7200000002</v>
      </c>
      <c r="HJ21" s="20">
        <v>22318937.100000001</v>
      </c>
      <c r="HK21" s="20">
        <v>8025206.5</v>
      </c>
      <c r="HL21" s="20">
        <v>8360177.54</v>
      </c>
      <c r="HM21" s="20">
        <v>5127856.71</v>
      </c>
      <c r="HN21" s="20">
        <v>4664151.25</v>
      </c>
      <c r="HO21" s="20">
        <v>3510260</v>
      </c>
      <c r="HP21" s="20">
        <v>5056664</v>
      </c>
      <c r="HQ21" s="20">
        <v>1607569.3</v>
      </c>
      <c r="HR21" s="20">
        <v>32034651.359999999</v>
      </c>
      <c r="HS21" s="20">
        <v>15591324.550000001</v>
      </c>
      <c r="HT21" s="20">
        <v>2295571.06</v>
      </c>
      <c r="HU21" s="20">
        <v>2262847.5</v>
      </c>
      <c r="HV21" s="20">
        <v>2700937.87</v>
      </c>
      <c r="HW21" s="20">
        <v>2546483.4</v>
      </c>
      <c r="HX21" s="20">
        <v>4569624</v>
      </c>
      <c r="HY21" s="20">
        <v>3527979.86</v>
      </c>
      <c r="HZ21" s="20">
        <v>4857018.1500000004</v>
      </c>
      <c r="IA21" s="20">
        <v>2794327.04</v>
      </c>
      <c r="IB21" s="20">
        <v>1379349</v>
      </c>
      <c r="IC21" s="20">
        <v>3598327.26</v>
      </c>
      <c r="ID21" s="20">
        <v>96065</v>
      </c>
      <c r="IE21" s="20">
        <v>4180044</v>
      </c>
      <c r="IF21" s="20">
        <v>1214983.58</v>
      </c>
      <c r="IG21" s="20">
        <v>1321568.51</v>
      </c>
      <c r="IH21" s="20">
        <v>35755251.68</v>
      </c>
      <c r="II21" s="20">
        <v>12751707.5</v>
      </c>
      <c r="IJ21" s="20">
        <v>3697821.27</v>
      </c>
      <c r="IK21" s="20">
        <v>9873868.5299999993</v>
      </c>
      <c r="IL21" s="20">
        <v>8289972.9900000002</v>
      </c>
      <c r="IM21" s="20">
        <v>2335217</v>
      </c>
      <c r="IN21" s="20">
        <v>3413655</v>
      </c>
      <c r="IO21" s="20">
        <v>1732771.5</v>
      </c>
      <c r="IP21" s="20">
        <v>2100462</v>
      </c>
      <c r="IQ21" s="20">
        <v>2135040.5</v>
      </c>
      <c r="IR21" s="20">
        <v>2885274.32</v>
      </c>
      <c r="IS21" s="20">
        <v>45308333.509999998</v>
      </c>
      <c r="IT21" s="20">
        <v>14308345.1</v>
      </c>
      <c r="IU21" s="20">
        <v>8754388.1500000004</v>
      </c>
      <c r="IV21" s="20">
        <v>3179479.7</v>
      </c>
      <c r="IW21" s="20">
        <v>2590641</v>
      </c>
      <c r="IX21" s="20">
        <v>1231960.75</v>
      </c>
      <c r="IY21" s="20">
        <v>2078793.8</v>
      </c>
      <c r="IZ21" s="20">
        <v>961878.19</v>
      </c>
      <c r="JA21" s="20">
        <v>949994.3</v>
      </c>
      <c r="JB21" s="20">
        <v>2784955</v>
      </c>
      <c r="JC21" s="20">
        <v>3305594.56</v>
      </c>
      <c r="JD21" s="20">
        <v>2183518.46</v>
      </c>
      <c r="JE21" s="20">
        <v>12957276.619999999</v>
      </c>
      <c r="JF21" s="20">
        <v>6755042.0499999998</v>
      </c>
      <c r="JG21" s="20">
        <v>1349741.09</v>
      </c>
      <c r="JH21" s="20">
        <v>1643371.85</v>
      </c>
      <c r="JI21" s="20">
        <v>1468691.58</v>
      </c>
      <c r="JJ21" s="20">
        <v>917331.28</v>
      </c>
      <c r="JK21" s="20">
        <v>19275931.370000001</v>
      </c>
      <c r="JL21" s="20">
        <v>1612187.7</v>
      </c>
      <c r="JM21" s="20">
        <v>1593891.15</v>
      </c>
      <c r="JN21" s="20">
        <v>2003616.5</v>
      </c>
      <c r="JO21" s="20">
        <v>1710722.5</v>
      </c>
      <c r="JP21" s="20">
        <v>4091047.32</v>
      </c>
      <c r="JQ21" s="20">
        <v>936075.25</v>
      </c>
      <c r="JR21" s="20">
        <v>38861660.119999997</v>
      </c>
      <c r="JS21" s="20">
        <v>15230239.35</v>
      </c>
      <c r="JT21" s="20">
        <v>4718831.5</v>
      </c>
      <c r="JU21" s="20">
        <v>1986925.95</v>
      </c>
      <c r="JV21" s="20">
        <v>4459672.5599999996</v>
      </c>
      <c r="JW21" s="20">
        <v>1135377</v>
      </c>
      <c r="JX21" s="20">
        <v>10415199.529999999</v>
      </c>
      <c r="JY21" s="20">
        <v>5684230.0599999996</v>
      </c>
      <c r="JZ21" s="20">
        <v>3294448.43</v>
      </c>
      <c r="KA21" s="20">
        <v>3037615.9</v>
      </c>
      <c r="KB21" s="20">
        <v>3145002.64</v>
      </c>
      <c r="KC21" s="20">
        <v>1990749.8</v>
      </c>
      <c r="KD21" s="20">
        <v>2203091.5</v>
      </c>
      <c r="KE21" s="20">
        <v>479587.7</v>
      </c>
      <c r="KF21" s="20">
        <v>2442568.66</v>
      </c>
      <c r="KG21" s="20">
        <v>58624260.509999998</v>
      </c>
      <c r="KH21" s="20">
        <v>0</v>
      </c>
      <c r="KI21" s="20">
        <v>2317327.21</v>
      </c>
      <c r="KJ21" s="20">
        <v>4074989.66</v>
      </c>
      <c r="KK21" s="20">
        <v>3453641.77</v>
      </c>
      <c r="KL21" s="20">
        <v>2656554.04</v>
      </c>
      <c r="KM21" s="20">
        <v>9831147.3599999994</v>
      </c>
      <c r="KN21" s="20">
        <v>2136236.2999999998</v>
      </c>
      <c r="KO21" s="20">
        <v>2102252.5</v>
      </c>
      <c r="KP21" s="20">
        <v>16128782.539999999</v>
      </c>
      <c r="KQ21" s="20">
        <v>2639939.7999999998</v>
      </c>
      <c r="KR21" s="20">
        <v>3910472.55</v>
      </c>
      <c r="KS21" s="20">
        <v>7454305.21</v>
      </c>
      <c r="KT21" s="20">
        <v>1934981.36</v>
      </c>
      <c r="KU21" s="20">
        <v>3293853</v>
      </c>
      <c r="KV21" s="20">
        <v>31297106.57</v>
      </c>
      <c r="KW21" s="20">
        <v>3400810.1</v>
      </c>
      <c r="KX21" s="20">
        <v>19224312.050000001</v>
      </c>
      <c r="KY21" s="20">
        <v>3042779</v>
      </c>
      <c r="KZ21" s="20">
        <v>1482340.9</v>
      </c>
      <c r="LA21" s="20">
        <v>6470568.0300000003</v>
      </c>
      <c r="LB21" s="20">
        <v>4739936.0999999996</v>
      </c>
      <c r="LC21" s="20">
        <v>2796163.55</v>
      </c>
      <c r="LD21" s="20">
        <v>3284608.16</v>
      </c>
      <c r="LE21" s="20">
        <v>2545079.08</v>
      </c>
      <c r="LF21" s="20">
        <v>60158205.640000001</v>
      </c>
      <c r="LG21" s="20">
        <v>5112808.87</v>
      </c>
      <c r="LH21" s="20">
        <v>6906813.1600000001</v>
      </c>
      <c r="LI21" s="20">
        <v>8567977.9000000004</v>
      </c>
      <c r="LJ21" s="20">
        <v>2160886.7799999998</v>
      </c>
      <c r="LK21" s="20">
        <v>3376244.28</v>
      </c>
      <c r="LL21" s="20">
        <v>2215177.08</v>
      </c>
      <c r="LM21" s="20">
        <v>3161696.36</v>
      </c>
      <c r="LN21" s="20">
        <v>1737707.54</v>
      </c>
      <c r="LO21" s="20">
        <v>4863244.79</v>
      </c>
      <c r="LP21" s="20">
        <v>2063730.2</v>
      </c>
      <c r="LQ21" s="20">
        <v>19005010.719999999</v>
      </c>
      <c r="LR21" s="20">
        <v>3610586.83</v>
      </c>
      <c r="LS21" s="20">
        <v>1709634.53</v>
      </c>
      <c r="LT21" s="20">
        <v>92638620.379999995</v>
      </c>
      <c r="LU21" s="20">
        <v>24178725.09</v>
      </c>
      <c r="LV21" s="20">
        <v>27122911.870000001</v>
      </c>
      <c r="LW21" s="20">
        <v>9857921.4100000001</v>
      </c>
      <c r="LX21" s="20">
        <v>6123096.7800000003</v>
      </c>
      <c r="LY21" s="20">
        <v>4420298.74</v>
      </c>
      <c r="LZ21" s="20">
        <v>3357520.75</v>
      </c>
      <c r="MA21" s="20">
        <v>4326020.57</v>
      </c>
      <c r="MB21" s="20">
        <v>4571560.12</v>
      </c>
      <c r="MC21" s="20">
        <v>2650691.7200000002</v>
      </c>
      <c r="MD21" s="20">
        <v>7861206.5800000001</v>
      </c>
      <c r="ME21" s="20">
        <v>2295252.77</v>
      </c>
      <c r="MF21" s="20">
        <v>97516407.950000003</v>
      </c>
      <c r="MG21" s="20">
        <v>4346140.87</v>
      </c>
      <c r="MH21" s="20">
        <v>2528460.14</v>
      </c>
      <c r="MI21" s="20">
        <v>1972898.09</v>
      </c>
      <c r="MJ21" s="20">
        <v>2433986.4</v>
      </c>
      <c r="MK21" s="20">
        <v>5199464.1900000004</v>
      </c>
      <c r="ML21" s="20">
        <v>3183929.5</v>
      </c>
      <c r="MM21" s="20">
        <v>2462014</v>
      </c>
      <c r="MN21" s="20">
        <v>3270599.64</v>
      </c>
      <c r="MO21" s="20">
        <v>2706455</v>
      </c>
      <c r="MP21" s="20">
        <v>2375589.6</v>
      </c>
      <c r="MQ21" s="20">
        <v>4828734.88</v>
      </c>
      <c r="MR21" s="20">
        <v>50062113.350000001</v>
      </c>
      <c r="MS21" s="20">
        <v>3238044.89</v>
      </c>
      <c r="MT21" s="20">
        <v>2507069.4</v>
      </c>
      <c r="MU21" s="20">
        <v>3886712</v>
      </c>
      <c r="MV21" s="20">
        <v>4321331.59</v>
      </c>
      <c r="MW21" s="20">
        <v>3099734.2</v>
      </c>
      <c r="MX21" s="20">
        <v>7105363.7999999998</v>
      </c>
      <c r="MY21" s="20">
        <v>3916103.5</v>
      </c>
      <c r="MZ21" s="20">
        <v>2918174</v>
      </c>
      <c r="NA21" s="20">
        <v>831564</v>
      </c>
      <c r="NB21" s="20">
        <v>881399</v>
      </c>
      <c r="NC21" s="20">
        <v>173759945.65000001</v>
      </c>
      <c r="ND21" s="20">
        <v>11376368.57</v>
      </c>
      <c r="NE21" s="20">
        <v>3013273.05</v>
      </c>
      <c r="NF21" s="20">
        <v>18185330.420000002</v>
      </c>
      <c r="NG21" s="20">
        <v>2424019.71</v>
      </c>
      <c r="NH21" s="20">
        <v>9760574</v>
      </c>
      <c r="NI21" s="20">
        <v>15079997.029999999</v>
      </c>
      <c r="NJ21" s="20">
        <v>15151329.17</v>
      </c>
      <c r="NK21" s="20">
        <v>577871.9</v>
      </c>
      <c r="NL21" s="20">
        <v>4395008.5999999996</v>
      </c>
      <c r="NM21" s="20">
        <v>4661415.9400000004</v>
      </c>
      <c r="NN21" s="20">
        <v>3538957.5</v>
      </c>
      <c r="NO21" s="20">
        <v>18457859.210000001</v>
      </c>
      <c r="NP21" s="20">
        <v>4328246.8</v>
      </c>
      <c r="NQ21" s="20">
        <v>3013859.57</v>
      </c>
      <c r="NR21" s="20">
        <v>4064101.8</v>
      </c>
      <c r="NS21" s="20">
        <v>1718334.75</v>
      </c>
      <c r="NT21" s="20">
        <v>375034.3</v>
      </c>
      <c r="NU21" s="20">
        <v>2032105.86</v>
      </c>
      <c r="NV21" s="20">
        <v>36830628.140000001</v>
      </c>
      <c r="NW21" s="20">
        <v>23120383.550000001</v>
      </c>
      <c r="NX21" s="20">
        <v>3133070.49</v>
      </c>
      <c r="NY21" s="20">
        <v>1544407</v>
      </c>
      <c r="NZ21" s="20">
        <v>4727868</v>
      </c>
      <c r="OA21" s="20">
        <v>4617186.42</v>
      </c>
      <c r="OB21" s="20">
        <v>1656556.64</v>
      </c>
      <c r="OC21" s="20">
        <v>55458835.369999997</v>
      </c>
      <c r="OD21" s="20">
        <v>8510888.4100000001</v>
      </c>
      <c r="OE21" s="20">
        <v>3567375.99</v>
      </c>
      <c r="OF21" s="20">
        <v>14239146.1</v>
      </c>
      <c r="OG21" s="20">
        <v>2701572.4</v>
      </c>
      <c r="OH21" s="20">
        <v>3238605.31</v>
      </c>
      <c r="OI21" s="20">
        <v>5673311.4800000004</v>
      </c>
      <c r="OJ21" s="20">
        <v>1611097.17</v>
      </c>
      <c r="OK21" s="20">
        <v>1827079.22</v>
      </c>
      <c r="OL21" s="20">
        <v>68563837.510000005</v>
      </c>
      <c r="OM21" s="20">
        <v>11833187.9</v>
      </c>
      <c r="ON21" s="20">
        <v>17198394.620000001</v>
      </c>
      <c r="OO21" s="20">
        <v>7458949.9800000004</v>
      </c>
      <c r="OP21" s="20">
        <v>7708543.7999999998</v>
      </c>
      <c r="OQ21" s="20">
        <v>1817386.97</v>
      </c>
      <c r="OR21" s="20">
        <v>28109395.59</v>
      </c>
      <c r="OS21" s="20">
        <v>3122498.74</v>
      </c>
      <c r="OT21" s="20">
        <v>1997303.77</v>
      </c>
      <c r="OU21" s="20">
        <v>6075740.0999999996</v>
      </c>
      <c r="OV21" s="20">
        <v>4684422.1100000003</v>
      </c>
      <c r="OW21" s="20">
        <v>13253990.75</v>
      </c>
      <c r="OX21" s="20">
        <v>3084626.31</v>
      </c>
      <c r="OY21" s="20">
        <v>2325957.7000000002</v>
      </c>
      <c r="OZ21" s="20">
        <v>2256180.75</v>
      </c>
      <c r="PA21" s="20">
        <v>50247158.969999999</v>
      </c>
      <c r="PB21" s="20">
        <v>3726858.25</v>
      </c>
      <c r="PC21" s="20">
        <v>16285113.550000001</v>
      </c>
      <c r="PD21" s="20">
        <v>2320867.16</v>
      </c>
      <c r="PE21" s="20">
        <v>6392044.3499999996</v>
      </c>
      <c r="PF21" s="20">
        <v>10375827.92</v>
      </c>
      <c r="PG21" s="20">
        <v>3763990.3</v>
      </c>
      <c r="PH21" s="20">
        <v>2709885.64</v>
      </c>
      <c r="PI21" s="20">
        <v>6762851</v>
      </c>
      <c r="PJ21" s="20">
        <v>3399999.4</v>
      </c>
      <c r="PK21" s="20">
        <v>6477834.9000000004</v>
      </c>
      <c r="PL21" s="20">
        <v>6242783.75</v>
      </c>
      <c r="PM21" s="20">
        <v>2376904.2999999998</v>
      </c>
      <c r="PN21" s="20">
        <v>11469373.699999999</v>
      </c>
      <c r="PO21" s="20">
        <v>3855874.4</v>
      </c>
      <c r="PP21" s="20">
        <v>1868269.73</v>
      </c>
      <c r="PQ21" s="20">
        <v>792380.62</v>
      </c>
      <c r="PR21" s="20">
        <v>1461858</v>
      </c>
      <c r="PS21" s="20">
        <v>111867741.97</v>
      </c>
      <c r="PT21" s="20">
        <v>2613326.15</v>
      </c>
      <c r="PU21" s="20">
        <v>1965779.81</v>
      </c>
      <c r="PV21" s="20">
        <v>8784532.7300000004</v>
      </c>
      <c r="PW21" s="20">
        <v>23287513.559999999</v>
      </c>
      <c r="PX21" s="20">
        <v>2838040.4</v>
      </c>
      <c r="PY21" s="20">
        <v>7695126.6799999997</v>
      </c>
      <c r="PZ21" s="20">
        <v>2484498.54</v>
      </c>
      <c r="QA21" s="20">
        <v>9005507.2599999998</v>
      </c>
      <c r="QB21" s="20">
        <v>1522806.7</v>
      </c>
      <c r="QC21" s="20">
        <v>9694961.1400000006</v>
      </c>
      <c r="QD21" s="20">
        <v>1886972.62</v>
      </c>
      <c r="QE21" s="20">
        <v>4728338.4000000004</v>
      </c>
      <c r="QF21" s="20">
        <v>3367656.56</v>
      </c>
      <c r="QG21" s="20">
        <v>5662451.2800000003</v>
      </c>
      <c r="QH21" s="20">
        <v>5310337.6100000003</v>
      </c>
      <c r="QI21" s="20">
        <v>2451489.4</v>
      </c>
      <c r="QJ21" s="20">
        <v>2656002.69</v>
      </c>
      <c r="QK21" s="20">
        <v>1416003.86</v>
      </c>
      <c r="QL21" s="20">
        <v>5315691.1500000004</v>
      </c>
      <c r="QM21" s="20">
        <v>5508250.7999999998</v>
      </c>
      <c r="QN21" s="20">
        <v>2104050</v>
      </c>
      <c r="QO21" s="20">
        <v>1635540.72</v>
      </c>
      <c r="QP21" s="20">
        <v>1339149.1499999999</v>
      </c>
      <c r="QQ21" s="20">
        <v>774970.34</v>
      </c>
      <c r="QR21" s="20">
        <v>617577.80000000005</v>
      </c>
      <c r="QS21" s="20">
        <v>56830482.600000001</v>
      </c>
      <c r="QT21" s="20">
        <v>1413489</v>
      </c>
      <c r="QU21" s="20">
        <v>6805792.1900000004</v>
      </c>
      <c r="QV21" s="20">
        <v>2998212</v>
      </c>
      <c r="QW21" s="20">
        <v>3074801</v>
      </c>
      <c r="QX21" s="20">
        <v>9310386.5999999996</v>
      </c>
      <c r="QY21" s="20">
        <v>4124097.88</v>
      </c>
      <c r="QZ21" s="20">
        <v>3787062.37</v>
      </c>
      <c r="RA21" s="20">
        <v>8522273.3000000007</v>
      </c>
      <c r="RB21" s="20">
        <v>1579860.55</v>
      </c>
      <c r="RC21" s="20">
        <v>3549414</v>
      </c>
      <c r="RD21" s="20">
        <v>1661503.5</v>
      </c>
      <c r="RE21" s="20">
        <v>1367499</v>
      </c>
      <c r="RF21" s="20">
        <v>60344592.789999999</v>
      </c>
      <c r="RG21" s="20">
        <v>13997814.390000001</v>
      </c>
      <c r="RH21" s="20">
        <v>7207274.9199999999</v>
      </c>
      <c r="RI21" s="20">
        <v>5818765.7999999998</v>
      </c>
      <c r="RJ21" s="20">
        <v>5204461.05</v>
      </c>
      <c r="RK21" s="20">
        <v>7489917.8899999997</v>
      </c>
      <c r="RL21" s="20">
        <v>18507901.5</v>
      </c>
      <c r="RM21" s="20">
        <v>3658209</v>
      </c>
      <c r="RN21" s="20">
        <v>6028886.3200000003</v>
      </c>
      <c r="RO21" s="20">
        <v>16034826.789999999</v>
      </c>
      <c r="RP21" s="20">
        <v>11936152.73</v>
      </c>
      <c r="RQ21" s="20">
        <v>1371233</v>
      </c>
      <c r="RR21" s="20">
        <v>1617635.72</v>
      </c>
      <c r="RS21" s="20">
        <v>6812268.4000000004</v>
      </c>
      <c r="RT21" s="20">
        <v>2441710</v>
      </c>
      <c r="RU21" s="20">
        <v>3332568</v>
      </c>
      <c r="RV21" s="20">
        <v>5733378</v>
      </c>
      <c r="RW21" s="20">
        <v>2083653.6</v>
      </c>
      <c r="RX21" s="20">
        <v>1981512.46</v>
      </c>
      <c r="RY21" s="20">
        <v>1215746</v>
      </c>
      <c r="RZ21" s="20">
        <v>37877168.140000001</v>
      </c>
      <c r="SA21" s="20">
        <v>1738149</v>
      </c>
      <c r="SB21" s="20">
        <v>2649496.6</v>
      </c>
      <c r="SC21" s="20">
        <v>2547211.5</v>
      </c>
      <c r="SD21" s="20">
        <v>2114509.7000000002</v>
      </c>
      <c r="SE21" s="20">
        <v>2941164.04</v>
      </c>
      <c r="SF21" s="20">
        <v>3243022.13</v>
      </c>
      <c r="SG21" s="20">
        <v>5246283.25</v>
      </c>
      <c r="SH21" s="20">
        <v>3088619.5</v>
      </c>
      <c r="SI21" s="20">
        <v>5007965.12</v>
      </c>
      <c r="SJ21" s="20">
        <v>7672757</v>
      </c>
      <c r="SK21" s="20">
        <v>1411812.5</v>
      </c>
      <c r="SL21" s="20">
        <v>15202775.390000001</v>
      </c>
      <c r="SM21" s="20">
        <v>3935056.15</v>
      </c>
      <c r="SN21" s="20">
        <v>3532829</v>
      </c>
      <c r="SO21" s="20">
        <v>7331745.0999999996</v>
      </c>
      <c r="SP21" s="20">
        <v>3255115.43</v>
      </c>
      <c r="SQ21" s="20">
        <v>2376809.09</v>
      </c>
      <c r="SR21" s="20">
        <v>2092470</v>
      </c>
      <c r="SS21" s="20">
        <v>1139310.5</v>
      </c>
      <c r="ST21" s="20">
        <v>34945157.670000002</v>
      </c>
      <c r="SU21" s="20">
        <v>2764455.6</v>
      </c>
      <c r="SV21" s="20">
        <v>3861554.2</v>
      </c>
      <c r="SW21" s="20">
        <v>3265802.05</v>
      </c>
      <c r="SX21" s="20">
        <v>1728217</v>
      </c>
      <c r="SY21" s="20">
        <v>1850138.1</v>
      </c>
      <c r="SZ21" s="20">
        <v>5274337.1500000004</v>
      </c>
      <c r="TA21" s="20">
        <v>10954410.550000001</v>
      </c>
      <c r="TB21" s="20">
        <v>2332950.75</v>
      </c>
      <c r="TC21" s="20">
        <v>2453845.25</v>
      </c>
      <c r="TD21" s="20">
        <v>4434962.5</v>
      </c>
      <c r="TE21" s="20">
        <v>5286029.79</v>
      </c>
      <c r="TF21" s="20">
        <v>3460805.9</v>
      </c>
      <c r="TG21" s="20">
        <v>1936637.49</v>
      </c>
      <c r="TH21" s="20">
        <v>58384862.090000004</v>
      </c>
      <c r="TI21" s="20">
        <v>2665049.75</v>
      </c>
      <c r="TJ21" s="20">
        <v>1644509.5</v>
      </c>
      <c r="TK21" s="20">
        <v>4791019.4800000004</v>
      </c>
      <c r="TL21" s="20">
        <v>8594075.5500000007</v>
      </c>
      <c r="TM21" s="20">
        <v>3888580.97</v>
      </c>
      <c r="TN21" s="20">
        <v>915486.12</v>
      </c>
      <c r="TO21" s="20">
        <v>16223270.57</v>
      </c>
      <c r="TP21" s="20">
        <v>1826756.85</v>
      </c>
      <c r="TQ21" s="20">
        <v>4583362.08</v>
      </c>
      <c r="TR21" s="20">
        <v>5635707.8200000003</v>
      </c>
      <c r="TS21" s="20">
        <v>2489594.1</v>
      </c>
      <c r="TT21" s="20">
        <v>1731318.4</v>
      </c>
      <c r="TU21" s="20">
        <v>3082841.97</v>
      </c>
      <c r="TV21" s="20">
        <v>3230769.27</v>
      </c>
      <c r="TW21" s="20">
        <v>1781157.55</v>
      </c>
      <c r="TX21" s="20">
        <v>17496421.300000001</v>
      </c>
      <c r="TY21" s="20">
        <v>2226291.9500000002</v>
      </c>
      <c r="TZ21" s="20">
        <v>24560031.98</v>
      </c>
      <c r="UA21" s="20">
        <v>5859729.46</v>
      </c>
      <c r="UB21" s="20">
        <v>2014245</v>
      </c>
      <c r="UC21" s="20">
        <v>2109899</v>
      </c>
      <c r="UD21" s="20">
        <v>11210933.310000001</v>
      </c>
      <c r="UE21" s="20">
        <v>1812957.74</v>
      </c>
      <c r="UF21" s="20">
        <v>855931.34</v>
      </c>
      <c r="UG21" s="20">
        <v>1871628.5</v>
      </c>
      <c r="UH21" s="20">
        <v>1763549.8</v>
      </c>
      <c r="UI21" s="20">
        <v>25881449.48</v>
      </c>
      <c r="UJ21" s="20">
        <v>5738385.7300000004</v>
      </c>
      <c r="UK21" s="20">
        <v>3746857.47</v>
      </c>
      <c r="UL21" s="20">
        <v>6804486.4000000004</v>
      </c>
      <c r="UM21" s="20">
        <v>3938847.23</v>
      </c>
      <c r="UN21" s="20">
        <v>3224394.74</v>
      </c>
      <c r="UO21" s="20">
        <v>81777946.319999993</v>
      </c>
      <c r="UP21" s="20">
        <v>4514630.0999999996</v>
      </c>
      <c r="UQ21" s="20">
        <v>3579452.3</v>
      </c>
      <c r="UR21" s="20">
        <v>19554420.649999999</v>
      </c>
      <c r="US21" s="20">
        <v>693374.2</v>
      </c>
      <c r="UT21" s="20">
        <v>2613122.08</v>
      </c>
      <c r="UU21" s="20">
        <v>10781315.810000001</v>
      </c>
      <c r="UV21" s="20">
        <v>2308813.52</v>
      </c>
      <c r="UW21" s="20">
        <v>3939179</v>
      </c>
      <c r="UX21" s="20">
        <v>3195682.22</v>
      </c>
      <c r="UY21" s="20">
        <v>4292705.5999999996</v>
      </c>
      <c r="UZ21" s="20">
        <v>11448317.82</v>
      </c>
      <c r="VA21" s="20">
        <v>3680204.15</v>
      </c>
      <c r="VB21" s="20">
        <v>6656748.0199999996</v>
      </c>
      <c r="VC21" s="20">
        <v>1803351.05</v>
      </c>
      <c r="VD21" s="20">
        <v>2267544.08</v>
      </c>
      <c r="VE21" s="20">
        <v>2076924.04</v>
      </c>
      <c r="VF21" s="20">
        <v>1582589.77</v>
      </c>
      <c r="VG21" s="20">
        <v>16029345.67</v>
      </c>
      <c r="VH21" s="20">
        <v>1337216</v>
      </c>
      <c r="VI21" s="20">
        <v>1436098.28</v>
      </c>
      <c r="VJ21" s="20">
        <v>1277352</v>
      </c>
      <c r="VK21" s="20">
        <v>46957365.5</v>
      </c>
      <c r="VL21" s="20">
        <v>3826881.19</v>
      </c>
      <c r="VM21" s="20">
        <v>3090198.73</v>
      </c>
      <c r="VN21" s="20">
        <v>14088186.92</v>
      </c>
      <c r="VO21" s="20">
        <v>11056346.949999999</v>
      </c>
      <c r="VP21" s="20">
        <v>9670606.0600000005</v>
      </c>
      <c r="VQ21" s="20">
        <v>3404188</v>
      </c>
      <c r="VR21" s="20">
        <v>4072837.86</v>
      </c>
      <c r="VS21" s="20">
        <v>4845009.88</v>
      </c>
      <c r="VT21" s="20">
        <v>15756046.859999999</v>
      </c>
      <c r="VU21" s="20">
        <v>4699454</v>
      </c>
      <c r="VV21" s="20">
        <v>4183988.1</v>
      </c>
      <c r="VW21" s="20">
        <v>6036476</v>
      </c>
      <c r="VX21" s="20">
        <v>2519777.58</v>
      </c>
      <c r="VY21" s="20">
        <v>2768508.3</v>
      </c>
      <c r="VZ21" s="20">
        <v>181364428.69</v>
      </c>
      <c r="WA21" s="20">
        <v>5689845.6399999997</v>
      </c>
      <c r="WB21" s="20">
        <v>4270854.8099999996</v>
      </c>
      <c r="WC21" s="20">
        <v>4317916.58</v>
      </c>
      <c r="WD21" s="20">
        <v>2653560.73</v>
      </c>
      <c r="WE21" s="20">
        <v>4168302.5</v>
      </c>
      <c r="WF21" s="20">
        <v>7932039.4699999997</v>
      </c>
      <c r="WG21" s="20">
        <v>9000843.9100000001</v>
      </c>
      <c r="WH21" s="20">
        <v>5619413.1600000001</v>
      </c>
      <c r="WI21" s="20">
        <v>7598572.3600000003</v>
      </c>
      <c r="WJ21" s="20">
        <v>2799302.14</v>
      </c>
      <c r="WK21" s="20">
        <v>17312091.890000001</v>
      </c>
      <c r="WL21" s="20">
        <v>8980251.6999999993</v>
      </c>
      <c r="WM21" s="20">
        <v>7128826.2300000004</v>
      </c>
      <c r="WN21" s="20">
        <v>13498704.779999999</v>
      </c>
      <c r="WO21" s="20">
        <v>6352630.9900000002</v>
      </c>
      <c r="WP21" s="20">
        <v>5659133.7999999998</v>
      </c>
      <c r="WQ21" s="20">
        <v>10000961.85</v>
      </c>
      <c r="WR21" s="20">
        <v>3869571.96</v>
      </c>
      <c r="WS21" s="20">
        <v>9770979.6899999995</v>
      </c>
      <c r="WT21" s="20">
        <v>31475226.449999999</v>
      </c>
      <c r="WU21" s="20">
        <v>5545480.4000000004</v>
      </c>
      <c r="WV21" s="20">
        <v>2057010.9</v>
      </c>
      <c r="WW21" s="20">
        <v>2075073.25</v>
      </c>
      <c r="WX21" s="20">
        <v>2563968.66</v>
      </c>
      <c r="WY21" s="20">
        <v>2084662.67</v>
      </c>
      <c r="WZ21" s="20">
        <v>2326007.9</v>
      </c>
      <c r="XA21" s="20">
        <v>2032877.69</v>
      </c>
      <c r="XB21" s="20">
        <v>13443490.09</v>
      </c>
      <c r="XC21" s="20">
        <v>2083570.48</v>
      </c>
      <c r="XD21" s="20">
        <v>1584796.4</v>
      </c>
      <c r="XE21" s="20">
        <v>951596.4</v>
      </c>
      <c r="XF21" s="20">
        <v>2412870.92</v>
      </c>
      <c r="XG21" s="20">
        <v>52700966.039999999</v>
      </c>
      <c r="XH21" s="20">
        <v>5065221.34</v>
      </c>
      <c r="XI21" s="20">
        <v>5201587.7</v>
      </c>
      <c r="XJ21" s="20">
        <v>23915520.629999999</v>
      </c>
      <c r="XK21" s="20">
        <v>4451004</v>
      </c>
      <c r="XL21" s="20">
        <v>5264536.5</v>
      </c>
      <c r="XM21" s="20">
        <v>9917843.5</v>
      </c>
      <c r="XN21" s="20">
        <v>3137238.25</v>
      </c>
      <c r="XO21" s="20">
        <v>4052273.3</v>
      </c>
      <c r="XP21" s="20">
        <v>10554715.199999999</v>
      </c>
      <c r="XQ21" s="20">
        <v>5158348.3899999997</v>
      </c>
      <c r="XR21" s="20">
        <v>2795703.6</v>
      </c>
      <c r="XS21" s="20">
        <v>2033942</v>
      </c>
      <c r="XT21" s="20">
        <v>3669105</v>
      </c>
      <c r="XU21" s="20">
        <v>2178093.9</v>
      </c>
      <c r="XV21" s="20">
        <v>1784233</v>
      </c>
      <c r="XW21" s="20">
        <v>1986327</v>
      </c>
      <c r="XX21" s="20">
        <v>3089508.3</v>
      </c>
      <c r="XY21" s="20">
        <v>3027202</v>
      </c>
      <c r="XZ21" s="20">
        <v>2161633.0499999998</v>
      </c>
      <c r="YA21" s="20">
        <v>3234422.87</v>
      </c>
      <c r="YB21" s="20">
        <v>1915910</v>
      </c>
      <c r="YC21" s="20">
        <v>2985092.18</v>
      </c>
      <c r="YD21" s="20">
        <v>79087358.439999998</v>
      </c>
      <c r="YE21" s="20">
        <v>4237155.8499999996</v>
      </c>
      <c r="YF21" s="20">
        <v>9453591.2599999998</v>
      </c>
      <c r="YG21" s="20">
        <v>3153524.8</v>
      </c>
      <c r="YH21" s="20">
        <v>20698434.050000001</v>
      </c>
      <c r="YI21" s="20">
        <v>4539186.78</v>
      </c>
      <c r="YJ21" s="20">
        <v>7108514.5</v>
      </c>
      <c r="YK21" s="20">
        <v>2539452.5</v>
      </c>
      <c r="YL21" s="20">
        <v>19644596.600000001</v>
      </c>
      <c r="YM21" s="20">
        <v>14761127.59</v>
      </c>
      <c r="YN21" s="20">
        <v>5048781.6900000004</v>
      </c>
      <c r="YO21" s="20">
        <v>3188504.92</v>
      </c>
      <c r="YP21" s="20">
        <v>2949148.2</v>
      </c>
      <c r="YQ21" s="20">
        <v>3508707.9</v>
      </c>
      <c r="YR21" s="20">
        <v>2667215.3199999998</v>
      </c>
      <c r="YS21" s="20">
        <v>1638569</v>
      </c>
      <c r="YT21" s="20">
        <v>1695762.1</v>
      </c>
      <c r="YU21" s="20">
        <v>22035172</v>
      </c>
      <c r="YV21" s="20">
        <v>1873531.2</v>
      </c>
      <c r="YW21" s="20">
        <v>2258257</v>
      </c>
      <c r="YX21" s="20">
        <v>2862291.01</v>
      </c>
      <c r="YY21" s="20">
        <v>3548112.99</v>
      </c>
      <c r="YZ21" s="20">
        <v>1414930.06</v>
      </c>
      <c r="ZA21" s="20">
        <v>2293157.9700000002</v>
      </c>
      <c r="ZB21" s="20">
        <v>13077462.9</v>
      </c>
      <c r="ZC21" s="20">
        <v>1410296.5</v>
      </c>
      <c r="ZD21" s="20">
        <v>3963040.9</v>
      </c>
      <c r="ZE21" s="20">
        <v>4222545</v>
      </c>
      <c r="ZF21" s="20">
        <v>1877324</v>
      </c>
      <c r="ZG21" s="20">
        <v>3844041.8</v>
      </c>
      <c r="ZH21" s="20">
        <v>1423669</v>
      </c>
      <c r="ZI21" s="20">
        <v>1725798.62</v>
      </c>
      <c r="ZJ21" s="20">
        <v>7721984.5</v>
      </c>
      <c r="ZK21" s="20">
        <v>45685089.789999999</v>
      </c>
      <c r="ZL21" s="20">
        <v>2026067.1</v>
      </c>
      <c r="ZM21" s="20">
        <v>9748394.773</v>
      </c>
      <c r="ZN21" s="20">
        <v>18629070.800000001</v>
      </c>
      <c r="ZO21" s="20">
        <v>11760506.859999999</v>
      </c>
      <c r="ZP21" s="20">
        <v>2582385.5</v>
      </c>
      <c r="ZQ21" s="20">
        <v>4244676.2</v>
      </c>
      <c r="ZR21" s="20">
        <v>7462061.75</v>
      </c>
      <c r="ZS21" s="20">
        <v>5107774.54</v>
      </c>
      <c r="ZT21" s="20">
        <v>10924804.460000001</v>
      </c>
      <c r="ZU21" s="20">
        <v>1501609.75</v>
      </c>
      <c r="ZV21" s="20">
        <v>2557112.1</v>
      </c>
      <c r="ZW21" s="20">
        <v>4335229.18</v>
      </c>
      <c r="ZX21" s="20">
        <v>5311050.58</v>
      </c>
      <c r="ZY21" s="20">
        <v>2501140.9</v>
      </c>
      <c r="ZZ21" s="20">
        <v>2836402.07</v>
      </c>
      <c r="AAA21" s="20">
        <v>2504118.2400000002</v>
      </c>
      <c r="AAB21" s="20">
        <v>1445275.12</v>
      </c>
      <c r="AAC21" s="20">
        <v>3900117.36</v>
      </c>
      <c r="AAD21" s="20">
        <v>2184135.04</v>
      </c>
      <c r="AAE21" s="20">
        <v>2236307.9500000002</v>
      </c>
      <c r="AAF21" s="20">
        <v>1618557.3</v>
      </c>
      <c r="AAG21" s="20">
        <v>19663340.149999999</v>
      </c>
      <c r="AAH21" s="20">
        <v>2264011.15</v>
      </c>
      <c r="AAI21" s="20">
        <v>3629527</v>
      </c>
      <c r="AAJ21" s="20">
        <v>2208982.0099999998</v>
      </c>
      <c r="AAK21" s="20">
        <v>2091468.4</v>
      </c>
      <c r="AAL21" s="20">
        <v>5697665</v>
      </c>
      <c r="AAM21" s="20">
        <v>2326072.02</v>
      </c>
      <c r="AAN21" s="20">
        <v>143447659.02000001</v>
      </c>
      <c r="AAO21" s="20">
        <v>3253978.09</v>
      </c>
      <c r="AAP21" s="20">
        <v>1915221.9</v>
      </c>
      <c r="AAQ21" s="20">
        <v>5974278.3700000001</v>
      </c>
      <c r="AAR21" s="20">
        <v>4709373.97</v>
      </c>
      <c r="AAS21" s="20">
        <v>2602542.35</v>
      </c>
      <c r="AAT21" s="20">
        <v>4041890.55</v>
      </c>
      <c r="AAU21" s="20">
        <v>6308813.3300000001</v>
      </c>
      <c r="AAV21" s="20">
        <v>13454370.51</v>
      </c>
      <c r="AAW21" s="20">
        <v>2272074.96</v>
      </c>
      <c r="AAX21" s="20">
        <v>3642039.98</v>
      </c>
      <c r="AAY21" s="20">
        <v>21286902.469999999</v>
      </c>
      <c r="AAZ21" s="20">
        <v>10484178.119999999</v>
      </c>
      <c r="ABA21" s="20">
        <v>1539806.16</v>
      </c>
      <c r="ABB21" s="20">
        <v>2949759.92</v>
      </c>
      <c r="ABC21" s="20">
        <v>2355074.2799999998</v>
      </c>
      <c r="ABD21" s="20">
        <v>1773945.44</v>
      </c>
      <c r="ABE21" s="20">
        <v>2679279.12</v>
      </c>
      <c r="ABF21" s="20">
        <v>2093280.6</v>
      </c>
      <c r="ABG21" s="20">
        <v>23047959.640000001</v>
      </c>
      <c r="ABH21" s="20">
        <v>23407092.23</v>
      </c>
      <c r="ABI21" s="20">
        <v>2133275.5</v>
      </c>
      <c r="ABJ21" s="20">
        <v>1753512</v>
      </c>
      <c r="ABK21" s="20">
        <v>2511571.7200000002</v>
      </c>
      <c r="ABL21" s="20">
        <v>1371420.9</v>
      </c>
      <c r="ABM21" s="20">
        <v>1030243.7</v>
      </c>
      <c r="ABN21" s="20">
        <v>18546847.440000001</v>
      </c>
      <c r="ABO21" s="20">
        <v>3589242</v>
      </c>
      <c r="ABP21" s="20">
        <v>1728173.34</v>
      </c>
      <c r="ABQ21" s="20">
        <v>5746389.4100000001</v>
      </c>
      <c r="ABR21" s="20">
        <v>7992684.25</v>
      </c>
      <c r="ABS21" s="20">
        <v>2890511.75</v>
      </c>
      <c r="ABT21" s="20">
        <v>1748519.24</v>
      </c>
      <c r="ABU21" s="20">
        <v>4795366.2</v>
      </c>
      <c r="ABV21" s="20">
        <v>828805.8</v>
      </c>
      <c r="ABW21" s="20">
        <v>38672556.700000003</v>
      </c>
      <c r="ABX21" s="20">
        <v>8204039.5099999998</v>
      </c>
      <c r="ABY21" s="20">
        <v>4946487.5</v>
      </c>
      <c r="ABZ21" s="20">
        <v>2786708</v>
      </c>
      <c r="ACA21" s="20">
        <v>1941996.5</v>
      </c>
      <c r="ACB21" s="20">
        <v>7190048.0199999996</v>
      </c>
      <c r="ACC21" s="20">
        <v>2691677.1</v>
      </c>
      <c r="ACD21" s="20">
        <v>2663360.41</v>
      </c>
      <c r="ACE21" s="20">
        <v>1883299.75</v>
      </c>
      <c r="ACF21" s="20">
        <v>4711763.83</v>
      </c>
      <c r="ACG21" s="20">
        <v>2121919.15</v>
      </c>
      <c r="ACH21" s="20">
        <v>49032564.899999999</v>
      </c>
      <c r="ACI21" s="20">
        <v>3241557</v>
      </c>
      <c r="ACJ21" s="20">
        <v>4957782.83</v>
      </c>
      <c r="ACK21" s="20">
        <v>5042414.57</v>
      </c>
      <c r="ACL21" s="20">
        <v>3173018</v>
      </c>
      <c r="ACM21" s="20">
        <v>4574587.5</v>
      </c>
      <c r="ACN21" s="20">
        <v>4376662.0999999996</v>
      </c>
      <c r="ACO21" s="20">
        <v>18550264.899999999</v>
      </c>
      <c r="ACP21" s="20">
        <v>16703986.9</v>
      </c>
      <c r="ACQ21" s="20">
        <v>2854205.78</v>
      </c>
      <c r="ACR21" s="20">
        <v>7635562.7000000002</v>
      </c>
      <c r="ACS21" s="20">
        <v>4967131.28</v>
      </c>
      <c r="ACT21" s="20">
        <v>1367786.28</v>
      </c>
      <c r="ACU21" s="20">
        <v>14807370</v>
      </c>
      <c r="ACV21" s="20">
        <v>5500260</v>
      </c>
      <c r="ACW21" s="20">
        <v>3452543.7</v>
      </c>
      <c r="ACX21" s="20">
        <v>3892681</v>
      </c>
      <c r="ACY21" s="20">
        <v>2844092.85</v>
      </c>
      <c r="ACZ21" s="20">
        <v>2335525.5</v>
      </c>
      <c r="ADA21" s="20">
        <v>2951645.6</v>
      </c>
      <c r="ADB21" s="20">
        <v>2566385</v>
      </c>
      <c r="ADC21" s="20">
        <v>1043489</v>
      </c>
      <c r="ADD21" s="20">
        <v>2889385</v>
      </c>
      <c r="ADE21" s="20">
        <v>12936002.300000001</v>
      </c>
      <c r="ADF21" s="20">
        <v>8553953.2200000007</v>
      </c>
      <c r="ADG21" s="20">
        <v>742090.7</v>
      </c>
      <c r="ADH21" s="20">
        <v>1759799.9</v>
      </c>
      <c r="ADI21" s="20">
        <v>3490596.55</v>
      </c>
      <c r="ADJ21" s="20">
        <v>1357961.85</v>
      </c>
      <c r="ADK21" s="20">
        <v>2362322.46</v>
      </c>
      <c r="ADL21" s="20">
        <v>2045842.11</v>
      </c>
      <c r="ADM21" s="20">
        <v>3067853</v>
      </c>
      <c r="ADN21" s="20">
        <v>94864487.569999993</v>
      </c>
      <c r="ADO21" s="20">
        <v>8979479.1799999997</v>
      </c>
      <c r="ADP21" s="20">
        <v>5347043.5599999996</v>
      </c>
      <c r="ADQ21" s="20">
        <v>14943338.92</v>
      </c>
      <c r="ADR21" s="20">
        <v>1151170</v>
      </c>
      <c r="ADS21" s="20">
        <v>1636287.24</v>
      </c>
      <c r="ADT21" s="20">
        <v>3700127.1</v>
      </c>
      <c r="ADU21" s="20">
        <v>1205059</v>
      </c>
      <c r="ADV21" s="20">
        <v>85703823.930000007</v>
      </c>
      <c r="ADW21" s="20">
        <v>13793948.539999999</v>
      </c>
      <c r="ADX21" s="20">
        <v>8842028.7200000007</v>
      </c>
      <c r="ADY21" s="20">
        <v>2463489.48</v>
      </c>
      <c r="ADZ21" s="20">
        <v>3019090.04</v>
      </c>
      <c r="AEA21" s="20">
        <v>5556590.0700000003</v>
      </c>
      <c r="AEB21" s="20">
        <v>3425003.9</v>
      </c>
      <c r="AEC21" s="20">
        <v>2735685.01</v>
      </c>
      <c r="AED21" s="20">
        <v>2323316</v>
      </c>
      <c r="AEE21" s="20">
        <v>1825671.02</v>
      </c>
      <c r="AEF21" s="20">
        <v>3315645.4</v>
      </c>
      <c r="AEG21" s="20">
        <v>9588380.4000000004</v>
      </c>
      <c r="AEH21" s="20">
        <v>2423210.25</v>
      </c>
      <c r="AEI21" s="20">
        <v>4718148.8</v>
      </c>
      <c r="AEJ21" s="20">
        <v>4210015.9800000004</v>
      </c>
      <c r="AEK21" s="20">
        <v>3659095.64</v>
      </c>
      <c r="AEL21" s="20">
        <v>1992254.1</v>
      </c>
      <c r="AEM21" s="20">
        <v>6347067</v>
      </c>
      <c r="AEN21" s="20">
        <v>1820501</v>
      </c>
      <c r="AEO21" s="20">
        <v>6586688.96</v>
      </c>
      <c r="AEP21" s="20">
        <v>55574039.219999999</v>
      </c>
      <c r="AEQ21" s="20">
        <v>8184840.5</v>
      </c>
      <c r="AER21" s="20">
        <v>5390100.25</v>
      </c>
      <c r="AES21" s="20">
        <v>4221497.8</v>
      </c>
      <c r="AET21" s="20">
        <v>3876952.5</v>
      </c>
      <c r="AEU21" s="20">
        <v>9601377.5999999996</v>
      </c>
      <c r="AEV21" s="20">
        <v>3322331.5</v>
      </c>
      <c r="AEW21" s="20">
        <v>5037183.5</v>
      </c>
      <c r="AEX21" s="20">
        <v>1926273.31</v>
      </c>
      <c r="AEY21" s="20">
        <v>3565108.83</v>
      </c>
      <c r="AEZ21" s="20">
        <v>32806943.219999999</v>
      </c>
      <c r="AFA21" s="20">
        <v>14535278.629999999</v>
      </c>
      <c r="AFB21" s="20">
        <v>11649593.5</v>
      </c>
      <c r="AFC21" s="20">
        <v>5306345.5</v>
      </c>
      <c r="AFD21" s="20">
        <v>17159425</v>
      </c>
      <c r="AFE21" s="20">
        <v>8214987.9400000004</v>
      </c>
      <c r="AFF21" s="20">
        <v>5442269</v>
      </c>
      <c r="AFG21" s="20">
        <v>7159866.0499999998</v>
      </c>
      <c r="AFH21" s="20">
        <v>3082770.14</v>
      </c>
      <c r="AFI21" s="20">
        <v>8240980.5</v>
      </c>
      <c r="AFJ21" s="20">
        <v>5092308</v>
      </c>
      <c r="AFK21" s="20">
        <v>4020597.18</v>
      </c>
      <c r="AFL21" s="20">
        <v>4646842.5</v>
      </c>
      <c r="AFM21" s="20">
        <v>58008753.57</v>
      </c>
      <c r="AFN21" s="20">
        <v>6653648.9500000002</v>
      </c>
      <c r="AFO21" s="20">
        <v>7089796.0999999996</v>
      </c>
      <c r="AFP21" s="20">
        <v>2928931</v>
      </c>
      <c r="AFQ21" s="20">
        <v>4647594.4000000004</v>
      </c>
      <c r="AFR21" s="20">
        <v>2122722</v>
      </c>
      <c r="AFS21" s="20">
        <v>2196193.1</v>
      </c>
      <c r="AFT21" s="20">
        <v>5351290</v>
      </c>
      <c r="AFU21" s="20">
        <v>7397556</v>
      </c>
      <c r="AFV21" s="20">
        <v>1824396.4</v>
      </c>
      <c r="AFW21" s="20">
        <v>7323948</v>
      </c>
      <c r="AFX21" s="20">
        <v>2976370.5</v>
      </c>
      <c r="AFY21" s="20">
        <v>37212616.509999998</v>
      </c>
      <c r="AFZ21" s="20">
        <v>2571794.89</v>
      </c>
      <c r="AGA21" s="20">
        <v>2515634.11</v>
      </c>
      <c r="AGB21" s="20">
        <v>3070457.25</v>
      </c>
      <c r="AGC21" s="20">
        <v>5709063.6600000001</v>
      </c>
      <c r="AGD21" s="20">
        <v>4091620.81</v>
      </c>
      <c r="AGE21" s="20">
        <v>1686069.77</v>
      </c>
      <c r="AGF21" s="20">
        <v>2024951</v>
      </c>
      <c r="AGG21" s="20">
        <v>1855439.8</v>
      </c>
      <c r="AGH21" s="20">
        <v>2734945.02</v>
      </c>
      <c r="AGI21" s="20">
        <v>2790579.25</v>
      </c>
      <c r="AGJ21" s="20">
        <v>30941834.350000001</v>
      </c>
      <c r="AGK21" s="20">
        <v>5990671.9000000004</v>
      </c>
      <c r="AGL21" s="20">
        <v>3415013.06</v>
      </c>
      <c r="AGM21" s="20">
        <v>1417184.51</v>
      </c>
      <c r="AGN21" s="20">
        <v>8181176.0300000003</v>
      </c>
      <c r="AGO21" s="20">
        <v>2641436.2799999998</v>
      </c>
      <c r="AGP21" s="20">
        <v>1809940.38</v>
      </c>
      <c r="AGQ21" s="20">
        <v>2133510.56</v>
      </c>
      <c r="AGR21" s="20">
        <v>108862721.62</v>
      </c>
      <c r="AGS21" s="20">
        <v>59242650.560000002</v>
      </c>
      <c r="AGT21" s="20">
        <v>2069841.5</v>
      </c>
      <c r="AGU21" s="20">
        <v>5186946.87</v>
      </c>
      <c r="AGV21" s="20">
        <v>11155773.029999999</v>
      </c>
      <c r="AGW21" s="20">
        <v>5043448.5</v>
      </c>
      <c r="AGX21" s="20">
        <v>3915349.3</v>
      </c>
      <c r="AGY21" s="20">
        <v>4627433.78</v>
      </c>
      <c r="AGZ21" s="20">
        <v>2037543.3</v>
      </c>
      <c r="AHA21" s="20">
        <v>4315573.08</v>
      </c>
      <c r="AHB21" s="20">
        <v>4030660.5</v>
      </c>
      <c r="AHC21" s="20">
        <v>1914600.3</v>
      </c>
      <c r="AHD21" s="20">
        <v>2379000.2999999998</v>
      </c>
      <c r="AHE21" s="20">
        <v>2370257.65</v>
      </c>
      <c r="AHF21" s="20">
        <v>2625116.0499999998</v>
      </c>
      <c r="AHG21" s="20">
        <v>2823198.5</v>
      </c>
      <c r="AHH21" s="20">
        <v>1714376.6</v>
      </c>
      <c r="AHI21" s="20">
        <v>16457589.6</v>
      </c>
      <c r="AHJ21" s="20">
        <v>2174915</v>
      </c>
      <c r="AHK21" s="20">
        <v>2899362.32</v>
      </c>
      <c r="AHL21" s="20">
        <v>3987095.98</v>
      </c>
      <c r="AHM21" s="20">
        <v>9107186.25</v>
      </c>
      <c r="AHN21" s="20">
        <v>3861650.05</v>
      </c>
      <c r="AHO21" s="20">
        <v>2514885</v>
      </c>
      <c r="AHP21" s="20">
        <v>7589296438.4929972</v>
      </c>
    </row>
    <row r="22" spans="1:900" x14ac:dyDescent="0.55000000000000004">
      <c r="A22" s="11">
        <v>18</v>
      </c>
      <c r="B22" s="11" t="s">
        <v>1002</v>
      </c>
      <c r="C22" s="6" t="s">
        <v>1003</v>
      </c>
      <c r="D22" s="20">
        <v>574624892.88999999</v>
      </c>
      <c r="E22" s="20">
        <v>49482278.539999999</v>
      </c>
      <c r="F22" s="20">
        <v>76223948.589999989</v>
      </c>
      <c r="G22" s="20">
        <v>30941860.380000003</v>
      </c>
      <c r="H22" s="20">
        <v>78168334.900000006</v>
      </c>
      <c r="I22" s="20">
        <v>42519560.32</v>
      </c>
      <c r="J22" s="20">
        <v>64778623.039999999</v>
      </c>
      <c r="K22" s="20">
        <v>44670255.480000004</v>
      </c>
      <c r="L22" s="20">
        <v>46203767.259999998</v>
      </c>
      <c r="M22" s="20">
        <v>37110432.089999996</v>
      </c>
      <c r="N22" s="20">
        <v>26190174.189999998</v>
      </c>
      <c r="O22" s="20">
        <v>26713517.870000001</v>
      </c>
      <c r="P22" s="20">
        <v>19719023.859999999</v>
      </c>
      <c r="Q22" s="20">
        <v>34037307.870000005</v>
      </c>
      <c r="R22" s="20">
        <v>26823452.250000004</v>
      </c>
      <c r="S22" s="20">
        <v>53330125.439999998</v>
      </c>
      <c r="T22" s="20">
        <v>39937296.549999997</v>
      </c>
      <c r="U22" s="20">
        <v>4437175.59</v>
      </c>
      <c r="V22" s="20">
        <v>471499369.84000009</v>
      </c>
      <c r="W22" s="20">
        <v>108281091.92</v>
      </c>
      <c r="X22" s="20">
        <v>27863890.449999999</v>
      </c>
      <c r="Y22" s="20">
        <v>40496939.560000002</v>
      </c>
      <c r="Z22" s="20">
        <v>53637369.219999991</v>
      </c>
      <c r="AA22" s="20">
        <v>44832007.420000002</v>
      </c>
      <c r="AB22" s="20">
        <v>21675853.199999999</v>
      </c>
      <c r="AC22" s="20">
        <v>92303612.469999999</v>
      </c>
      <c r="AD22" s="20">
        <v>45402930.959999993</v>
      </c>
      <c r="AE22" s="20">
        <v>35878090.68</v>
      </c>
      <c r="AF22" s="20">
        <v>105140715.81999999</v>
      </c>
      <c r="AG22" s="20">
        <v>46767323.869999997</v>
      </c>
      <c r="AH22" s="20">
        <v>79502530.959999993</v>
      </c>
      <c r="AI22" s="20">
        <v>64255425.600000001</v>
      </c>
      <c r="AJ22" s="20">
        <v>21812949.350000001</v>
      </c>
      <c r="AK22" s="20">
        <v>19871720.23</v>
      </c>
      <c r="AL22" s="20">
        <v>24479529.409999996</v>
      </c>
      <c r="AM22" s="20">
        <v>52406633.129999995</v>
      </c>
      <c r="AN22" s="20">
        <v>17089469.050000001</v>
      </c>
      <c r="AO22" s="20">
        <v>27366439.810000002</v>
      </c>
      <c r="AP22" s="20">
        <v>30971932.239999998</v>
      </c>
      <c r="AQ22" s="20">
        <v>29654544.050000001</v>
      </c>
      <c r="AR22" s="20">
        <v>25705011.93</v>
      </c>
      <c r="AS22" s="20">
        <v>13487974.290000001</v>
      </c>
      <c r="AT22" s="20">
        <v>343205067.72999996</v>
      </c>
      <c r="AU22" s="20">
        <v>20019632.829999998</v>
      </c>
      <c r="AV22" s="20">
        <v>15703845.42</v>
      </c>
      <c r="AW22" s="20">
        <v>31155547.739999998</v>
      </c>
      <c r="AX22" s="20">
        <v>43303679.020000003</v>
      </c>
      <c r="AY22" s="20">
        <v>64753203.450000003</v>
      </c>
      <c r="AZ22" s="20">
        <v>22045029.199999999</v>
      </c>
      <c r="BA22" s="20">
        <v>26977697.099999998</v>
      </c>
      <c r="BB22" s="20">
        <v>20262392.209999997</v>
      </c>
      <c r="BC22" s="20">
        <v>23383950</v>
      </c>
      <c r="BD22" s="20">
        <v>11915980.630000001</v>
      </c>
      <c r="BE22" s="20">
        <v>13970102.869999999</v>
      </c>
      <c r="BF22" s="20">
        <v>88749685.090000004</v>
      </c>
      <c r="BG22" s="20">
        <v>11715529.779999999</v>
      </c>
      <c r="BH22" s="20">
        <v>11446248</v>
      </c>
      <c r="BI22" s="20">
        <v>295313600.75</v>
      </c>
      <c r="BJ22" s="20">
        <v>175565977.66</v>
      </c>
      <c r="BK22" s="20">
        <v>42986572.539999999</v>
      </c>
      <c r="BL22" s="20">
        <v>31132854.889999997</v>
      </c>
      <c r="BM22" s="20">
        <v>62662737.300000004</v>
      </c>
      <c r="BN22" s="20">
        <v>44112107.519999996</v>
      </c>
      <c r="BO22" s="20">
        <v>43003346.770000003</v>
      </c>
      <c r="BP22" s="20">
        <v>5759845.8100000005</v>
      </c>
      <c r="BQ22" s="20">
        <v>4909871.46</v>
      </c>
      <c r="BR22" s="20">
        <v>357742578.18999994</v>
      </c>
      <c r="BS22" s="20">
        <v>52573855.07</v>
      </c>
      <c r="BT22" s="20">
        <v>35888146.609999999</v>
      </c>
      <c r="BU22" s="20">
        <v>55918154.649999999</v>
      </c>
      <c r="BV22" s="20">
        <v>41520880.340000004</v>
      </c>
      <c r="BW22" s="20">
        <v>29203086.849999998</v>
      </c>
      <c r="BX22" s="20">
        <v>35850668.530000001</v>
      </c>
      <c r="BY22" s="20">
        <v>54410576.460000001</v>
      </c>
      <c r="BZ22" s="20">
        <v>126211872.7</v>
      </c>
      <c r="CA22" s="20">
        <v>26301456.899999999</v>
      </c>
      <c r="CB22" s="20">
        <v>40996768.919999994</v>
      </c>
      <c r="CC22" s="20">
        <v>64078207.32</v>
      </c>
      <c r="CD22" s="20">
        <v>22915971.609999999</v>
      </c>
      <c r="CE22" s="20">
        <v>20027418.329999998</v>
      </c>
      <c r="CF22" s="20">
        <v>21534244.98</v>
      </c>
      <c r="CG22" s="20">
        <v>588114904.3499999</v>
      </c>
      <c r="CH22" s="20">
        <v>41901350.090000004</v>
      </c>
      <c r="CI22" s="20">
        <v>75524101.290000007</v>
      </c>
      <c r="CJ22" s="20">
        <v>33731710.409999996</v>
      </c>
      <c r="CK22" s="20">
        <v>37711085.18</v>
      </c>
      <c r="CL22" s="20">
        <v>49104646.460000001</v>
      </c>
      <c r="CM22" s="20">
        <v>33764538.219999999</v>
      </c>
      <c r="CN22" s="20">
        <v>56621156.120000005</v>
      </c>
      <c r="CO22" s="20">
        <v>21405958.059999999</v>
      </c>
      <c r="CP22" s="20">
        <v>40198282.909999996</v>
      </c>
      <c r="CQ22" s="20">
        <v>27321366.399999999</v>
      </c>
      <c r="CR22" s="20">
        <v>57872049.410000004</v>
      </c>
      <c r="CS22" s="20">
        <v>30113595.039999999</v>
      </c>
      <c r="CT22" s="20">
        <v>291554948.64000005</v>
      </c>
      <c r="CU22" s="20">
        <v>33006236.120000001</v>
      </c>
      <c r="CV22" s="20">
        <v>41571804.409999996</v>
      </c>
      <c r="CW22" s="20">
        <v>52706572.859999992</v>
      </c>
      <c r="CX22" s="20">
        <v>27137663.870000001</v>
      </c>
      <c r="CY22" s="20">
        <v>53961517.740000002</v>
      </c>
      <c r="CZ22" s="20">
        <v>38442193.689999998</v>
      </c>
      <c r="DA22" s="20">
        <v>13415093.810000001</v>
      </c>
      <c r="DB22" s="20">
        <v>221475166.22999996</v>
      </c>
      <c r="DC22" s="20">
        <v>221191852.67000008</v>
      </c>
      <c r="DD22" s="20">
        <v>42309326.359999999</v>
      </c>
      <c r="DE22" s="20">
        <v>29831089.190000001</v>
      </c>
      <c r="DF22" s="20">
        <v>55817918.659999996</v>
      </c>
      <c r="DG22" s="20">
        <v>34903302.239999995</v>
      </c>
      <c r="DH22" s="20">
        <v>34078640.640000001</v>
      </c>
      <c r="DI22" s="20">
        <v>32591366.300000001</v>
      </c>
      <c r="DJ22" s="20">
        <v>10408015</v>
      </c>
      <c r="DK22" s="20">
        <v>675307263.85000002</v>
      </c>
      <c r="DL22" s="20">
        <v>33151435.380000003</v>
      </c>
      <c r="DM22" s="20">
        <v>50043271.420000002</v>
      </c>
      <c r="DN22" s="20">
        <v>49224186.359999999</v>
      </c>
      <c r="DO22" s="20">
        <v>51686001.239999995</v>
      </c>
      <c r="DP22" s="20">
        <v>41159552.880000003</v>
      </c>
      <c r="DQ22" s="20">
        <v>67733160.579999998</v>
      </c>
      <c r="DR22" s="20">
        <v>41323167.140000001</v>
      </c>
      <c r="DS22" s="20">
        <v>54300773.489999995</v>
      </c>
      <c r="DT22" s="20">
        <v>296393132.80000001</v>
      </c>
      <c r="DU22" s="20">
        <v>45408550.119999997</v>
      </c>
      <c r="DV22" s="20">
        <v>101780499.03</v>
      </c>
      <c r="DW22" s="20">
        <v>90984820.960000008</v>
      </c>
      <c r="DX22" s="20">
        <v>35143854.219999999</v>
      </c>
      <c r="DY22" s="20">
        <v>53912307.280000001</v>
      </c>
      <c r="DZ22" s="20">
        <v>43252742.25</v>
      </c>
      <c r="EA22" s="20">
        <v>12490344.84</v>
      </c>
      <c r="EB22" s="20">
        <v>27626412.899999999</v>
      </c>
      <c r="EC22" s="20">
        <v>28151633.48</v>
      </c>
      <c r="ED22" s="20">
        <v>72699022.319999993</v>
      </c>
      <c r="EE22" s="20">
        <v>225293274.73999995</v>
      </c>
      <c r="EF22" s="20">
        <v>188397737.58999997</v>
      </c>
      <c r="EG22" s="20">
        <v>40387645.479999997</v>
      </c>
      <c r="EH22" s="20">
        <v>39838850.57</v>
      </c>
      <c r="EI22" s="20">
        <v>47370895.100000001</v>
      </c>
      <c r="EJ22" s="20">
        <v>54722833.030000001</v>
      </c>
      <c r="EK22" s="20">
        <v>82161907.110000014</v>
      </c>
      <c r="EL22" s="20">
        <v>29819875.25</v>
      </c>
      <c r="EM22" s="20">
        <v>33181445.98</v>
      </c>
      <c r="EN22" s="20">
        <v>457319800.65999997</v>
      </c>
      <c r="EO22" s="20">
        <v>36763900.32</v>
      </c>
      <c r="EP22" s="20">
        <v>33476068.440000001</v>
      </c>
      <c r="EQ22" s="20">
        <v>32690249.52</v>
      </c>
      <c r="ER22" s="20">
        <v>17468994.350000001</v>
      </c>
      <c r="ES22" s="20">
        <v>19019540.16</v>
      </c>
      <c r="ET22" s="20">
        <v>44739105.810000002</v>
      </c>
      <c r="EU22" s="20">
        <v>42385952.859999992</v>
      </c>
      <c r="EV22" s="20">
        <v>28899527.209999997</v>
      </c>
      <c r="EW22" s="20">
        <v>296113551.38000005</v>
      </c>
      <c r="EX22" s="20">
        <v>20293547.579999998</v>
      </c>
      <c r="EY22" s="20">
        <v>27852420.139999997</v>
      </c>
      <c r="EZ22" s="20">
        <v>40036416.479999989</v>
      </c>
      <c r="FA22" s="20">
        <v>55507492.079999998</v>
      </c>
      <c r="FB22" s="20">
        <v>43060025.049999997</v>
      </c>
      <c r="FC22" s="20">
        <v>48856988.520000003</v>
      </c>
      <c r="FD22" s="20">
        <v>24449355.550000001</v>
      </c>
      <c r="FE22" s="20">
        <v>22121204.190000001</v>
      </c>
      <c r="FF22" s="20">
        <v>17410195.219999999</v>
      </c>
      <c r="FG22" s="20">
        <v>15875330.75</v>
      </c>
      <c r="FH22" s="20">
        <v>7182842.5800000001</v>
      </c>
      <c r="FI22" s="20">
        <v>231791052.82999998</v>
      </c>
      <c r="FJ22" s="20">
        <v>32128156.229999997</v>
      </c>
      <c r="FK22" s="20">
        <v>29314675.969999999</v>
      </c>
      <c r="FL22" s="20">
        <v>37135100.910000004</v>
      </c>
      <c r="FM22" s="20">
        <v>51061197.320000008</v>
      </c>
      <c r="FN22" s="20">
        <v>44780730.740000002</v>
      </c>
      <c r="FO22" s="20">
        <v>9368784.0399999991</v>
      </c>
      <c r="FP22" s="20">
        <v>3451289.27</v>
      </c>
      <c r="FQ22" s="20">
        <v>537318624.63</v>
      </c>
      <c r="FR22" s="20">
        <v>33428648.669999998</v>
      </c>
      <c r="FS22" s="20">
        <v>47249034.840000004</v>
      </c>
      <c r="FT22" s="20">
        <v>41188846.670000002</v>
      </c>
      <c r="FU22" s="20">
        <v>56766658.269999996</v>
      </c>
      <c r="FV22" s="20">
        <v>32446083.969999999</v>
      </c>
      <c r="FW22" s="20">
        <v>68718146.11999999</v>
      </c>
      <c r="FX22" s="20">
        <v>46145589.020000003</v>
      </c>
      <c r="FY22" s="20">
        <v>41295670.32</v>
      </c>
      <c r="FZ22" s="20">
        <v>36662684.409999996</v>
      </c>
      <c r="GA22" s="20">
        <v>65948196.439999998</v>
      </c>
      <c r="GB22" s="20">
        <v>35049646.140000001</v>
      </c>
      <c r="GC22" s="20">
        <v>21517694.450000003</v>
      </c>
      <c r="GD22" s="20">
        <v>3353511.93</v>
      </c>
      <c r="GE22" s="20">
        <v>300917384.81999999</v>
      </c>
      <c r="GF22" s="20">
        <v>28654990.289999999</v>
      </c>
      <c r="GG22" s="20">
        <v>35014774.519999996</v>
      </c>
      <c r="GH22" s="20">
        <v>59795314.75</v>
      </c>
      <c r="GI22" s="20">
        <v>36873267.280000001</v>
      </c>
      <c r="GJ22" s="20">
        <v>31031789.510000002</v>
      </c>
      <c r="GK22" s="20">
        <v>31212553.32</v>
      </c>
      <c r="GL22" s="20">
        <v>82311888.280000001</v>
      </c>
      <c r="GM22" s="20">
        <v>28628223.879999999</v>
      </c>
      <c r="GN22" s="20">
        <v>6948557.4199999999</v>
      </c>
      <c r="GO22" s="20">
        <v>7213703.1200000001</v>
      </c>
      <c r="GP22" s="20">
        <v>4969068.07</v>
      </c>
      <c r="GQ22" s="20">
        <v>235019395.59000006</v>
      </c>
      <c r="GR22" s="20">
        <v>54757250</v>
      </c>
      <c r="GS22" s="20">
        <v>33782687.590000004</v>
      </c>
      <c r="GT22" s="20">
        <v>47563225.259999998</v>
      </c>
      <c r="GU22" s="20">
        <v>17432000.32</v>
      </c>
      <c r="GV22" s="20">
        <v>34131587.980000004</v>
      </c>
      <c r="GW22" s="20">
        <v>38234095.32</v>
      </c>
      <c r="GX22" s="20">
        <v>21656680.32</v>
      </c>
      <c r="GY22" s="20">
        <v>265424324.29000002</v>
      </c>
      <c r="GZ22" s="20">
        <v>30265308.579999998</v>
      </c>
      <c r="HA22" s="20">
        <v>61626980.659999996</v>
      </c>
      <c r="HB22" s="20">
        <v>46211894.5</v>
      </c>
      <c r="HC22" s="20">
        <v>413367714.05000007</v>
      </c>
      <c r="HD22" s="20">
        <v>57988287.890000001</v>
      </c>
      <c r="HE22" s="20">
        <v>63355670.909999996</v>
      </c>
      <c r="HF22" s="20">
        <v>78248922.24000001</v>
      </c>
      <c r="HG22" s="20">
        <v>49812175.479999997</v>
      </c>
      <c r="HH22" s="20">
        <v>70238145.849999994</v>
      </c>
      <c r="HI22" s="20">
        <v>13188920.26</v>
      </c>
      <c r="HJ22" s="20">
        <v>277448807.25999999</v>
      </c>
      <c r="HK22" s="20">
        <v>44635574.079999998</v>
      </c>
      <c r="HL22" s="20">
        <v>58400864.139999993</v>
      </c>
      <c r="HM22" s="20">
        <v>48447036.009999998</v>
      </c>
      <c r="HN22" s="20">
        <v>34524537.699999996</v>
      </c>
      <c r="HO22" s="20">
        <v>35078101.219999999</v>
      </c>
      <c r="HP22" s="20">
        <v>46145493.969999999</v>
      </c>
      <c r="HQ22" s="20">
        <v>25241584.510000002</v>
      </c>
      <c r="HR22" s="20">
        <v>362797528.49000007</v>
      </c>
      <c r="HS22" s="20">
        <v>147496528.03000003</v>
      </c>
      <c r="HT22" s="20">
        <v>42517106.050000004</v>
      </c>
      <c r="HU22" s="20">
        <v>34409318.700000003</v>
      </c>
      <c r="HV22" s="20">
        <v>28620524.399999999</v>
      </c>
      <c r="HW22" s="20">
        <v>33228519.57</v>
      </c>
      <c r="HX22" s="20">
        <v>62913009.020000003</v>
      </c>
      <c r="HY22" s="20">
        <v>28679469.359999999</v>
      </c>
      <c r="HZ22" s="20">
        <v>30044442.579999998</v>
      </c>
      <c r="IA22" s="20">
        <v>29150794.579999998</v>
      </c>
      <c r="IB22" s="20">
        <v>33280687.010000002</v>
      </c>
      <c r="IC22" s="20">
        <v>39756044.780000001</v>
      </c>
      <c r="ID22" s="20">
        <v>19319657.890000001</v>
      </c>
      <c r="IE22" s="20">
        <v>33294801.5</v>
      </c>
      <c r="IF22" s="20">
        <v>21125976.860000003</v>
      </c>
      <c r="IG22" s="20">
        <v>22540465.16</v>
      </c>
      <c r="IH22" s="20">
        <v>274869238.2299999</v>
      </c>
      <c r="II22" s="20">
        <v>159542761.20000002</v>
      </c>
      <c r="IJ22" s="20">
        <v>46328545.810000002</v>
      </c>
      <c r="IK22" s="20">
        <v>71287141.710000008</v>
      </c>
      <c r="IL22" s="20">
        <v>76592920.329999998</v>
      </c>
      <c r="IM22" s="20">
        <v>42655402.979999997</v>
      </c>
      <c r="IN22" s="20">
        <v>31776091.25</v>
      </c>
      <c r="IO22" s="20">
        <v>23232554.190000001</v>
      </c>
      <c r="IP22" s="20">
        <v>21670382.060000002</v>
      </c>
      <c r="IQ22" s="20">
        <v>27040809.670000002</v>
      </c>
      <c r="IR22" s="20">
        <v>28470907.419999998</v>
      </c>
      <c r="IS22" s="20">
        <v>493837704.53000009</v>
      </c>
      <c r="IT22" s="20">
        <v>249749146.66</v>
      </c>
      <c r="IU22" s="20">
        <v>64221595.479999997</v>
      </c>
      <c r="IV22" s="20">
        <v>40989898.490000002</v>
      </c>
      <c r="IW22" s="20">
        <v>29945621.719999999</v>
      </c>
      <c r="IX22" s="20">
        <v>23385080</v>
      </c>
      <c r="IY22" s="20">
        <v>32841569.52</v>
      </c>
      <c r="IZ22" s="20">
        <v>22242284.25</v>
      </c>
      <c r="JA22" s="20">
        <v>27027092.419999998</v>
      </c>
      <c r="JB22" s="20">
        <v>34929120</v>
      </c>
      <c r="JC22" s="20">
        <v>28220955.640000001</v>
      </c>
      <c r="JD22" s="20">
        <v>25997725.16</v>
      </c>
      <c r="JE22" s="20">
        <v>226934724.12</v>
      </c>
      <c r="JF22" s="20">
        <v>170531571.26000002</v>
      </c>
      <c r="JG22" s="20">
        <v>40419423.579999998</v>
      </c>
      <c r="JH22" s="20">
        <v>31677888.319999997</v>
      </c>
      <c r="JI22" s="20">
        <v>28750879.279999997</v>
      </c>
      <c r="JJ22" s="20">
        <v>36813589.57</v>
      </c>
      <c r="JK22" s="20">
        <v>235077077.69999999</v>
      </c>
      <c r="JL22" s="20">
        <v>25313192.469999999</v>
      </c>
      <c r="JM22" s="20">
        <v>37689166.170000002</v>
      </c>
      <c r="JN22" s="20">
        <v>43560990.860000007</v>
      </c>
      <c r="JO22" s="20">
        <v>36554945.799999997</v>
      </c>
      <c r="JP22" s="20">
        <v>65484599.280000001</v>
      </c>
      <c r="JQ22" s="20">
        <v>27283737.739999998</v>
      </c>
      <c r="JR22" s="20">
        <v>289045926.27000004</v>
      </c>
      <c r="JS22" s="20">
        <v>176340261.72</v>
      </c>
      <c r="JT22" s="20">
        <v>34905340</v>
      </c>
      <c r="JU22" s="20">
        <v>20076187.100000001</v>
      </c>
      <c r="JV22" s="20">
        <v>45448856.839999996</v>
      </c>
      <c r="JW22" s="20">
        <v>17260460.079999998</v>
      </c>
      <c r="JX22" s="20">
        <v>85659673.549999997</v>
      </c>
      <c r="JY22" s="20">
        <v>43242205.530000001</v>
      </c>
      <c r="JZ22" s="20">
        <v>25231366.66</v>
      </c>
      <c r="KA22" s="20">
        <v>49326094.829999998</v>
      </c>
      <c r="KB22" s="20">
        <v>30330054.619999997</v>
      </c>
      <c r="KC22" s="20">
        <v>29180513.07</v>
      </c>
      <c r="KD22" s="20">
        <v>21965822.039999999</v>
      </c>
      <c r="KE22" s="20">
        <v>12090588.060000001</v>
      </c>
      <c r="KF22" s="20">
        <v>21420764.520000003</v>
      </c>
      <c r="KG22" s="20">
        <v>478903151.54000008</v>
      </c>
      <c r="KH22" s="20">
        <v>0</v>
      </c>
      <c r="KI22" s="20">
        <v>40302550.519999996</v>
      </c>
      <c r="KJ22" s="20">
        <v>53375451.740000002</v>
      </c>
      <c r="KK22" s="20">
        <v>37914799.020000003</v>
      </c>
      <c r="KL22" s="20">
        <v>40096282.390000001</v>
      </c>
      <c r="KM22" s="20">
        <v>72878622.700000003</v>
      </c>
      <c r="KN22" s="20">
        <v>30954516.020000003</v>
      </c>
      <c r="KO22" s="20">
        <v>32424119.23</v>
      </c>
      <c r="KP22" s="20">
        <v>183910131.79000002</v>
      </c>
      <c r="KQ22" s="20">
        <v>32992002.57</v>
      </c>
      <c r="KR22" s="20">
        <v>43377768.380000003</v>
      </c>
      <c r="KS22" s="20">
        <v>65746292.899999999</v>
      </c>
      <c r="KT22" s="20">
        <v>30740476.039999999</v>
      </c>
      <c r="KU22" s="20">
        <v>39218082.710000001</v>
      </c>
      <c r="KV22" s="20">
        <v>161746957.49000001</v>
      </c>
      <c r="KW22" s="20">
        <v>50615599.979999997</v>
      </c>
      <c r="KX22" s="20">
        <v>330046592.86000007</v>
      </c>
      <c r="KY22" s="20">
        <v>39816867.410000004</v>
      </c>
      <c r="KZ22" s="20">
        <v>32626294.280000001</v>
      </c>
      <c r="LA22" s="20">
        <v>53060707.390000001</v>
      </c>
      <c r="LB22" s="20">
        <v>59378275.420000002</v>
      </c>
      <c r="LC22" s="20">
        <v>42704771.829999998</v>
      </c>
      <c r="LD22" s="20">
        <v>34324498.100000001</v>
      </c>
      <c r="LE22" s="20">
        <v>26921948.329999998</v>
      </c>
      <c r="LF22" s="20">
        <v>522329491.47999996</v>
      </c>
      <c r="LG22" s="20">
        <v>162028470.25</v>
      </c>
      <c r="LH22" s="20">
        <v>237191699.98999998</v>
      </c>
      <c r="LI22" s="20">
        <v>184550425.54999998</v>
      </c>
      <c r="LJ22" s="20">
        <v>36701940.219999999</v>
      </c>
      <c r="LK22" s="20">
        <v>45027950.280000001</v>
      </c>
      <c r="LL22" s="20">
        <v>35290436.439999998</v>
      </c>
      <c r="LM22" s="20">
        <v>50411414.509999998</v>
      </c>
      <c r="LN22" s="20">
        <v>33962386.009999998</v>
      </c>
      <c r="LO22" s="20">
        <v>49683086.93</v>
      </c>
      <c r="LP22" s="20">
        <v>8274463.0300000003</v>
      </c>
      <c r="LQ22" s="20">
        <v>238846407.82000002</v>
      </c>
      <c r="LR22" s="20">
        <v>78146002.349999994</v>
      </c>
      <c r="LS22" s="20">
        <v>42066330.809999995</v>
      </c>
      <c r="LT22" s="20">
        <v>388071466.25</v>
      </c>
      <c r="LU22" s="20">
        <v>138416343.07999998</v>
      </c>
      <c r="LV22" s="20">
        <v>403257110.5</v>
      </c>
      <c r="LW22" s="20">
        <v>168355791</v>
      </c>
      <c r="LX22" s="20">
        <v>61801592.939999998</v>
      </c>
      <c r="LY22" s="20">
        <v>54823476.079999998</v>
      </c>
      <c r="LZ22" s="20">
        <v>59007686.780000001</v>
      </c>
      <c r="MA22" s="20">
        <v>50159256.780000001</v>
      </c>
      <c r="MB22" s="20">
        <v>50465806.609999999</v>
      </c>
      <c r="MC22" s="20">
        <v>49392320.740000002</v>
      </c>
      <c r="MD22" s="20">
        <v>87510967.790000007</v>
      </c>
      <c r="ME22" s="20">
        <v>30064224.82</v>
      </c>
      <c r="MF22" s="20">
        <v>489980365.61000007</v>
      </c>
      <c r="MG22" s="20">
        <v>35326940.160000004</v>
      </c>
      <c r="MH22" s="20">
        <v>24963444.43</v>
      </c>
      <c r="MI22" s="20">
        <v>22633034.199999996</v>
      </c>
      <c r="MJ22" s="20">
        <v>23611852.259999998</v>
      </c>
      <c r="MK22" s="20">
        <v>40903797.609999999</v>
      </c>
      <c r="ML22" s="20">
        <v>28797925.43</v>
      </c>
      <c r="MM22" s="20">
        <v>34239034.219999999</v>
      </c>
      <c r="MN22" s="20">
        <v>42373626.719999999</v>
      </c>
      <c r="MO22" s="20">
        <v>20934519.670000002</v>
      </c>
      <c r="MP22" s="20">
        <v>26210516.07</v>
      </c>
      <c r="MQ22" s="20">
        <v>27987824.409999996</v>
      </c>
      <c r="MR22" s="20">
        <v>367945032.69999999</v>
      </c>
      <c r="MS22" s="20">
        <v>26188358.870000001</v>
      </c>
      <c r="MT22" s="20">
        <v>39480177</v>
      </c>
      <c r="MU22" s="20">
        <v>55905030</v>
      </c>
      <c r="MV22" s="20">
        <v>56921406.649999999</v>
      </c>
      <c r="MW22" s="20">
        <v>25251675</v>
      </c>
      <c r="MX22" s="20">
        <v>65994340.689899996</v>
      </c>
      <c r="MY22" s="20">
        <v>56644565.780000001</v>
      </c>
      <c r="MZ22" s="20">
        <v>35852360</v>
      </c>
      <c r="NA22" s="20">
        <v>16638308.59</v>
      </c>
      <c r="NB22" s="20">
        <v>6560304.8300000001</v>
      </c>
      <c r="NC22" s="20">
        <v>548324267.80999994</v>
      </c>
      <c r="ND22" s="20">
        <v>72440077.870000005</v>
      </c>
      <c r="NE22" s="20">
        <v>28266052.57</v>
      </c>
      <c r="NF22" s="20">
        <v>146193666.79000002</v>
      </c>
      <c r="NG22" s="20">
        <v>30527993.41</v>
      </c>
      <c r="NH22" s="20">
        <v>57401832.180000007</v>
      </c>
      <c r="NI22" s="20">
        <v>110341782.61</v>
      </c>
      <c r="NJ22" s="20">
        <v>96177681.400000006</v>
      </c>
      <c r="NK22" s="20">
        <v>14236008.180000002</v>
      </c>
      <c r="NL22" s="20">
        <v>52313284.189999998</v>
      </c>
      <c r="NM22" s="20">
        <v>39215097.310000002</v>
      </c>
      <c r="NN22" s="20">
        <v>10655734</v>
      </c>
      <c r="NO22" s="20">
        <v>234619582.38000003</v>
      </c>
      <c r="NP22" s="20">
        <v>35440554.18</v>
      </c>
      <c r="NQ22" s="20">
        <v>33364924.510000002</v>
      </c>
      <c r="NR22" s="20">
        <v>30216771.110000003</v>
      </c>
      <c r="NS22" s="20">
        <v>31756748.059999999</v>
      </c>
      <c r="NT22" s="20">
        <v>9656508.3499999996</v>
      </c>
      <c r="NU22" s="20">
        <v>16095520.530000001</v>
      </c>
      <c r="NV22" s="20">
        <v>339843047.73999995</v>
      </c>
      <c r="NW22" s="20">
        <v>111901521.23000002</v>
      </c>
      <c r="NX22" s="20">
        <v>35095116.93</v>
      </c>
      <c r="NY22" s="20">
        <v>29871372.799999997</v>
      </c>
      <c r="NZ22" s="20">
        <v>39254718.290000007</v>
      </c>
      <c r="OA22" s="20">
        <v>51249459.670000002</v>
      </c>
      <c r="OB22" s="20">
        <v>27193995.460000005</v>
      </c>
      <c r="OC22" s="20">
        <v>369335937.61000001</v>
      </c>
      <c r="OD22" s="20">
        <v>107478380.96000001</v>
      </c>
      <c r="OE22" s="20">
        <v>57019836.609999999</v>
      </c>
      <c r="OF22" s="20">
        <v>102277014.12</v>
      </c>
      <c r="OG22" s="20">
        <v>31236255</v>
      </c>
      <c r="OH22" s="20">
        <v>55213542.590000004</v>
      </c>
      <c r="OI22" s="20">
        <v>35149383.869999997</v>
      </c>
      <c r="OJ22" s="20">
        <v>14148425.75</v>
      </c>
      <c r="OK22" s="20">
        <v>11211234.91</v>
      </c>
      <c r="OL22" s="20">
        <v>313535739.20999998</v>
      </c>
      <c r="OM22" s="20">
        <v>82750586.719999999</v>
      </c>
      <c r="ON22" s="20">
        <v>85528874.959999993</v>
      </c>
      <c r="OO22" s="20">
        <v>52832899.68</v>
      </c>
      <c r="OP22" s="20">
        <v>40794751.280000001</v>
      </c>
      <c r="OQ22" s="20">
        <v>10735491.609999999</v>
      </c>
      <c r="OR22" s="20">
        <v>169735767.16</v>
      </c>
      <c r="OS22" s="20">
        <v>27826068.699999999</v>
      </c>
      <c r="OT22" s="20">
        <v>26189570.560000002</v>
      </c>
      <c r="OU22" s="20">
        <v>43741152.210000008</v>
      </c>
      <c r="OV22" s="20">
        <v>45053031.280000001</v>
      </c>
      <c r="OW22" s="20">
        <v>77485088.959999993</v>
      </c>
      <c r="OX22" s="20">
        <v>25610517.719999999</v>
      </c>
      <c r="OY22" s="20">
        <v>7967679.5</v>
      </c>
      <c r="OZ22" s="20">
        <v>7815150.7699999996</v>
      </c>
      <c r="PA22" s="20">
        <v>311142348.05999988</v>
      </c>
      <c r="PB22" s="20">
        <v>20430018.219999999</v>
      </c>
      <c r="PC22" s="20">
        <v>63370208.850000001</v>
      </c>
      <c r="PD22" s="20">
        <v>24712856.43</v>
      </c>
      <c r="PE22" s="20">
        <v>42646502.199999996</v>
      </c>
      <c r="PF22" s="20">
        <v>81455558.579999998</v>
      </c>
      <c r="PG22" s="20">
        <v>25719108.84</v>
      </c>
      <c r="PH22" s="20">
        <v>26987100.370000001</v>
      </c>
      <c r="PI22" s="20">
        <v>28690457.84</v>
      </c>
      <c r="PJ22" s="20">
        <v>25514769.719999999</v>
      </c>
      <c r="PK22" s="20">
        <v>33726698.740000002</v>
      </c>
      <c r="PL22" s="20">
        <v>42977818.460000001</v>
      </c>
      <c r="PM22" s="20">
        <v>27367533.700000003</v>
      </c>
      <c r="PN22" s="20">
        <v>81971113.379999995</v>
      </c>
      <c r="PO22" s="20">
        <v>4714418.66</v>
      </c>
      <c r="PP22" s="20">
        <v>6822974.9799999995</v>
      </c>
      <c r="PQ22" s="20">
        <v>5638418.7199999997</v>
      </c>
      <c r="PR22" s="20">
        <v>5412720</v>
      </c>
      <c r="PS22" s="20">
        <v>686256890.37</v>
      </c>
      <c r="PT22" s="20">
        <v>44036941.390000001</v>
      </c>
      <c r="PU22" s="20">
        <v>47389318.780000001</v>
      </c>
      <c r="PV22" s="20">
        <v>54452347.93</v>
      </c>
      <c r="PW22" s="20">
        <v>125636134.28</v>
      </c>
      <c r="PX22" s="20">
        <v>41498593.579999998</v>
      </c>
      <c r="PY22" s="20">
        <v>86316240.580000013</v>
      </c>
      <c r="PZ22" s="20">
        <v>40865069.479999997</v>
      </c>
      <c r="QA22" s="20">
        <v>80884577.629999995</v>
      </c>
      <c r="QB22" s="20">
        <v>25497028.559999999</v>
      </c>
      <c r="QC22" s="20">
        <v>80018512.739999995</v>
      </c>
      <c r="QD22" s="20">
        <v>25970157.369999997</v>
      </c>
      <c r="QE22" s="20">
        <v>29330579.450000003</v>
      </c>
      <c r="QF22" s="20">
        <v>41683106.809999995</v>
      </c>
      <c r="QG22" s="20">
        <v>57698729.209999993</v>
      </c>
      <c r="QH22" s="20">
        <v>56112842.109999999</v>
      </c>
      <c r="QI22" s="20">
        <v>40174814.480000004</v>
      </c>
      <c r="QJ22" s="20">
        <v>31838774.030000001</v>
      </c>
      <c r="QK22" s="20">
        <v>25664511.09</v>
      </c>
      <c r="QL22" s="20">
        <v>70301330.370000005</v>
      </c>
      <c r="QM22" s="20">
        <v>70976711.610000014</v>
      </c>
      <c r="QN22" s="20">
        <v>26751935.16</v>
      </c>
      <c r="QO22" s="20">
        <v>3976801.93</v>
      </c>
      <c r="QP22" s="20">
        <v>3253043.55</v>
      </c>
      <c r="QQ22" s="20">
        <v>4373048.58</v>
      </c>
      <c r="QR22" s="20">
        <v>2262665</v>
      </c>
      <c r="QS22" s="20">
        <v>356562900.66000003</v>
      </c>
      <c r="QT22" s="20">
        <v>26461249.68</v>
      </c>
      <c r="QU22" s="20">
        <v>73388130</v>
      </c>
      <c r="QV22" s="20">
        <v>48032729.68</v>
      </c>
      <c r="QW22" s="20">
        <v>43873960</v>
      </c>
      <c r="QX22" s="20">
        <v>58858238.390000001</v>
      </c>
      <c r="QY22" s="20">
        <v>29479940</v>
      </c>
      <c r="QZ22" s="20">
        <v>58566070</v>
      </c>
      <c r="RA22" s="20">
        <v>66066840</v>
      </c>
      <c r="RB22" s="20">
        <v>26975520</v>
      </c>
      <c r="RC22" s="20">
        <v>22020940</v>
      </c>
      <c r="RD22" s="20">
        <v>7445860</v>
      </c>
      <c r="RE22" s="20">
        <v>5657505</v>
      </c>
      <c r="RF22" s="20">
        <v>419206691.09000009</v>
      </c>
      <c r="RG22" s="20">
        <v>55328502.950000003</v>
      </c>
      <c r="RH22" s="20">
        <v>31479782.990000002</v>
      </c>
      <c r="RI22" s="20">
        <v>43563294.670000002</v>
      </c>
      <c r="RJ22" s="20">
        <v>39799899.93</v>
      </c>
      <c r="RK22" s="20">
        <v>44175347.220000006</v>
      </c>
      <c r="RL22" s="20">
        <v>66542771.339999996</v>
      </c>
      <c r="RM22" s="20">
        <v>31976506.859999999</v>
      </c>
      <c r="RN22" s="20">
        <v>37798866.640000001</v>
      </c>
      <c r="RO22" s="20">
        <v>63458094.509999998</v>
      </c>
      <c r="RP22" s="20">
        <v>73086628.909999996</v>
      </c>
      <c r="RQ22" s="20">
        <v>30559190.670000002</v>
      </c>
      <c r="RR22" s="20">
        <v>19856155.059999999</v>
      </c>
      <c r="RS22" s="20">
        <v>38268680.310000002</v>
      </c>
      <c r="RT22" s="20">
        <v>21688307.210000001</v>
      </c>
      <c r="RU22" s="20">
        <v>31229085.259999998</v>
      </c>
      <c r="RV22" s="20">
        <v>40638636.259999998</v>
      </c>
      <c r="RW22" s="20">
        <v>487080</v>
      </c>
      <c r="RX22" s="20">
        <v>476456.48</v>
      </c>
      <c r="RY22" s="20">
        <v>481062</v>
      </c>
      <c r="RZ22" s="20">
        <v>238460745.34999999</v>
      </c>
      <c r="SA22" s="20">
        <v>29786614.609999999</v>
      </c>
      <c r="SB22" s="20">
        <v>35986112.730000004</v>
      </c>
      <c r="SC22" s="20">
        <v>38141519.280000001</v>
      </c>
      <c r="SD22" s="20">
        <v>18658923.16</v>
      </c>
      <c r="SE22" s="20">
        <v>40142971.829999998</v>
      </c>
      <c r="SF22" s="20">
        <v>45716288</v>
      </c>
      <c r="SG22" s="20">
        <v>44839527.090000004</v>
      </c>
      <c r="SH22" s="20">
        <v>30326729.259999998</v>
      </c>
      <c r="SI22" s="20">
        <v>26034637.770000003</v>
      </c>
      <c r="SJ22" s="20">
        <v>74870243.11999999</v>
      </c>
      <c r="SK22" s="20">
        <v>1880787.83</v>
      </c>
      <c r="SL22" s="20">
        <v>96244308.190000013</v>
      </c>
      <c r="SM22" s="20">
        <v>25366504.390000001</v>
      </c>
      <c r="SN22" s="20">
        <v>28482963.279999997</v>
      </c>
      <c r="SO22" s="20">
        <v>43141098.799999997</v>
      </c>
      <c r="SP22" s="20">
        <v>31404559.82</v>
      </c>
      <c r="SQ22" s="20">
        <v>22806272.779999997</v>
      </c>
      <c r="SR22" s="20">
        <v>25736253.899999999</v>
      </c>
      <c r="SS22" s="20">
        <v>14076706.540000001</v>
      </c>
      <c r="ST22" s="20">
        <v>261239957.47999999</v>
      </c>
      <c r="SU22" s="20">
        <v>25493452.579999998</v>
      </c>
      <c r="SV22" s="20">
        <v>39028986.950000003</v>
      </c>
      <c r="SW22" s="20">
        <v>25299116.440000001</v>
      </c>
      <c r="SX22" s="20">
        <v>14189441.93</v>
      </c>
      <c r="SY22" s="20">
        <v>25267160.859999999</v>
      </c>
      <c r="SZ22" s="20">
        <v>26631310.960000001</v>
      </c>
      <c r="TA22" s="20">
        <v>74918293.49000001</v>
      </c>
      <c r="TB22" s="20">
        <v>30311647.580000002</v>
      </c>
      <c r="TC22" s="20">
        <v>24454876.920000002</v>
      </c>
      <c r="TD22" s="20">
        <v>25588513.069999997</v>
      </c>
      <c r="TE22" s="20">
        <v>48201248.859999999</v>
      </c>
      <c r="TF22" s="20">
        <v>22710013.299999997</v>
      </c>
      <c r="TG22" s="20">
        <v>11879729.35</v>
      </c>
      <c r="TH22" s="20">
        <v>377391895.44999999</v>
      </c>
      <c r="TI22" s="20">
        <v>26589307.419999998</v>
      </c>
      <c r="TJ22" s="20">
        <v>22258218.960000005</v>
      </c>
      <c r="TK22" s="20">
        <v>58769951.140000001</v>
      </c>
      <c r="TL22" s="20">
        <v>53194878.75</v>
      </c>
      <c r="TM22" s="20">
        <v>33694993.460000001</v>
      </c>
      <c r="TN22" s="20">
        <v>15946780.970000001</v>
      </c>
      <c r="TO22" s="20">
        <v>59062540.949999996</v>
      </c>
      <c r="TP22" s="20">
        <v>26538691.41</v>
      </c>
      <c r="TQ22" s="20">
        <v>34333460.920000002</v>
      </c>
      <c r="TR22" s="20">
        <v>51001127.719999999</v>
      </c>
      <c r="TS22" s="20">
        <v>26366428.27</v>
      </c>
      <c r="TT22" s="20">
        <v>20356792.57</v>
      </c>
      <c r="TU22" s="20">
        <v>36446335.439999998</v>
      </c>
      <c r="TV22" s="20">
        <v>22102272.690000001</v>
      </c>
      <c r="TW22" s="20">
        <v>18975508.859999999</v>
      </c>
      <c r="TX22" s="20">
        <v>105615909.16999999</v>
      </c>
      <c r="TY22" s="20">
        <v>20134132.719999999</v>
      </c>
      <c r="TZ22" s="20">
        <v>259002376.11999997</v>
      </c>
      <c r="UA22" s="20">
        <v>62290371.759999998</v>
      </c>
      <c r="UB22" s="20">
        <v>30867109.030000001</v>
      </c>
      <c r="UC22" s="20">
        <v>20647529.030000001</v>
      </c>
      <c r="UD22" s="20">
        <v>111698726.25</v>
      </c>
      <c r="UE22" s="20">
        <v>20677432.899999999</v>
      </c>
      <c r="UF22" s="20">
        <v>5934947.7999999998</v>
      </c>
      <c r="UG22" s="20">
        <v>10155259.68</v>
      </c>
      <c r="UH22" s="20">
        <v>9008696.2800000012</v>
      </c>
      <c r="UI22" s="20">
        <v>154434947.29999998</v>
      </c>
      <c r="UJ22" s="20">
        <v>46479496.519999996</v>
      </c>
      <c r="UK22" s="20">
        <v>31022016.229999997</v>
      </c>
      <c r="UL22" s="20">
        <v>50090762.920000002</v>
      </c>
      <c r="UM22" s="20">
        <v>31549030.68</v>
      </c>
      <c r="UN22" s="20">
        <v>16624483.219999999</v>
      </c>
      <c r="UO22" s="20">
        <v>619327285.70999992</v>
      </c>
      <c r="UP22" s="20">
        <v>38660072.770000003</v>
      </c>
      <c r="UQ22" s="20">
        <v>38363827</v>
      </c>
      <c r="UR22" s="20">
        <v>98006500.110000014</v>
      </c>
      <c r="US22" s="20">
        <v>8968594.0999999996</v>
      </c>
      <c r="UT22" s="20">
        <v>28746088.329999998</v>
      </c>
      <c r="UU22" s="20">
        <v>68618125.530000001</v>
      </c>
      <c r="UV22" s="20">
        <v>26909177.5</v>
      </c>
      <c r="UW22" s="20">
        <v>19118699.920000002</v>
      </c>
      <c r="UX22" s="20">
        <v>24283512.149999999</v>
      </c>
      <c r="UY22" s="20">
        <v>34719901.420000009</v>
      </c>
      <c r="UZ22" s="20">
        <v>59998376.850000001</v>
      </c>
      <c r="VA22" s="20">
        <v>38452956.629999995</v>
      </c>
      <c r="VB22" s="20">
        <v>48592986.459999993</v>
      </c>
      <c r="VC22" s="20">
        <v>22155643.510000002</v>
      </c>
      <c r="VD22" s="20">
        <v>24671346.129999999</v>
      </c>
      <c r="VE22" s="20">
        <v>14727503.470000001</v>
      </c>
      <c r="VF22" s="20">
        <v>19933792.140000004</v>
      </c>
      <c r="VG22" s="20">
        <v>58467266.329999998</v>
      </c>
      <c r="VH22" s="20">
        <v>6688476.6699999999</v>
      </c>
      <c r="VI22" s="20">
        <v>8334488.71</v>
      </c>
      <c r="VJ22" s="20">
        <v>7310103.6900000004</v>
      </c>
      <c r="VK22" s="20">
        <v>340490331.53999996</v>
      </c>
      <c r="VL22" s="20">
        <v>42043438.940000005</v>
      </c>
      <c r="VM22" s="20">
        <v>38795608.060000002</v>
      </c>
      <c r="VN22" s="20">
        <v>38221226.670000002</v>
      </c>
      <c r="VO22" s="20">
        <v>49267354.079999998</v>
      </c>
      <c r="VP22" s="20">
        <v>51404750.170000002</v>
      </c>
      <c r="VQ22" s="20">
        <v>45852576.490000002</v>
      </c>
      <c r="VR22" s="20">
        <v>32469975.390000001</v>
      </c>
      <c r="VS22" s="20">
        <v>29146821.09</v>
      </c>
      <c r="VT22" s="20">
        <v>92435319.200000003</v>
      </c>
      <c r="VU22" s="20">
        <v>30128115.16</v>
      </c>
      <c r="VV22" s="20">
        <v>59120252.07</v>
      </c>
      <c r="VW22" s="20">
        <v>28343300.32</v>
      </c>
      <c r="VX22" s="20">
        <v>21140123.449999999</v>
      </c>
      <c r="VY22" s="20">
        <v>26596819.609999999</v>
      </c>
      <c r="VZ22" s="20">
        <v>902725770.63</v>
      </c>
      <c r="WA22" s="20">
        <v>58438302.310000002</v>
      </c>
      <c r="WB22" s="20">
        <v>42232460.309999995</v>
      </c>
      <c r="WC22" s="20">
        <v>40029950.640000001</v>
      </c>
      <c r="WD22" s="20">
        <v>24240380</v>
      </c>
      <c r="WE22" s="20">
        <v>55456601.079999998</v>
      </c>
      <c r="WF22" s="20">
        <v>65576389.829999998</v>
      </c>
      <c r="WG22" s="20">
        <v>68204550</v>
      </c>
      <c r="WH22" s="20">
        <v>52984963.699999996</v>
      </c>
      <c r="WI22" s="20">
        <v>66752835.699999996</v>
      </c>
      <c r="WJ22" s="20">
        <v>42048077.260000005</v>
      </c>
      <c r="WK22" s="20">
        <v>75364434.280000001</v>
      </c>
      <c r="WL22" s="20">
        <v>50931453.600000001</v>
      </c>
      <c r="WM22" s="20">
        <v>78664411.519999996</v>
      </c>
      <c r="WN22" s="20">
        <v>74950443.400000006</v>
      </c>
      <c r="WO22" s="20">
        <v>42838569.219999999</v>
      </c>
      <c r="WP22" s="20">
        <v>52620618.25</v>
      </c>
      <c r="WQ22" s="20">
        <v>66014972.880000003</v>
      </c>
      <c r="WR22" s="20">
        <v>42139927.590000004</v>
      </c>
      <c r="WS22" s="20">
        <v>72344167.320000008</v>
      </c>
      <c r="WT22" s="20">
        <v>124984278.64</v>
      </c>
      <c r="WU22" s="20">
        <v>40462523.329999998</v>
      </c>
      <c r="WV22" s="20">
        <v>29983538.550000001</v>
      </c>
      <c r="WW22" s="20">
        <v>28336378.93</v>
      </c>
      <c r="WX22" s="20">
        <v>27084201.940000001</v>
      </c>
      <c r="WY22" s="20">
        <v>22207501.949999999</v>
      </c>
      <c r="WZ22" s="20">
        <v>17798038.710000001</v>
      </c>
      <c r="XA22" s="20">
        <v>22781405.16</v>
      </c>
      <c r="XB22" s="20">
        <v>66791114.159999996</v>
      </c>
      <c r="XC22" s="20">
        <v>2638379.5</v>
      </c>
      <c r="XD22" s="20">
        <v>2917098.38</v>
      </c>
      <c r="XE22" s="20">
        <v>5551726.1399999997</v>
      </c>
      <c r="XF22" s="20">
        <v>5412675.4800000004</v>
      </c>
      <c r="XG22" s="20">
        <v>449293451.12999994</v>
      </c>
      <c r="XH22" s="20">
        <v>39853846.060000002</v>
      </c>
      <c r="XI22" s="20">
        <v>40075201.700000003</v>
      </c>
      <c r="XJ22" s="20">
        <v>160693127.54000002</v>
      </c>
      <c r="XK22" s="20">
        <v>40040217.090000004</v>
      </c>
      <c r="XL22" s="20">
        <v>45975093.229999997</v>
      </c>
      <c r="XM22" s="20">
        <v>75787386.969999999</v>
      </c>
      <c r="XN22" s="20">
        <v>31704686.449999999</v>
      </c>
      <c r="XO22" s="20">
        <v>40997820.329999998</v>
      </c>
      <c r="XP22" s="20">
        <v>71379009.860000014</v>
      </c>
      <c r="XQ22" s="20">
        <v>50998680.07</v>
      </c>
      <c r="XR22" s="20">
        <v>26804961.289999999</v>
      </c>
      <c r="XS22" s="20">
        <v>26049952.59</v>
      </c>
      <c r="XT22" s="20">
        <v>26564086.68</v>
      </c>
      <c r="XU22" s="20">
        <v>22806014.300000001</v>
      </c>
      <c r="XV22" s="20">
        <v>27074833.549999997</v>
      </c>
      <c r="XW22" s="20">
        <v>16944930.969999999</v>
      </c>
      <c r="XX22" s="20">
        <v>20934572.68</v>
      </c>
      <c r="XY22" s="20">
        <v>19116165.050000001</v>
      </c>
      <c r="XZ22" s="20">
        <v>20858272.910000004</v>
      </c>
      <c r="YA22" s="20">
        <v>22333886.449999999</v>
      </c>
      <c r="YB22" s="20">
        <v>11817368.579999998</v>
      </c>
      <c r="YC22" s="20">
        <v>6167933.8900000006</v>
      </c>
      <c r="YD22" s="20">
        <v>517364453.06</v>
      </c>
      <c r="YE22" s="20">
        <v>33902369.670000002</v>
      </c>
      <c r="YF22" s="20">
        <v>59568285.739999995</v>
      </c>
      <c r="YG22" s="20">
        <v>38809271.629999995</v>
      </c>
      <c r="YH22" s="20">
        <v>104998185.85000001</v>
      </c>
      <c r="YI22" s="20">
        <v>39613141.910000004</v>
      </c>
      <c r="YJ22" s="20">
        <v>58560063.599999994</v>
      </c>
      <c r="YK22" s="20">
        <v>25179652.940000001</v>
      </c>
      <c r="YL22" s="20">
        <v>68704450.439999998</v>
      </c>
      <c r="YM22" s="20">
        <v>64032789.189999998</v>
      </c>
      <c r="YN22" s="20">
        <v>42933960.859999999</v>
      </c>
      <c r="YO22" s="20">
        <v>27854904.199999999</v>
      </c>
      <c r="YP22" s="20">
        <v>22889968.699999999</v>
      </c>
      <c r="YQ22" s="20">
        <v>18320703.93</v>
      </c>
      <c r="YR22" s="20">
        <v>9315696.1400000006</v>
      </c>
      <c r="YS22" s="20">
        <v>5656117.0800000001</v>
      </c>
      <c r="YT22" s="20">
        <v>6931866.6900000004</v>
      </c>
      <c r="YU22" s="20">
        <v>220518236.34</v>
      </c>
      <c r="YV22" s="20">
        <v>40525278.489999995</v>
      </c>
      <c r="YW22" s="20">
        <v>36966241.609999999</v>
      </c>
      <c r="YX22" s="20">
        <v>26775160.960000001</v>
      </c>
      <c r="YY22" s="20">
        <v>38998010</v>
      </c>
      <c r="YZ22" s="20">
        <v>25355052.190000001</v>
      </c>
      <c r="ZA22" s="20">
        <v>29959397.68</v>
      </c>
      <c r="ZB22" s="20">
        <v>251175866.05999997</v>
      </c>
      <c r="ZC22" s="20">
        <v>31585498.709999997</v>
      </c>
      <c r="ZD22" s="20">
        <v>37892225.269999996</v>
      </c>
      <c r="ZE22" s="20">
        <v>53215756.450000003</v>
      </c>
      <c r="ZF22" s="20">
        <v>26983044.990000002</v>
      </c>
      <c r="ZG22" s="20">
        <v>32345299.75</v>
      </c>
      <c r="ZH22" s="20">
        <v>25742248.030000001</v>
      </c>
      <c r="ZI22" s="20">
        <v>21602353.390000001</v>
      </c>
      <c r="ZJ22" s="20">
        <v>73717276.939999998</v>
      </c>
      <c r="ZK22" s="20">
        <v>342673112.21000004</v>
      </c>
      <c r="ZL22" s="20">
        <v>27599476.129999999</v>
      </c>
      <c r="ZM22" s="20">
        <v>60388230.700000003</v>
      </c>
      <c r="ZN22" s="20">
        <v>101040225.31</v>
      </c>
      <c r="ZO22" s="20">
        <v>77697928.700000003</v>
      </c>
      <c r="ZP22" s="20">
        <v>31935272.859999996</v>
      </c>
      <c r="ZQ22" s="20">
        <v>33766578.200000003</v>
      </c>
      <c r="ZR22" s="20">
        <v>65989327.550000004</v>
      </c>
      <c r="ZS22" s="20">
        <v>67720412.599999994</v>
      </c>
      <c r="ZT22" s="20">
        <v>82024283.260000005</v>
      </c>
      <c r="ZU22" s="20">
        <v>22953076.239999998</v>
      </c>
      <c r="ZV22" s="20">
        <v>25530196.77</v>
      </c>
      <c r="ZW22" s="20">
        <v>22280811.879999999</v>
      </c>
      <c r="ZX22" s="20">
        <v>29374085</v>
      </c>
      <c r="ZY22" s="20">
        <v>28023930.359999999</v>
      </c>
      <c r="ZZ22" s="20">
        <v>28374991.329999998</v>
      </c>
      <c r="AAA22" s="20">
        <v>27604359.099999998</v>
      </c>
      <c r="AAB22" s="20">
        <v>18120324.600000001</v>
      </c>
      <c r="AAC22" s="20">
        <v>14693546.76</v>
      </c>
      <c r="AAD22" s="20">
        <v>4654451.96</v>
      </c>
      <c r="AAE22" s="20">
        <v>6838518.3899999997</v>
      </c>
      <c r="AAF22" s="20">
        <v>5355458.9399999995</v>
      </c>
      <c r="AAG22" s="20">
        <v>198667878.13999999</v>
      </c>
      <c r="AAH22" s="20">
        <v>29287685.960000001</v>
      </c>
      <c r="AAI22" s="20">
        <v>25593097.120000001</v>
      </c>
      <c r="AAJ22" s="20">
        <v>29938367.25</v>
      </c>
      <c r="AAK22" s="20">
        <v>31352176.59</v>
      </c>
      <c r="AAL22" s="20">
        <v>30575867.739999998</v>
      </c>
      <c r="AAM22" s="20">
        <v>25624229.039999999</v>
      </c>
      <c r="AAN22" s="20">
        <v>813790776.17000008</v>
      </c>
      <c r="AAO22" s="20">
        <v>35519428.369999997</v>
      </c>
      <c r="AAP22" s="20">
        <v>16115705.6</v>
      </c>
      <c r="AAQ22" s="20">
        <v>56900627.319999993</v>
      </c>
      <c r="AAR22" s="20">
        <v>42040870.579999998</v>
      </c>
      <c r="AAS22" s="20">
        <v>28251885.439999998</v>
      </c>
      <c r="AAT22" s="20">
        <v>26637980.5</v>
      </c>
      <c r="AAU22" s="20">
        <v>33226564.789999999</v>
      </c>
      <c r="AAV22" s="20">
        <v>49518427.479999997</v>
      </c>
      <c r="AAW22" s="20">
        <v>16362796.450000001</v>
      </c>
      <c r="AAX22" s="20">
        <v>39376016.219999999</v>
      </c>
      <c r="AAY22" s="20">
        <v>108090587.82000001</v>
      </c>
      <c r="AAZ22" s="20">
        <v>53422285.979999997</v>
      </c>
      <c r="ABA22" s="20">
        <v>21876399.34</v>
      </c>
      <c r="ABB22" s="20">
        <v>20781840.309999999</v>
      </c>
      <c r="ABC22" s="20">
        <v>30601115.370000001</v>
      </c>
      <c r="ABD22" s="20">
        <v>15429455.09</v>
      </c>
      <c r="ABE22" s="20">
        <v>20862126.969999999</v>
      </c>
      <c r="ABF22" s="20">
        <v>14689889.33</v>
      </c>
      <c r="ABG22" s="20">
        <v>114277495.38000001</v>
      </c>
      <c r="ABH22" s="20">
        <v>85770856.88000001</v>
      </c>
      <c r="ABI22" s="20">
        <v>8885741.1099999994</v>
      </c>
      <c r="ABJ22" s="20">
        <v>9768523.2100000009</v>
      </c>
      <c r="ABK22" s="20">
        <v>9822779.2699999996</v>
      </c>
      <c r="ABL22" s="20">
        <v>7186739.9400000004</v>
      </c>
      <c r="ABM22" s="20">
        <v>12597868.310000001</v>
      </c>
      <c r="ABN22" s="20">
        <v>209498802.26999998</v>
      </c>
      <c r="ABO22" s="20">
        <v>36139294.280000001</v>
      </c>
      <c r="ABP22" s="20">
        <v>20250945.050000001</v>
      </c>
      <c r="ABQ22" s="20">
        <v>43389434.509999998</v>
      </c>
      <c r="ABR22" s="20">
        <v>48687386.449999996</v>
      </c>
      <c r="ABS22" s="20">
        <v>29616566.079999998</v>
      </c>
      <c r="ABT22" s="20">
        <v>29238995.18</v>
      </c>
      <c r="ABU22" s="20">
        <v>44505589.289999999</v>
      </c>
      <c r="ABV22" s="20">
        <v>9869825.8100000005</v>
      </c>
      <c r="ABW22" s="20">
        <v>279738217.60999995</v>
      </c>
      <c r="ABX22" s="20">
        <v>29088066.559999999</v>
      </c>
      <c r="ABY22" s="20">
        <v>52705490.259999998</v>
      </c>
      <c r="ABZ22" s="20">
        <v>39973091.969999999</v>
      </c>
      <c r="ACA22" s="20">
        <v>20708898.780000001</v>
      </c>
      <c r="ACB22" s="20">
        <v>81100712.500000015</v>
      </c>
      <c r="ACC22" s="20">
        <v>19862529.419999998</v>
      </c>
      <c r="ACD22" s="20">
        <v>33544524.029999997</v>
      </c>
      <c r="ACE22" s="20">
        <v>22657345.91</v>
      </c>
      <c r="ACF22" s="20">
        <v>46662413.579999998</v>
      </c>
      <c r="ACG22" s="20">
        <v>22150285.16</v>
      </c>
      <c r="ACH22" s="20">
        <v>572489920.78000009</v>
      </c>
      <c r="ACI22" s="20">
        <v>39041246.68</v>
      </c>
      <c r="ACJ22" s="20">
        <v>42953023.869999997</v>
      </c>
      <c r="ACK22" s="20">
        <v>69500602.799999997</v>
      </c>
      <c r="ACL22" s="20">
        <v>29139097.739999998</v>
      </c>
      <c r="ACM22" s="20">
        <v>34652182.799999997</v>
      </c>
      <c r="ACN22" s="20">
        <v>44457538.68</v>
      </c>
      <c r="ACO22" s="20">
        <v>99448752.670000002</v>
      </c>
      <c r="ACP22" s="20">
        <v>135982379</v>
      </c>
      <c r="ACQ22" s="20">
        <v>38195803.000000007</v>
      </c>
      <c r="ACR22" s="20">
        <v>39696784.640000001</v>
      </c>
      <c r="ACS22" s="20">
        <v>52548345.279999994</v>
      </c>
      <c r="ACT22" s="20">
        <v>52422167</v>
      </c>
      <c r="ACU22" s="20">
        <v>84739424.679999992</v>
      </c>
      <c r="ACV22" s="20">
        <v>30910674.390000001</v>
      </c>
      <c r="ACW22" s="20">
        <v>45555673.939999998</v>
      </c>
      <c r="ACX22" s="20">
        <v>27472541</v>
      </c>
      <c r="ACY22" s="20">
        <v>17886944.84</v>
      </c>
      <c r="ACZ22" s="20">
        <v>25061326.129999999</v>
      </c>
      <c r="ADA22" s="20">
        <v>11614055.539999999</v>
      </c>
      <c r="ADB22" s="20">
        <v>5388310.2999999998</v>
      </c>
      <c r="ADC22" s="20">
        <v>6292332.6200000001</v>
      </c>
      <c r="ADD22" s="20">
        <v>11596050.52</v>
      </c>
      <c r="ADE22" s="20">
        <v>161218447.55000004</v>
      </c>
      <c r="ADF22" s="20">
        <v>139201563.62</v>
      </c>
      <c r="ADG22" s="20">
        <v>26142782.25</v>
      </c>
      <c r="ADH22" s="20">
        <v>28462677.41</v>
      </c>
      <c r="ADI22" s="20">
        <v>40112310.219999999</v>
      </c>
      <c r="ADJ22" s="20">
        <v>18691389.620000001</v>
      </c>
      <c r="ADK22" s="20">
        <v>38116475.170000002</v>
      </c>
      <c r="ADL22" s="20">
        <v>33131330</v>
      </c>
      <c r="ADM22" s="20">
        <v>38213593.219999999</v>
      </c>
      <c r="ADN22" s="20">
        <v>350533781.59000003</v>
      </c>
      <c r="ADO22" s="20">
        <v>59960784.859999999</v>
      </c>
      <c r="ADP22" s="20">
        <v>66347926.569999993</v>
      </c>
      <c r="ADQ22" s="20">
        <v>189196294.25</v>
      </c>
      <c r="ADR22" s="20">
        <v>22631591.609999999</v>
      </c>
      <c r="ADS22" s="20">
        <v>31077995.789999999</v>
      </c>
      <c r="ADT22" s="20">
        <v>50116005.859999999</v>
      </c>
      <c r="ADU22" s="20">
        <v>19409351.73</v>
      </c>
      <c r="ADV22" s="20">
        <v>608611162.25999987</v>
      </c>
      <c r="ADW22" s="20">
        <v>93632239.929999992</v>
      </c>
      <c r="ADX22" s="20">
        <v>72740958.299999997</v>
      </c>
      <c r="ADY22" s="20">
        <v>31105801.68</v>
      </c>
      <c r="ADZ22" s="20">
        <v>17214621.369999997</v>
      </c>
      <c r="AEA22" s="20">
        <v>44095670.25</v>
      </c>
      <c r="AEB22" s="20">
        <v>34089038.149999999</v>
      </c>
      <c r="AEC22" s="20">
        <v>28470966.760000002</v>
      </c>
      <c r="AED22" s="20">
        <v>23978960</v>
      </c>
      <c r="AEE22" s="20">
        <v>21979478.489999998</v>
      </c>
      <c r="AEF22" s="20">
        <v>27426222.140000001</v>
      </c>
      <c r="AEG22" s="20">
        <v>55154057.579999998</v>
      </c>
      <c r="AEH22" s="20">
        <v>29328828.260000002</v>
      </c>
      <c r="AEI22" s="20">
        <v>25317020</v>
      </c>
      <c r="AEJ22" s="20">
        <v>40271353.649999999</v>
      </c>
      <c r="AEK22" s="20">
        <v>55252479.159999996</v>
      </c>
      <c r="AEL22" s="20">
        <v>24285854.84</v>
      </c>
      <c r="AEM22" s="20">
        <v>48431327.530000001</v>
      </c>
      <c r="AEN22" s="20">
        <v>15119047.74</v>
      </c>
      <c r="AEO22" s="20">
        <v>48652497.640000001</v>
      </c>
      <c r="AEP22" s="20">
        <v>384678484.87000006</v>
      </c>
      <c r="AEQ22" s="20">
        <v>56953298.369999997</v>
      </c>
      <c r="AER22" s="20">
        <v>58491689.890000001</v>
      </c>
      <c r="AES22" s="20">
        <v>41323592.25</v>
      </c>
      <c r="AET22" s="20">
        <v>34121636.199999996</v>
      </c>
      <c r="AEU22" s="20">
        <v>69800626.769999996</v>
      </c>
      <c r="AEV22" s="20">
        <v>34301857.090000004</v>
      </c>
      <c r="AEW22" s="20">
        <v>49467001.330000006</v>
      </c>
      <c r="AEX22" s="20">
        <v>31883267.48</v>
      </c>
      <c r="AEY22" s="20">
        <v>8864673.0600000005</v>
      </c>
      <c r="AEZ22" s="20">
        <v>305293587.00999993</v>
      </c>
      <c r="AFA22" s="20">
        <v>190472133.99000001</v>
      </c>
      <c r="AFB22" s="20">
        <v>64376622.43</v>
      </c>
      <c r="AFC22" s="20">
        <v>61654088.560000002</v>
      </c>
      <c r="AFD22" s="20">
        <v>86514365.730000004</v>
      </c>
      <c r="AFE22" s="20">
        <v>79054399.049999997</v>
      </c>
      <c r="AFF22" s="20">
        <v>39959893.210000008</v>
      </c>
      <c r="AFG22" s="20">
        <v>61799149.289999999</v>
      </c>
      <c r="AFH22" s="20">
        <v>35673161.93</v>
      </c>
      <c r="AFI22" s="20">
        <v>53948220.419999994</v>
      </c>
      <c r="AFJ22" s="20">
        <v>46097089.200000003</v>
      </c>
      <c r="AFK22" s="20">
        <v>42755995.419999994</v>
      </c>
      <c r="AFL22" s="20">
        <v>59364489.730000004</v>
      </c>
      <c r="AFM22" s="20">
        <v>322386684.83999997</v>
      </c>
      <c r="AFN22" s="20">
        <v>95920528.989999995</v>
      </c>
      <c r="AFO22" s="20">
        <v>56122273.979999997</v>
      </c>
      <c r="AFP22" s="20">
        <v>52389127.359999999</v>
      </c>
      <c r="AFQ22" s="20">
        <v>49124011.609999999</v>
      </c>
      <c r="AFR22" s="20">
        <v>35570950.93</v>
      </c>
      <c r="AFS22" s="20">
        <v>33234242.429999996</v>
      </c>
      <c r="AFT22" s="20">
        <v>69025609.760000005</v>
      </c>
      <c r="AFU22" s="20">
        <v>61520243.940000005</v>
      </c>
      <c r="AFV22" s="20">
        <v>31243398.129999999</v>
      </c>
      <c r="AFW22" s="20">
        <v>65004372.660000004</v>
      </c>
      <c r="AFX22" s="20">
        <v>29627171.030000001</v>
      </c>
      <c r="AFY22" s="20">
        <v>319380511.98999995</v>
      </c>
      <c r="AFZ22" s="20">
        <v>29384045.359999999</v>
      </c>
      <c r="AGA22" s="20">
        <v>39190406.129999995</v>
      </c>
      <c r="AGB22" s="20">
        <v>34843489.140000001</v>
      </c>
      <c r="AGC22" s="20">
        <v>79423643.36999999</v>
      </c>
      <c r="AGD22" s="20">
        <v>32661244.950000003</v>
      </c>
      <c r="AGE22" s="20">
        <v>31153294.670000002</v>
      </c>
      <c r="AGF22" s="20">
        <v>33776964.109999999</v>
      </c>
      <c r="AGG22" s="20">
        <v>29037475.300000001</v>
      </c>
      <c r="AGH22" s="20">
        <v>41482266.060000002</v>
      </c>
      <c r="AGI22" s="20">
        <v>16058236.449999999</v>
      </c>
      <c r="AGJ22" s="20">
        <v>501155374.55000001</v>
      </c>
      <c r="AGK22" s="20">
        <v>128929667.93000001</v>
      </c>
      <c r="AGL22" s="20">
        <v>50678908.080000006</v>
      </c>
      <c r="AGM22" s="20">
        <v>30206548.48</v>
      </c>
      <c r="AGN22" s="20">
        <v>63745754.659999996</v>
      </c>
      <c r="AGO22" s="20">
        <v>64757454.020000003</v>
      </c>
      <c r="AGP22" s="20">
        <v>27414335.280000001</v>
      </c>
      <c r="AGQ22" s="20">
        <v>20684064.250000004</v>
      </c>
      <c r="AGR22" s="20">
        <v>616718435.21000004</v>
      </c>
      <c r="AGS22" s="20">
        <v>403861519.37000006</v>
      </c>
      <c r="AGT22" s="20">
        <v>49920456.93</v>
      </c>
      <c r="AGU22" s="20">
        <v>81820979.219999999</v>
      </c>
      <c r="AGV22" s="20">
        <v>91899877.570000008</v>
      </c>
      <c r="AGW22" s="20">
        <v>69666516.13000001</v>
      </c>
      <c r="AGX22" s="20">
        <v>58935961.400000006</v>
      </c>
      <c r="AGY22" s="20">
        <v>57738472.710000008</v>
      </c>
      <c r="AGZ22" s="20">
        <v>19473656.310000002</v>
      </c>
      <c r="AHA22" s="20">
        <v>49006066.989999995</v>
      </c>
      <c r="AHB22" s="20">
        <v>48146491.919999994</v>
      </c>
      <c r="AHC22" s="20">
        <v>33541680</v>
      </c>
      <c r="AHD22" s="20">
        <v>30005288.23</v>
      </c>
      <c r="AHE22" s="20">
        <v>25882011.539999999</v>
      </c>
      <c r="AHF22" s="20">
        <v>31825713.400000002</v>
      </c>
      <c r="AHG22" s="20">
        <v>46558981.039999992</v>
      </c>
      <c r="AHH22" s="20">
        <v>29792056.670000002</v>
      </c>
      <c r="AHI22" s="20">
        <v>196144908.33000004</v>
      </c>
      <c r="AHJ22" s="20">
        <v>45801968.009999998</v>
      </c>
      <c r="AHK22" s="20">
        <v>48953358.699999996</v>
      </c>
      <c r="AHL22" s="20">
        <v>39223829.629999995</v>
      </c>
      <c r="AHM22" s="20">
        <v>63883924.75</v>
      </c>
      <c r="AHN22" s="20">
        <v>39959847.699999996</v>
      </c>
      <c r="AHO22" s="20">
        <v>7367450.6400000006</v>
      </c>
      <c r="AHP22" s="20">
        <v>62563552546.449883</v>
      </c>
    </row>
    <row r="23" spans="1:900" x14ac:dyDescent="0.55000000000000004">
      <c r="A23" s="11">
        <v>19</v>
      </c>
      <c r="B23" s="11" t="s">
        <v>1004</v>
      </c>
      <c r="C23" s="6" t="s">
        <v>1005</v>
      </c>
      <c r="D23" s="20">
        <v>185082470</v>
      </c>
      <c r="E23" s="20">
        <v>15550299.020000001</v>
      </c>
      <c r="F23" s="20">
        <v>21037424.5</v>
      </c>
      <c r="G23" s="20">
        <v>10381606</v>
      </c>
      <c r="H23" s="20">
        <v>35886187</v>
      </c>
      <c r="I23" s="20">
        <v>16839228</v>
      </c>
      <c r="J23" s="20">
        <v>24120596.699999999</v>
      </c>
      <c r="K23" s="20">
        <v>16840415</v>
      </c>
      <c r="L23" s="20">
        <v>16880684</v>
      </c>
      <c r="M23" s="20">
        <v>14378442</v>
      </c>
      <c r="N23" s="20">
        <v>9732468</v>
      </c>
      <c r="O23" s="20">
        <v>8292131</v>
      </c>
      <c r="P23" s="20">
        <v>10939066.119999999</v>
      </c>
      <c r="Q23" s="20">
        <v>10818168</v>
      </c>
      <c r="R23" s="20">
        <v>9514065</v>
      </c>
      <c r="S23" s="20">
        <v>12876486.190000001</v>
      </c>
      <c r="T23" s="20">
        <v>10563733.85</v>
      </c>
      <c r="U23" s="20">
        <v>5609145.5</v>
      </c>
      <c r="V23" s="20">
        <v>123168212.8</v>
      </c>
      <c r="W23" s="20">
        <v>44612584.420000002</v>
      </c>
      <c r="X23" s="20">
        <v>9785259.6500000004</v>
      </c>
      <c r="Y23" s="20">
        <v>18166854.849999998</v>
      </c>
      <c r="Z23" s="20">
        <v>12146216.619999999</v>
      </c>
      <c r="AA23" s="20">
        <v>11949692.289999999</v>
      </c>
      <c r="AB23" s="20">
        <v>8284954</v>
      </c>
      <c r="AC23" s="20">
        <v>48260397.730000004</v>
      </c>
      <c r="AD23" s="20">
        <v>20338737.899999999</v>
      </c>
      <c r="AE23" s="20">
        <v>9269579.620000001</v>
      </c>
      <c r="AF23" s="20">
        <v>23474740</v>
      </c>
      <c r="AG23" s="20">
        <v>9562012.6300000008</v>
      </c>
      <c r="AH23" s="20">
        <v>35865960</v>
      </c>
      <c r="AI23" s="20">
        <v>15516574.860000001</v>
      </c>
      <c r="AJ23" s="20">
        <v>13223189.42</v>
      </c>
      <c r="AK23" s="20">
        <v>9346784.5899999999</v>
      </c>
      <c r="AL23" s="20">
        <v>14600792.859999999</v>
      </c>
      <c r="AM23" s="20">
        <v>13277581</v>
      </c>
      <c r="AN23" s="20">
        <v>8759132.8199999984</v>
      </c>
      <c r="AO23" s="20">
        <v>10458974.960000001</v>
      </c>
      <c r="AP23" s="20">
        <v>7383838.71</v>
      </c>
      <c r="AQ23" s="20">
        <v>7379117</v>
      </c>
      <c r="AR23" s="20">
        <v>6293297.3599999994</v>
      </c>
      <c r="AS23" s="20">
        <v>7608171.3399999999</v>
      </c>
      <c r="AT23" s="20">
        <v>78363818.829999998</v>
      </c>
      <c r="AU23" s="20">
        <v>4818566</v>
      </c>
      <c r="AV23" s="20">
        <v>4577119.2</v>
      </c>
      <c r="AW23" s="20">
        <v>6067410.9799999995</v>
      </c>
      <c r="AX23" s="20">
        <v>8516295</v>
      </c>
      <c r="AY23" s="20">
        <v>11235572.6</v>
      </c>
      <c r="AZ23" s="20">
        <v>6085985</v>
      </c>
      <c r="BA23" s="20">
        <v>7122842.1899999995</v>
      </c>
      <c r="BB23" s="20">
        <v>5185532.6899999995</v>
      </c>
      <c r="BC23" s="20">
        <v>5076075</v>
      </c>
      <c r="BD23" s="20">
        <v>4526329</v>
      </c>
      <c r="BE23" s="20">
        <v>4382136</v>
      </c>
      <c r="BF23" s="20">
        <v>18033093.5</v>
      </c>
      <c r="BG23" s="20">
        <v>4967596</v>
      </c>
      <c r="BH23" s="20">
        <v>3098806</v>
      </c>
      <c r="BI23" s="20">
        <v>54386423</v>
      </c>
      <c r="BJ23" s="20">
        <v>30464247.77</v>
      </c>
      <c r="BK23" s="20">
        <v>9177822.1500000004</v>
      </c>
      <c r="BL23" s="20">
        <v>7507420.1100000003</v>
      </c>
      <c r="BM23" s="20">
        <v>11214345.73</v>
      </c>
      <c r="BN23" s="20">
        <v>8084294.6600000001</v>
      </c>
      <c r="BO23" s="20">
        <v>7867025.75</v>
      </c>
      <c r="BP23" s="20">
        <v>139700</v>
      </c>
      <c r="BQ23" s="20">
        <v>584520</v>
      </c>
      <c r="BR23" s="20">
        <v>71421760.099999994</v>
      </c>
      <c r="BS23" s="20">
        <v>9732882</v>
      </c>
      <c r="BT23" s="20">
        <v>12117373.5</v>
      </c>
      <c r="BU23" s="20">
        <v>10961514</v>
      </c>
      <c r="BV23" s="20">
        <v>9402095.3100000005</v>
      </c>
      <c r="BW23" s="20">
        <v>10130123.799999999</v>
      </c>
      <c r="BX23" s="20">
        <v>4689160</v>
      </c>
      <c r="BY23" s="20">
        <v>9493772</v>
      </c>
      <c r="BZ23" s="20">
        <v>29862685.879999999</v>
      </c>
      <c r="CA23" s="20">
        <v>8805473.75</v>
      </c>
      <c r="CB23" s="20">
        <v>10575149.4</v>
      </c>
      <c r="CC23" s="20">
        <v>22871447.350000001</v>
      </c>
      <c r="CD23" s="20">
        <v>9333451</v>
      </c>
      <c r="CE23" s="20">
        <v>10809680.07</v>
      </c>
      <c r="CF23" s="20">
        <v>7821953</v>
      </c>
      <c r="CG23" s="20">
        <v>122894055.61</v>
      </c>
      <c r="CH23" s="20">
        <v>9375704.8000000007</v>
      </c>
      <c r="CI23" s="20">
        <v>20829187.210000001</v>
      </c>
      <c r="CJ23" s="20">
        <v>5952399.9000000004</v>
      </c>
      <c r="CK23" s="20">
        <v>8863677.25</v>
      </c>
      <c r="CL23" s="20">
        <v>6630733.5700000003</v>
      </c>
      <c r="CM23" s="20">
        <v>9530789.1500000022</v>
      </c>
      <c r="CN23" s="20">
        <v>17108651.719999999</v>
      </c>
      <c r="CO23" s="20">
        <v>4162695</v>
      </c>
      <c r="CP23" s="20">
        <v>8243909.79</v>
      </c>
      <c r="CQ23" s="20">
        <v>9356071.0199999996</v>
      </c>
      <c r="CR23" s="20">
        <v>8066373.4199999999</v>
      </c>
      <c r="CS23" s="20">
        <v>6744837.5</v>
      </c>
      <c r="CT23" s="20">
        <v>77214265.209999993</v>
      </c>
      <c r="CU23" s="20">
        <v>7802357</v>
      </c>
      <c r="CV23" s="20">
        <v>5217314</v>
      </c>
      <c r="CW23" s="20">
        <v>23169911.800000001</v>
      </c>
      <c r="CX23" s="20">
        <v>6697904.2000000002</v>
      </c>
      <c r="CY23" s="20">
        <v>15292214</v>
      </c>
      <c r="CZ23" s="20">
        <v>5346316</v>
      </c>
      <c r="DA23" s="20">
        <v>3424487.1</v>
      </c>
      <c r="DB23" s="20">
        <v>38031121.140000001</v>
      </c>
      <c r="DC23" s="20">
        <v>80529819.5</v>
      </c>
      <c r="DD23" s="20">
        <v>10792391.18</v>
      </c>
      <c r="DE23" s="20">
        <v>12723721.050000001</v>
      </c>
      <c r="DF23" s="20">
        <v>22860931.449999999</v>
      </c>
      <c r="DG23" s="20">
        <v>23536194</v>
      </c>
      <c r="DH23" s="20">
        <v>23845127</v>
      </c>
      <c r="DI23" s="20">
        <v>25084550</v>
      </c>
      <c r="DJ23" s="20">
        <v>9272791</v>
      </c>
      <c r="DK23" s="20">
        <v>140882245</v>
      </c>
      <c r="DL23" s="20">
        <v>11294588.440000001</v>
      </c>
      <c r="DM23" s="20">
        <v>12042605.120000001</v>
      </c>
      <c r="DN23" s="20">
        <v>9917124.129999999</v>
      </c>
      <c r="DO23" s="20">
        <v>13102337.43</v>
      </c>
      <c r="DP23" s="20">
        <v>10178750.949999999</v>
      </c>
      <c r="DQ23" s="20">
        <v>13190641.75</v>
      </c>
      <c r="DR23" s="20">
        <v>10649134.560000001</v>
      </c>
      <c r="DS23" s="20">
        <v>22119356.879999999</v>
      </c>
      <c r="DT23" s="20">
        <v>94493124.599999979</v>
      </c>
      <c r="DU23" s="20">
        <v>16017223</v>
      </c>
      <c r="DV23" s="20">
        <v>35793690.460000001</v>
      </c>
      <c r="DW23" s="20">
        <v>52535129.119999997</v>
      </c>
      <c r="DX23" s="20">
        <v>16611737.41</v>
      </c>
      <c r="DY23" s="20">
        <v>34993755</v>
      </c>
      <c r="DZ23" s="20">
        <v>21660392.399999999</v>
      </c>
      <c r="EA23" s="20">
        <v>7570133.9900000002</v>
      </c>
      <c r="EB23" s="20">
        <v>11481659</v>
      </c>
      <c r="EC23" s="20">
        <v>10966615</v>
      </c>
      <c r="ED23" s="20">
        <v>23566223</v>
      </c>
      <c r="EE23" s="20">
        <v>34212834.219999999</v>
      </c>
      <c r="EF23" s="20">
        <v>36406528.219999999</v>
      </c>
      <c r="EG23" s="20">
        <v>8054884.1900000004</v>
      </c>
      <c r="EH23" s="20">
        <v>15071048.449999999</v>
      </c>
      <c r="EI23" s="20">
        <v>6371199.0099999998</v>
      </c>
      <c r="EJ23" s="20">
        <v>13399853.859999999</v>
      </c>
      <c r="EK23" s="20">
        <v>12749878.970000001</v>
      </c>
      <c r="EL23" s="20">
        <v>5101545</v>
      </c>
      <c r="EM23" s="20">
        <v>9697160</v>
      </c>
      <c r="EN23" s="20">
        <v>105294701.33000001</v>
      </c>
      <c r="EO23" s="20">
        <v>7389996.2999999998</v>
      </c>
      <c r="EP23" s="20">
        <v>8616150.25</v>
      </c>
      <c r="EQ23" s="20">
        <v>8506575.4000000004</v>
      </c>
      <c r="ER23" s="20">
        <v>6728213.1200000001</v>
      </c>
      <c r="ES23" s="20">
        <v>4958446.7300000004</v>
      </c>
      <c r="ET23" s="20">
        <v>14861525</v>
      </c>
      <c r="EU23" s="20">
        <v>7725742.5800000001</v>
      </c>
      <c r="EV23" s="20">
        <v>10996895</v>
      </c>
      <c r="EW23" s="20">
        <v>66697941.170000002</v>
      </c>
      <c r="EX23" s="20">
        <v>3955987.35</v>
      </c>
      <c r="EY23" s="20">
        <v>9515246.6099999994</v>
      </c>
      <c r="EZ23" s="20">
        <v>11910292</v>
      </c>
      <c r="FA23" s="20">
        <v>17830056.309999999</v>
      </c>
      <c r="FB23" s="20">
        <v>16378474.98</v>
      </c>
      <c r="FC23" s="20">
        <v>12497413</v>
      </c>
      <c r="FD23" s="20">
        <v>9665437.1300000008</v>
      </c>
      <c r="FE23" s="20">
        <v>8659643.7100000009</v>
      </c>
      <c r="FF23" s="20">
        <v>7307561.1199999992</v>
      </c>
      <c r="FG23" s="20">
        <v>10737612.859999999</v>
      </c>
      <c r="FH23" s="20">
        <v>5287299.0599999996</v>
      </c>
      <c r="FI23" s="20">
        <v>41995203</v>
      </c>
      <c r="FJ23" s="20">
        <v>6318409.5600000005</v>
      </c>
      <c r="FK23" s="20">
        <v>8784267.1000000015</v>
      </c>
      <c r="FL23" s="20">
        <v>5967096.5499999998</v>
      </c>
      <c r="FM23" s="20">
        <v>12187568.5</v>
      </c>
      <c r="FN23" s="20">
        <v>11526669</v>
      </c>
      <c r="FO23" s="20">
        <v>5837857.96</v>
      </c>
      <c r="FP23" s="20">
        <v>3019642.7</v>
      </c>
      <c r="FQ23" s="20">
        <v>92708660</v>
      </c>
      <c r="FR23" s="20">
        <v>9966107.5099999998</v>
      </c>
      <c r="FS23" s="20">
        <v>13706445</v>
      </c>
      <c r="FT23" s="20">
        <v>11573586.43</v>
      </c>
      <c r="FU23" s="20">
        <v>15626193.5</v>
      </c>
      <c r="FV23" s="20">
        <v>8349179</v>
      </c>
      <c r="FW23" s="20">
        <v>18703598</v>
      </c>
      <c r="FX23" s="20">
        <v>12558783</v>
      </c>
      <c r="FY23" s="20">
        <v>11514333.030000001</v>
      </c>
      <c r="FZ23" s="20">
        <v>9228200.6699999999</v>
      </c>
      <c r="GA23" s="20">
        <v>19585827</v>
      </c>
      <c r="GB23" s="20">
        <v>9423243.75</v>
      </c>
      <c r="GC23" s="20">
        <v>8413494.3900000006</v>
      </c>
      <c r="GD23" s="20">
        <v>4208754.5</v>
      </c>
      <c r="GE23" s="20">
        <v>58378654.969999999</v>
      </c>
      <c r="GF23" s="20">
        <v>6699683.1200000001</v>
      </c>
      <c r="GG23" s="20">
        <v>6792866.6899999995</v>
      </c>
      <c r="GH23" s="20">
        <v>14150378.949999999</v>
      </c>
      <c r="GI23" s="20">
        <v>11099336.720000001</v>
      </c>
      <c r="GJ23" s="20">
        <v>9622158.5999999996</v>
      </c>
      <c r="GK23" s="20">
        <v>8195521.2999999998</v>
      </c>
      <c r="GL23" s="20">
        <v>14753104.310000001</v>
      </c>
      <c r="GM23" s="20">
        <v>6790291.4199999999</v>
      </c>
      <c r="GN23" s="20">
        <v>3566351.14</v>
      </c>
      <c r="GO23" s="20">
        <v>3277363.8100000005</v>
      </c>
      <c r="GP23" s="20">
        <v>3578863</v>
      </c>
      <c r="GQ23" s="20">
        <v>31361843.18</v>
      </c>
      <c r="GR23" s="20">
        <v>15214230.83</v>
      </c>
      <c r="GS23" s="20">
        <v>9938961.7300000004</v>
      </c>
      <c r="GT23" s="20">
        <v>15445609.75</v>
      </c>
      <c r="GU23" s="20">
        <v>3847096.1</v>
      </c>
      <c r="GV23" s="20">
        <v>14327436.41</v>
      </c>
      <c r="GW23" s="20">
        <v>13962348.76</v>
      </c>
      <c r="GX23" s="20">
        <v>6546409.4100000001</v>
      </c>
      <c r="GY23" s="20">
        <v>23059965.449999999</v>
      </c>
      <c r="GZ23" s="20">
        <v>3149480.9699999997</v>
      </c>
      <c r="HA23" s="20">
        <v>9949006.3000000007</v>
      </c>
      <c r="HB23" s="20">
        <v>6025789.3600000003</v>
      </c>
      <c r="HC23" s="20">
        <v>89288163</v>
      </c>
      <c r="HD23" s="20">
        <v>12593704</v>
      </c>
      <c r="HE23" s="20">
        <v>17830995.149999999</v>
      </c>
      <c r="HF23" s="20">
        <v>16225844.620000001</v>
      </c>
      <c r="HG23" s="20">
        <v>13156787.83</v>
      </c>
      <c r="HH23" s="20">
        <v>18903382.280000001</v>
      </c>
      <c r="HI23" s="20">
        <v>1882016.8</v>
      </c>
      <c r="HJ23" s="20">
        <v>74697191.289999992</v>
      </c>
      <c r="HK23" s="20">
        <v>19972365.370000001</v>
      </c>
      <c r="HL23" s="20">
        <v>11329806.48</v>
      </c>
      <c r="HM23" s="20">
        <v>8648806.3200000003</v>
      </c>
      <c r="HN23" s="20">
        <v>8287161.9699999997</v>
      </c>
      <c r="HO23" s="20">
        <v>8255295.2000000002</v>
      </c>
      <c r="HP23" s="20">
        <v>10232608.34</v>
      </c>
      <c r="HQ23" s="20">
        <v>5397090.5299999993</v>
      </c>
      <c r="HR23" s="20">
        <v>84383689.319999993</v>
      </c>
      <c r="HS23" s="20">
        <v>29550708.210000001</v>
      </c>
      <c r="HT23" s="20">
        <v>7039029.9900000002</v>
      </c>
      <c r="HU23" s="20">
        <v>5782947.1500000004</v>
      </c>
      <c r="HV23" s="20">
        <v>5142055.2</v>
      </c>
      <c r="HW23" s="20">
        <v>2691586.44</v>
      </c>
      <c r="HX23" s="20">
        <v>11152554.890000001</v>
      </c>
      <c r="HY23" s="20">
        <v>6128413</v>
      </c>
      <c r="HZ23" s="20">
        <v>5077451.12</v>
      </c>
      <c r="IA23" s="20">
        <v>7184183</v>
      </c>
      <c r="IB23" s="20">
        <v>5811384.29</v>
      </c>
      <c r="IC23" s="20">
        <v>12380649.790000001</v>
      </c>
      <c r="ID23" s="20">
        <v>2835284</v>
      </c>
      <c r="IE23" s="20">
        <v>10380589.5</v>
      </c>
      <c r="IF23" s="20">
        <v>4036010.24</v>
      </c>
      <c r="IG23" s="20">
        <v>4899329</v>
      </c>
      <c r="IH23" s="20">
        <v>84487419</v>
      </c>
      <c r="II23" s="20">
        <v>23191747.350000001</v>
      </c>
      <c r="IJ23" s="20">
        <v>12351097</v>
      </c>
      <c r="IK23" s="20">
        <v>13312808.840000002</v>
      </c>
      <c r="IL23" s="20">
        <v>29604645.940000001</v>
      </c>
      <c r="IM23" s="20">
        <v>9429224.6799999997</v>
      </c>
      <c r="IN23" s="20">
        <v>8246062</v>
      </c>
      <c r="IO23" s="20">
        <v>7005361</v>
      </c>
      <c r="IP23" s="20">
        <v>7151879.5600000005</v>
      </c>
      <c r="IQ23" s="20">
        <v>8830870</v>
      </c>
      <c r="IR23" s="20">
        <v>7615549</v>
      </c>
      <c r="IS23" s="20">
        <v>95470129.829999998</v>
      </c>
      <c r="IT23" s="20">
        <v>36378670.769999996</v>
      </c>
      <c r="IU23" s="20">
        <v>13045816.669999998</v>
      </c>
      <c r="IV23" s="20">
        <v>9598696</v>
      </c>
      <c r="IW23" s="20">
        <v>7939877.3300000001</v>
      </c>
      <c r="IX23" s="20">
        <v>3569070</v>
      </c>
      <c r="IY23" s="20">
        <v>9536585.3200000003</v>
      </c>
      <c r="IZ23" s="20">
        <v>4782455.95</v>
      </c>
      <c r="JA23" s="20">
        <v>5308407</v>
      </c>
      <c r="JB23" s="20">
        <v>13604826.939999999</v>
      </c>
      <c r="JC23" s="20">
        <v>14816934</v>
      </c>
      <c r="JD23" s="20">
        <v>9499725</v>
      </c>
      <c r="JE23" s="20">
        <v>29537072</v>
      </c>
      <c r="JF23" s="20">
        <v>18858945.68</v>
      </c>
      <c r="JG23" s="20">
        <v>3424775.59</v>
      </c>
      <c r="JH23" s="20">
        <v>3774702.7399999998</v>
      </c>
      <c r="JI23" s="20">
        <v>4379177.33</v>
      </c>
      <c r="JJ23" s="20">
        <v>2485398.34</v>
      </c>
      <c r="JK23" s="20">
        <v>45442305.460000001</v>
      </c>
      <c r="JL23" s="20">
        <v>6153430</v>
      </c>
      <c r="JM23" s="20">
        <v>8538460</v>
      </c>
      <c r="JN23" s="20">
        <v>10978925.76</v>
      </c>
      <c r="JO23" s="20">
        <v>6430054.7000000002</v>
      </c>
      <c r="JP23" s="20">
        <v>16357846.890000001</v>
      </c>
      <c r="JQ23" s="20">
        <v>4106213</v>
      </c>
      <c r="JR23" s="20">
        <v>77745669.5</v>
      </c>
      <c r="JS23" s="20">
        <v>40662382.399999999</v>
      </c>
      <c r="JT23" s="20">
        <v>7571191</v>
      </c>
      <c r="JU23" s="20">
        <v>4923232.8</v>
      </c>
      <c r="JV23" s="20">
        <v>11344425.199999999</v>
      </c>
      <c r="JW23" s="20">
        <v>3190121</v>
      </c>
      <c r="JX23" s="20">
        <v>25075119</v>
      </c>
      <c r="JY23" s="20">
        <v>15501257</v>
      </c>
      <c r="JZ23" s="20">
        <v>9221899</v>
      </c>
      <c r="KA23" s="20">
        <v>9502157.3100000005</v>
      </c>
      <c r="KB23" s="20">
        <v>7037112.6799999997</v>
      </c>
      <c r="KC23" s="20">
        <v>7156870</v>
      </c>
      <c r="KD23" s="20">
        <v>9426684.4499999993</v>
      </c>
      <c r="KE23" s="20">
        <v>2200390.96</v>
      </c>
      <c r="KF23" s="20">
        <v>5472554.8599999994</v>
      </c>
      <c r="KG23" s="20">
        <v>129520183.28</v>
      </c>
      <c r="KH23" s="20">
        <v>0</v>
      </c>
      <c r="KI23" s="20">
        <v>6425226.6899999995</v>
      </c>
      <c r="KJ23" s="20">
        <v>13939686.27</v>
      </c>
      <c r="KK23" s="20">
        <v>16773490.039999999</v>
      </c>
      <c r="KL23" s="20">
        <v>6574854.3700000001</v>
      </c>
      <c r="KM23" s="20">
        <v>40082054.140000001</v>
      </c>
      <c r="KN23" s="20">
        <v>10432448.449999999</v>
      </c>
      <c r="KO23" s="20">
        <v>7426618.6200000001</v>
      </c>
      <c r="KP23" s="20">
        <v>43331370.310000002</v>
      </c>
      <c r="KQ23" s="20">
        <v>12872461.140000001</v>
      </c>
      <c r="KR23" s="20">
        <v>15183230.890000001</v>
      </c>
      <c r="KS23" s="20">
        <v>29508269</v>
      </c>
      <c r="KT23" s="20">
        <v>7834673</v>
      </c>
      <c r="KU23" s="20">
        <v>20746758</v>
      </c>
      <c r="KV23" s="20">
        <v>86810792.210000008</v>
      </c>
      <c r="KW23" s="20">
        <v>12768004</v>
      </c>
      <c r="KX23" s="20">
        <v>56785598.839999996</v>
      </c>
      <c r="KY23" s="20">
        <v>7929401</v>
      </c>
      <c r="KZ23" s="20">
        <v>4386809</v>
      </c>
      <c r="LA23" s="20">
        <v>19797816</v>
      </c>
      <c r="LB23" s="20">
        <v>13342962.359999999</v>
      </c>
      <c r="LC23" s="20">
        <v>8689363</v>
      </c>
      <c r="LD23" s="20">
        <v>7737382</v>
      </c>
      <c r="LE23" s="20">
        <v>7273606.0700000003</v>
      </c>
      <c r="LF23" s="20">
        <v>119579499.13</v>
      </c>
      <c r="LG23" s="20">
        <v>27442411</v>
      </c>
      <c r="LH23" s="20">
        <v>28023831.649999999</v>
      </c>
      <c r="LI23" s="20">
        <v>32809799.23</v>
      </c>
      <c r="LJ23" s="20">
        <v>13806127.4</v>
      </c>
      <c r="LK23" s="20">
        <v>7032661.6600000001</v>
      </c>
      <c r="LL23" s="20">
        <v>5532644.9900000002</v>
      </c>
      <c r="LM23" s="20">
        <v>10757099</v>
      </c>
      <c r="LN23" s="20">
        <v>6233692</v>
      </c>
      <c r="LO23" s="20">
        <v>11809248</v>
      </c>
      <c r="LP23" s="20">
        <v>5248537.5</v>
      </c>
      <c r="LQ23" s="20">
        <v>43521436.100000001</v>
      </c>
      <c r="LR23" s="20">
        <v>7976267.7999999998</v>
      </c>
      <c r="LS23" s="20">
        <v>4987950.82</v>
      </c>
      <c r="LT23" s="20">
        <v>160525627.78999999</v>
      </c>
      <c r="LU23" s="20">
        <v>67451458.5</v>
      </c>
      <c r="LV23" s="20">
        <v>115336501</v>
      </c>
      <c r="LW23" s="20">
        <v>45444378.339999996</v>
      </c>
      <c r="LX23" s="20">
        <v>19887089.719999999</v>
      </c>
      <c r="LY23" s="20">
        <v>17844493</v>
      </c>
      <c r="LZ23" s="20">
        <v>12161810</v>
      </c>
      <c r="MA23" s="20">
        <v>12605246.399999999</v>
      </c>
      <c r="MB23" s="20">
        <v>7685030</v>
      </c>
      <c r="MC23" s="20">
        <v>11167115</v>
      </c>
      <c r="MD23" s="20">
        <v>32092060.449999999</v>
      </c>
      <c r="ME23" s="20">
        <v>9789466</v>
      </c>
      <c r="MF23" s="20">
        <v>148415311</v>
      </c>
      <c r="MG23" s="20">
        <v>10079232.129999999</v>
      </c>
      <c r="MH23" s="20">
        <v>6505399.6099999994</v>
      </c>
      <c r="MI23" s="20">
        <v>7294898.3700000001</v>
      </c>
      <c r="MJ23" s="20">
        <v>5755348.0800000001</v>
      </c>
      <c r="MK23" s="20">
        <v>10719729.74</v>
      </c>
      <c r="ML23" s="20">
        <v>9468213.0700000003</v>
      </c>
      <c r="MM23" s="20">
        <v>8717003.8599999994</v>
      </c>
      <c r="MN23" s="20">
        <v>12302000.210000001</v>
      </c>
      <c r="MO23" s="20">
        <v>7424948.8399999999</v>
      </c>
      <c r="MP23" s="20">
        <v>8131317.8600000003</v>
      </c>
      <c r="MQ23" s="20">
        <v>6641476</v>
      </c>
      <c r="MR23" s="20">
        <v>82289142.340000004</v>
      </c>
      <c r="MS23" s="20">
        <v>11247075.91</v>
      </c>
      <c r="MT23" s="20">
        <v>7994078.4900000002</v>
      </c>
      <c r="MU23" s="20">
        <v>22360656.5</v>
      </c>
      <c r="MV23" s="20">
        <v>14083933.370000001</v>
      </c>
      <c r="MW23" s="20">
        <v>6332464</v>
      </c>
      <c r="MX23" s="20">
        <v>22956039.939900003</v>
      </c>
      <c r="MY23" s="20">
        <v>17575111.5</v>
      </c>
      <c r="MZ23" s="20">
        <v>9264389</v>
      </c>
      <c r="NA23" s="20">
        <v>3873962.38</v>
      </c>
      <c r="NB23" s="20">
        <v>3426978.67</v>
      </c>
      <c r="NC23" s="20">
        <v>202929437.65999997</v>
      </c>
      <c r="ND23" s="20">
        <v>28184070.830000002</v>
      </c>
      <c r="NE23" s="20">
        <v>6616492</v>
      </c>
      <c r="NF23" s="20">
        <v>79173683.629999995</v>
      </c>
      <c r="NG23" s="20">
        <v>6824874.0800000001</v>
      </c>
      <c r="NH23" s="20">
        <v>24879617.539999999</v>
      </c>
      <c r="NI23" s="20">
        <v>39600240.5</v>
      </c>
      <c r="NJ23" s="20">
        <v>32435256.070000004</v>
      </c>
      <c r="NK23" s="20">
        <v>2421199</v>
      </c>
      <c r="NL23" s="20">
        <v>7553105.6100000003</v>
      </c>
      <c r="NM23" s="20">
        <v>8640963.3699999992</v>
      </c>
      <c r="NN23" s="20">
        <v>7751190.25</v>
      </c>
      <c r="NO23" s="20">
        <v>49313651.590000004</v>
      </c>
      <c r="NP23" s="20">
        <v>11317201</v>
      </c>
      <c r="NQ23" s="20">
        <v>9380906.620000001</v>
      </c>
      <c r="NR23" s="20">
        <v>7086125.8700000001</v>
      </c>
      <c r="NS23" s="20">
        <v>9872006.6300000008</v>
      </c>
      <c r="NT23" s="20">
        <v>3279944.72</v>
      </c>
      <c r="NU23" s="20">
        <v>6659232.1600000001</v>
      </c>
      <c r="NV23" s="20">
        <v>73691357.150000006</v>
      </c>
      <c r="NW23" s="20">
        <v>43432080.199999996</v>
      </c>
      <c r="NX23" s="20">
        <v>7157571</v>
      </c>
      <c r="NY23" s="20">
        <v>4280680.5</v>
      </c>
      <c r="NZ23" s="20">
        <v>6845647.5299999993</v>
      </c>
      <c r="OA23" s="20">
        <v>10474914.120000001</v>
      </c>
      <c r="OB23" s="20">
        <v>4966460.45</v>
      </c>
      <c r="OC23" s="20">
        <v>92487233.329999998</v>
      </c>
      <c r="OD23" s="20">
        <v>31813591.489999998</v>
      </c>
      <c r="OE23" s="20">
        <v>12258686.58</v>
      </c>
      <c r="OF23" s="20">
        <v>37801966</v>
      </c>
      <c r="OG23" s="20">
        <v>10883073.68</v>
      </c>
      <c r="OH23" s="20">
        <v>11424187</v>
      </c>
      <c r="OI23" s="20">
        <v>17496436.059999999</v>
      </c>
      <c r="OJ23" s="20">
        <v>8273846.1800000006</v>
      </c>
      <c r="OK23" s="20">
        <v>7743126</v>
      </c>
      <c r="OL23" s="20">
        <v>118649736.44</v>
      </c>
      <c r="OM23" s="20">
        <v>30757653.699999999</v>
      </c>
      <c r="ON23" s="20">
        <v>35867505.130000003</v>
      </c>
      <c r="OO23" s="20">
        <v>20125495.600000001</v>
      </c>
      <c r="OP23" s="20">
        <v>10933804.049999999</v>
      </c>
      <c r="OQ23" s="20">
        <v>6168136.2799999993</v>
      </c>
      <c r="OR23" s="20">
        <v>75430162</v>
      </c>
      <c r="OS23" s="20">
        <v>7208205.9700000007</v>
      </c>
      <c r="OT23" s="20">
        <v>9344261.1500000004</v>
      </c>
      <c r="OU23" s="20">
        <v>16128705.759999998</v>
      </c>
      <c r="OV23" s="20">
        <v>16866436.16</v>
      </c>
      <c r="OW23" s="20">
        <v>25669607</v>
      </c>
      <c r="OX23" s="20">
        <v>9672935.0899999999</v>
      </c>
      <c r="OY23" s="20">
        <v>5438742</v>
      </c>
      <c r="OZ23" s="20">
        <v>5469260</v>
      </c>
      <c r="PA23" s="20">
        <v>91346910.25</v>
      </c>
      <c r="PB23" s="20">
        <v>9539907.8599999994</v>
      </c>
      <c r="PC23" s="20">
        <v>23609455.509999998</v>
      </c>
      <c r="PD23" s="20">
        <v>3919838.79</v>
      </c>
      <c r="PE23" s="20">
        <v>14636926.859999999</v>
      </c>
      <c r="PF23" s="20">
        <v>27084954.000000004</v>
      </c>
      <c r="PG23" s="20">
        <v>10535676.030000001</v>
      </c>
      <c r="PH23" s="20">
        <v>5730104.2000000002</v>
      </c>
      <c r="PI23" s="20">
        <v>14258581</v>
      </c>
      <c r="PJ23" s="20">
        <v>9624027</v>
      </c>
      <c r="PK23" s="20">
        <v>12620719</v>
      </c>
      <c r="PL23" s="20">
        <v>17578805.699999999</v>
      </c>
      <c r="PM23" s="20">
        <v>7251000</v>
      </c>
      <c r="PN23" s="20">
        <v>37586412.120000005</v>
      </c>
      <c r="PO23" s="20">
        <v>6286833.9900000002</v>
      </c>
      <c r="PP23" s="20">
        <v>4478968.5</v>
      </c>
      <c r="PQ23" s="20">
        <v>4289676.3499999996</v>
      </c>
      <c r="PR23" s="20">
        <v>7409952</v>
      </c>
      <c r="PS23" s="20">
        <v>183692554</v>
      </c>
      <c r="PT23" s="20">
        <v>8216204.4299999997</v>
      </c>
      <c r="PU23" s="20">
        <v>6981632</v>
      </c>
      <c r="PV23" s="20">
        <v>15850209.550000001</v>
      </c>
      <c r="PW23" s="20">
        <v>50588636.060000002</v>
      </c>
      <c r="PX23" s="20">
        <v>18698418.490000002</v>
      </c>
      <c r="PY23" s="20">
        <v>26217599</v>
      </c>
      <c r="PZ23" s="20">
        <v>10559967.5</v>
      </c>
      <c r="QA23" s="20">
        <v>18633315.259999998</v>
      </c>
      <c r="QB23" s="20">
        <v>6669201</v>
      </c>
      <c r="QC23" s="20">
        <v>18085929.219999999</v>
      </c>
      <c r="QD23" s="20">
        <v>9362222.5</v>
      </c>
      <c r="QE23" s="20">
        <v>9157757.7400000002</v>
      </c>
      <c r="QF23" s="20">
        <v>14761664</v>
      </c>
      <c r="QG23" s="20">
        <v>12531873.5</v>
      </c>
      <c r="QH23" s="20">
        <v>10831148.99</v>
      </c>
      <c r="QI23" s="20">
        <v>10340474</v>
      </c>
      <c r="QJ23" s="20">
        <v>9754571.9100000001</v>
      </c>
      <c r="QK23" s="20">
        <v>8097837.8499999996</v>
      </c>
      <c r="QL23" s="20">
        <v>23358830.850000001</v>
      </c>
      <c r="QM23" s="20">
        <v>24238524.229999997</v>
      </c>
      <c r="QN23" s="20">
        <v>7535996.54</v>
      </c>
      <c r="QO23" s="20">
        <v>2998320</v>
      </c>
      <c r="QP23" s="20">
        <v>3030776.05</v>
      </c>
      <c r="QQ23" s="20">
        <v>2191985</v>
      </c>
      <c r="QR23" s="20">
        <v>2255193.88</v>
      </c>
      <c r="QS23" s="20">
        <v>93498877.109999999</v>
      </c>
      <c r="QT23" s="20">
        <v>8920456</v>
      </c>
      <c r="QU23" s="20">
        <v>18665764.48</v>
      </c>
      <c r="QV23" s="20">
        <v>12006040</v>
      </c>
      <c r="QW23" s="20">
        <v>11215855.34</v>
      </c>
      <c r="QX23" s="20">
        <v>26922939</v>
      </c>
      <c r="QY23" s="20">
        <v>11696496.58</v>
      </c>
      <c r="QZ23" s="20">
        <v>18987783.969999999</v>
      </c>
      <c r="RA23" s="20">
        <v>21434518</v>
      </c>
      <c r="RB23" s="20">
        <v>7522526.5</v>
      </c>
      <c r="RC23" s="20">
        <v>8392868</v>
      </c>
      <c r="RD23" s="20">
        <v>5577590</v>
      </c>
      <c r="RE23" s="20">
        <v>4580487</v>
      </c>
      <c r="RF23" s="20">
        <v>154682971.74000001</v>
      </c>
      <c r="RG23" s="20">
        <v>20351684.569999997</v>
      </c>
      <c r="RH23" s="20">
        <v>8575669</v>
      </c>
      <c r="RI23" s="20">
        <v>14154613.24</v>
      </c>
      <c r="RJ23" s="20">
        <v>10826359</v>
      </c>
      <c r="RK23" s="20">
        <v>14279195.92</v>
      </c>
      <c r="RL23" s="20">
        <v>20268355</v>
      </c>
      <c r="RM23" s="20">
        <v>9062747.1600000001</v>
      </c>
      <c r="RN23" s="20">
        <v>11935058.77</v>
      </c>
      <c r="RO23" s="20">
        <v>17873503.5</v>
      </c>
      <c r="RP23" s="20">
        <v>23386851.920000002</v>
      </c>
      <c r="RQ23" s="20">
        <v>5293891</v>
      </c>
      <c r="RR23" s="20">
        <v>4802357.18</v>
      </c>
      <c r="RS23" s="20">
        <v>10621273</v>
      </c>
      <c r="RT23" s="20">
        <v>4863744.07</v>
      </c>
      <c r="RU23" s="20">
        <v>5253944.5</v>
      </c>
      <c r="RV23" s="20">
        <v>5078141</v>
      </c>
      <c r="RW23" s="20">
        <v>5044809.8599999994</v>
      </c>
      <c r="RX23" s="20">
        <v>4692061</v>
      </c>
      <c r="RY23" s="20">
        <v>5415383.75</v>
      </c>
      <c r="RZ23" s="20">
        <v>63761096.450000003</v>
      </c>
      <c r="SA23" s="20">
        <v>10485902</v>
      </c>
      <c r="SB23" s="20">
        <v>7646861.4699999997</v>
      </c>
      <c r="SC23" s="20">
        <v>6436887.4100000001</v>
      </c>
      <c r="SD23" s="20">
        <v>7351720</v>
      </c>
      <c r="SE23" s="20">
        <v>10784021.890000001</v>
      </c>
      <c r="SF23" s="20">
        <v>7538938.0500000007</v>
      </c>
      <c r="SG23" s="20">
        <v>15191665.42</v>
      </c>
      <c r="SH23" s="20">
        <v>8063782</v>
      </c>
      <c r="SI23" s="20">
        <v>9947080.6899999995</v>
      </c>
      <c r="SJ23" s="20">
        <v>23076992</v>
      </c>
      <c r="SK23" s="20">
        <v>4428320.3</v>
      </c>
      <c r="SL23" s="20">
        <v>44330635.290000007</v>
      </c>
      <c r="SM23" s="20">
        <v>11133923</v>
      </c>
      <c r="SN23" s="20">
        <v>13323619.299999999</v>
      </c>
      <c r="SO23" s="20">
        <v>17475355.5</v>
      </c>
      <c r="SP23" s="20">
        <v>9426940.5199999996</v>
      </c>
      <c r="SQ23" s="20">
        <v>11300256</v>
      </c>
      <c r="SR23" s="20">
        <v>8632393.8300000001</v>
      </c>
      <c r="SS23" s="20">
        <v>5774010</v>
      </c>
      <c r="ST23" s="20">
        <v>77504413.519999996</v>
      </c>
      <c r="SU23" s="20">
        <v>6094277</v>
      </c>
      <c r="SV23" s="20">
        <v>11273481.01</v>
      </c>
      <c r="SW23" s="20">
        <v>9659310.1999999993</v>
      </c>
      <c r="SX23" s="20">
        <v>5585729</v>
      </c>
      <c r="SY23" s="20">
        <v>5303043.1899999995</v>
      </c>
      <c r="SZ23" s="20">
        <v>8262953</v>
      </c>
      <c r="TA23" s="20">
        <v>19651301.990000002</v>
      </c>
      <c r="TB23" s="20">
        <v>5010353</v>
      </c>
      <c r="TC23" s="20">
        <v>6857607.25</v>
      </c>
      <c r="TD23" s="20">
        <v>7323380.3300000001</v>
      </c>
      <c r="TE23" s="20">
        <v>16466874</v>
      </c>
      <c r="TF23" s="20">
        <v>7965919.5</v>
      </c>
      <c r="TG23" s="20">
        <v>6158091.5</v>
      </c>
      <c r="TH23" s="20">
        <v>152110036.12</v>
      </c>
      <c r="TI23" s="20">
        <v>10355345.5</v>
      </c>
      <c r="TJ23" s="20">
        <v>8067070.3200000003</v>
      </c>
      <c r="TK23" s="20">
        <v>19478160</v>
      </c>
      <c r="TL23" s="20">
        <v>16703434.379999999</v>
      </c>
      <c r="TM23" s="20">
        <v>11640325</v>
      </c>
      <c r="TN23" s="20">
        <v>5970483.4199999999</v>
      </c>
      <c r="TO23" s="20">
        <v>47440208.399999999</v>
      </c>
      <c r="TP23" s="20">
        <v>11703467</v>
      </c>
      <c r="TQ23" s="20">
        <v>22003831.43</v>
      </c>
      <c r="TR23" s="20">
        <v>17266347</v>
      </c>
      <c r="TS23" s="20">
        <v>13380078</v>
      </c>
      <c r="TT23" s="20">
        <v>6302901.75</v>
      </c>
      <c r="TU23" s="20">
        <v>13574230.810000001</v>
      </c>
      <c r="TV23" s="20">
        <v>10697096</v>
      </c>
      <c r="TW23" s="20">
        <v>10088018</v>
      </c>
      <c r="TX23" s="20">
        <v>50517614</v>
      </c>
      <c r="TY23" s="20">
        <v>10823298.969999999</v>
      </c>
      <c r="TZ23" s="20">
        <v>50869160.609999999</v>
      </c>
      <c r="UA23" s="20">
        <v>15751350</v>
      </c>
      <c r="UB23" s="20">
        <v>5182386</v>
      </c>
      <c r="UC23" s="20">
        <v>10319662.5</v>
      </c>
      <c r="UD23" s="20">
        <v>59190043.559999995</v>
      </c>
      <c r="UE23" s="20">
        <v>5997124.3200000003</v>
      </c>
      <c r="UF23" s="20">
        <v>6217308</v>
      </c>
      <c r="UG23" s="20">
        <v>7851051.25</v>
      </c>
      <c r="UH23" s="20">
        <v>6041150.5999999996</v>
      </c>
      <c r="UI23" s="20">
        <v>50499154.659999996</v>
      </c>
      <c r="UJ23" s="20">
        <v>13462124.220000001</v>
      </c>
      <c r="UK23" s="20">
        <v>10210547.16</v>
      </c>
      <c r="UL23" s="20">
        <v>18512453.25</v>
      </c>
      <c r="UM23" s="20">
        <v>8828060.4900000002</v>
      </c>
      <c r="UN23" s="20">
        <v>10444490.27</v>
      </c>
      <c r="UO23" s="20">
        <v>194570990.88</v>
      </c>
      <c r="UP23" s="20">
        <v>9796745.5199999996</v>
      </c>
      <c r="UQ23" s="20">
        <v>9045810.9700000007</v>
      </c>
      <c r="UR23" s="20">
        <v>32136167.289999999</v>
      </c>
      <c r="US23" s="20">
        <v>5696044</v>
      </c>
      <c r="UT23" s="20">
        <v>8687658</v>
      </c>
      <c r="UU23" s="20">
        <v>24154566.07</v>
      </c>
      <c r="UV23" s="20">
        <v>6100076</v>
      </c>
      <c r="UW23" s="20">
        <v>8055033.6100000013</v>
      </c>
      <c r="UX23" s="20">
        <v>9104218.6500000004</v>
      </c>
      <c r="UY23" s="20">
        <v>10444241.32</v>
      </c>
      <c r="UZ23" s="20">
        <v>21313779.32</v>
      </c>
      <c r="VA23" s="20">
        <v>12562165.289999999</v>
      </c>
      <c r="VB23" s="20">
        <v>23097772.960000001</v>
      </c>
      <c r="VC23" s="20">
        <v>6080561.6500000004</v>
      </c>
      <c r="VD23" s="20">
        <v>5505788</v>
      </c>
      <c r="VE23" s="20">
        <v>7935930.3000000007</v>
      </c>
      <c r="VF23" s="20">
        <v>6994019</v>
      </c>
      <c r="VG23" s="20">
        <v>29295807.309999999</v>
      </c>
      <c r="VH23" s="20">
        <v>4674344.41</v>
      </c>
      <c r="VI23" s="20">
        <v>4532232.09</v>
      </c>
      <c r="VJ23" s="20">
        <v>5387132.1200000001</v>
      </c>
      <c r="VK23" s="20">
        <v>92221062.870000005</v>
      </c>
      <c r="VL23" s="20">
        <v>8504513</v>
      </c>
      <c r="VM23" s="20">
        <v>9883472.620000001</v>
      </c>
      <c r="VN23" s="20">
        <v>15702277</v>
      </c>
      <c r="VO23" s="20">
        <v>24021241.57</v>
      </c>
      <c r="VP23" s="20">
        <v>14494719.5</v>
      </c>
      <c r="VQ23" s="20">
        <v>15492417.5</v>
      </c>
      <c r="VR23" s="20">
        <v>8083128.71</v>
      </c>
      <c r="VS23" s="20">
        <v>12120655</v>
      </c>
      <c r="VT23" s="20">
        <v>40962547.75</v>
      </c>
      <c r="VU23" s="20">
        <v>9916829</v>
      </c>
      <c r="VV23" s="20">
        <v>14588046.4</v>
      </c>
      <c r="VW23" s="20">
        <v>11243811</v>
      </c>
      <c r="VX23" s="20">
        <v>9295529</v>
      </c>
      <c r="VY23" s="20">
        <v>6947094.2299999995</v>
      </c>
      <c r="VZ23" s="20">
        <v>260690583.17000002</v>
      </c>
      <c r="WA23" s="20">
        <v>22863739</v>
      </c>
      <c r="WB23" s="20">
        <v>17667983</v>
      </c>
      <c r="WC23" s="20">
        <v>10320420.5</v>
      </c>
      <c r="WD23" s="20">
        <v>12241751</v>
      </c>
      <c r="WE23" s="20">
        <v>15962255</v>
      </c>
      <c r="WF23" s="20">
        <v>20097239</v>
      </c>
      <c r="WG23" s="20">
        <v>24872671</v>
      </c>
      <c r="WH23" s="20">
        <v>16321355.25</v>
      </c>
      <c r="WI23" s="20">
        <v>20472879</v>
      </c>
      <c r="WJ23" s="20">
        <v>13136293</v>
      </c>
      <c r="WK23" s="20">
        <v>28158725.640000004</v>
      </c>
      <c r="WL23" s="20">
        <v>18575695</v>
      </c>
      <c r="WM23" s="20">
        <v>20373874.699999999</v>
      </c>
      <c r="WN23" s="20">
        <v>37556971</v>
      </c>
      <c r="WO23" s="20">
        <v>14617546</v>
      </c>
      <c r="WP23" s="20">
        <v>15759157</v>
      </c>
      <c r="WQ23" s="20">
        <v>19157162</v>
      </c>
      <c r="WR23" s="20">
        <v>8472934.7199999988</v>
      </c>
      <c r="WS23" s="20">
        <v>30004212</v>
      </c>
      <c r="WT23" s="20">
        <v>74661062.670000002</v>
      </c>
      <c r="WU23" s="20">
        <v>15122554</v>
      </c>
      <c r="WV23" s="20">
        <v>13025087</v>
      </c>
      <c r="WW23" s="20">
        <v>9215964</v>
      </c>
      <c r="WX23" s="20">
        <v>12873792.5</v>
      </c>
      <c r="WY23" s="20">
        <v>10805228.5</v>
      </c>
      <c r="WZ23" s="20">
        <v>12002361</v>
      </c>
      <c r="XA23" s="20">
        <v>11915644</v>
      </c>
      <c r="XB23" s="20">
        <v>38302900.890000001</v>
      </c>
      <c r="XC23" s="20">
        <v>9642257.129999999</v>
      </c>
      <c r="XD23" s="20">
        <v>5929081</v>
      </c>
      <c r="XE23" s="20">
        <v>5397250.9000000004</v>
      </c>
      <c r="XF23" s="20">
        <v>4325232.62</v>
      </c>
      <c r="XG23" s="20">
        <v>149052858.47999999</v>
      </c>
      <c r="XH23" s="20">
        <v>18817462.240000002</v>
      </c>
      <c r="XI23" s="20">
        <v>21300330.100000001</v>
      </c>
      <c r="XJ23" s="20">
        <v>45922351.329999998</v>
      </c>
      <c r="XK23" s="20">
        <v>14895905.040000001</v>
      </c>
      <c r="XL23" s="20">
        <v>22132964.25</v>
      </c>
      <c r="XM23" s="20">
        <v>20084030.5</v>
      </c>
      <c r="XN23" s="20">
        <v>16915691.039999999</v>
      </c>
      <c r="XO23" s="20">
        <v>14993326.5</v>
      </c>
      <c r="XP23" s="20">
        <v>30931526.050000001</v>
      </c>
      <c r="XQ23" s="20">
        <v>24213614.879999999</v>
      </c>
      <c r="XR23" s="20">
        <v>11852449.98</v>
      </c>
      <c r="XS23" s="20">
        <v>8269974.1999999993</v>
      </c>
      <c r="XT23" s="20">
        <v>10717495</v>
      </c>
      <c r="XU23" s="20">
        <v>11916198</v>
      </c>
      <c r="XV23" s="20">
        <v>10782357.58</v>
      </c>
      <c r="XW23" s="20">
        <v>7639990.3300000001</v>
      </c>
      <c r="XX23" s="20">
        <v>8885062.9399999995</v>
      </c>
      <c r="XY23" s="20">
        <v>11205984.799999999</v>
      </c>
      <c r="XZ23" s="20">
        <v>11401184</v>
      </c>
      <c r="YA23" s="20">
        <v>9660547</v>
      </c>
      <c r="YB23" s="20">
        <v>9370577</v>
      </c>
      <c r="YC23" s="20">
        <v>6923433.71</v>
      </c>
      <c r="YD23" s="20">
        <v>170498439.75</v>
      </c>
      <c r="YE23" s="20">
        <v>14324300</v>
      </c>
      <c r="YF23" s="20">
        <v>20052523.84</v>
      </c>
      <c r="YG23" s="20">
        <v>9560937.6500000004</v>
      </c>
      <c r="YH23" s="20">
        <v>49724994.990000002</v>
      </c>
      <c r="YI23" s="20">
        <v>13602604.260000002</v>
      </c>
      <c r="YJ23" s="20">
        <v>20539139</v>
      </c>
      <c r="YK23" s="20">
        <v>10494047.1</v>
      </c>
      <c r="YL23" s="20">
        <v>35402224</v>
      </c>
      <c r="YM23" s="20">
        <v>28260991</v>
      </c>
      <c r="YN23" s="20">
        <v>19816247</v>
      </c>
      <c r="YO23" s="20">
        <v>11662180.17</v>
      </c>
      <c r="YP23" s="20">
        <v>8075696</v>
      </c>
      <c r="YQ23" s="20">
        <v>10596824.26</v>
      </c>
      <c r="YR23" s="20">
        <v>6105596</v>
      </c>
      <c r="YS23" s="20">
        <v>7334306.0300000003</v>
      </c>
      <c r="YT23" s="20">
        <v>6215057</v>
      </c>
      <c r="YU23" s="20">
        <v>55331590.359999999</v>
      </c>
      <c r="YV23" s="20">
        <v>4975188</v>
      </c>
      <c r="YW23" s="20">
        <v>5627730</v>
      </c>
      <c r="YX23" s="20">
        <v>6823952.6400000006</v>
      </c>
      <c r="YY23" s="20">
        <v>5348517</v>
      </c>
      <c r="YZ23" s="20">
        <v>4204067.6500000004</v>
      </c>
      <c r="ZA23" s="20">
        <v>4484362</v>
      </c>
      <c r="ZB23" s="20">
        <v>51406170.68</v>
      </c>
      <c r="ZC23" s="20">
        <v>5444361.5</v>
      </c>
      <c r="ZD23" s="20">
        <v>10506007.5</v>
      </c>
      <c r="ZE23" s="20">
        <v>9044876.1500000004</v>
      </c>
      <c r="ZF23" s="20">
        <v>6648551</v>
      </c>
      <c r="ZG23" s="20">
        <v>8190578.5499999989</v>
      </c>
      <c r="ZH23" s="20">
        <v>5255067.16</v>
      </c>
      <c r="ZI23" s="20">
        <v>4970258.8</v>
      </c>
      <c r="ZJ23" s="20">
        <v>23911611</v>
      </c>
      <c r="ZK23" s="20">
        <v>117805260.13</v>
      </c>
      <c r="ZL23" s="20">
        <v>6498689</v>
      </c>
      <c r="ZM23" s="20">
        <v>12741946.5</v>
      </c>
      <c r="ZN23" s="20">
        <v>30771395</v>
      </c>
      <c r="ZO23" s="20">
        <v>22121438</v>
      </c>
      <c r="ZP23" s="20">
        <v>7987730</v>
      </c>
      <c r="ZQ23" s="20">
        <v>8862880</v>
      </c>
      <c r="ZR23" s="20">
        <v>17801221.890000001</v>
      </c>
      <c r="ZS23" s="20">
        <v>14187817</v>
      </c>
      <c r="ZT23" s="20">
        <v>19077274.850000001</v>
      </c>
      <c r="ZU23" s="20">
        <v>4749184.26</v>
      </c>
      <c r="ZV23" s="20">
        <v>6628232</v>
      </c>
      <c r="ZW23" s="20">
        <v>5733132</v>
      </c>
      <c r="ZX23" s="20">
        <v>9972852</v>
      </c>
      <c r="ZY23" s="20">
        <v>7077911.75</v>
      </c>
      <c r="ZZ23" s="20">
        <v>8616152</v>
      </c>
      <c r="AAA23" s="20">
        <v>5045990.2</v>
      </c>
      <c r="AAB23" s="20">
        <v>5992381.4500000002</v>
      </c>
      <c r="AAC23" s="20">
        <v>6438744</v>
      </c>
      <c r="AAD23" s="20">
        <v>7115726.5399999991</v>
      </c>
      <c r="AAE23" s="20">
        <v>6781863</v>
      </c>
      <c r="AAF23" s="20">
        <v>5124490</v>
      </c>
      <c r="AAG23" s="20">
        <v>50645928.980000004</v>
      </c>
      <c r="AAH23" s="20">
        <v>5928215</v>
      </c>
      <c r="AAI23" s="20">
        <v>8603406.8800000008</v>
      </c>
      <c r="AAJ23" s="20">
        <v>7372224</v>
      </c>
      <c r="AAK23" s="20">
        <v>6198830</v>
      </c>
      <c r="AAL23" s="20">
        <v>10399839.5</v>
      </c>
      <c r="AAM23" s="20">
        <v>6089107</v>
      </c>
      <c r="AAN23" s="20">
        <v>227834071.13999999</v>
      </c>
      <c r="AAO23" s="20">
        <v>14827205</v>
      </c>
      <c r="AAP23" s="20">
        <v>9501958</v>
      </c>
      <c r="AAQ23" s="20">
        <v>17320888</v>
      </c>
      <c r="AAR23" s="20">
        <v>15927568.879999999</v>
      </c>
      <c r="AAS23" s="20">
        <v>9507087.3300000001</v>
      </c>
      <c r="AAT23" s="20">
        <v>16177566</v>
      </c>
      <c r="AAU23" s="20">
        <v>14751629.109999999</v>
      </c>
      <c r="AAV23" s="20">
        <v>30716606</v>
      </c>
      <c r="AAW23" s="20">
        <v>11222752</v>
      </c>
      <c r="AAX23" s="20">
        <v>13827280.140000001</v>
      </c>
      <c r="AAY23" s="20">
        <v>58472002</v>
      </c>
      <c r="AAZ23" s="20">
        <v>28276289</v>
      </c>
      <c r="ABA23" s="20">
        <v>7027613</v>
      </c>
      <c r="ABB23" s="20">
        <v>9762023</v>
      </c>
      <c r="ABC23" s="20">
        <v>9496287</v>
      </c>
      <c r="ABD23" s="20">
        <v>8462943</v>
      </c>
      <c r="ABE23" s="20">
        <v>11589242</v>
      </c>
      <c r="ABF23" s="20">
        <v>8912156</v>
      </c>
      <c r="ABG23" s="20">
        <v>61717506</v>
      </c>
      <c r="ABH23" s="20">
        <v>35981677.900000006</v>
      </c>
      <c r="ABI23" s="20">
        <v>7452296</v>
      </c>
      <c r="ABJ23" s="20">
        <v>7098592</v>
      </c>
      <c r="ABK23" s="20">
        <v>5881831</v>
      </c>
      <c r="ABL23" s="20">
        <v>5004639</v>
      </c>
      <c r="ABM23" s="20">
        <v>4537243</v>
      </c>
      <c r="ABN23" s="20">
        <v>78073557</v>
      </c>
      <c r="ABO23" s="20">
        <v>11403559.640000001</v>
      </c>
      <c r="ABP23" s="20">
        <v>6769732.9199999999</v>
      </c>
      <c r="ABQ23" s="20">
        <v>14495658.140000001</v>
      </c>
      <c r="ABR23" s="20">
        <v>14491555.600000001</v>
      </c>
      <c r="ABS23" s="20">
        <v>10036595</v>
      </c>
      <c r="ABT23" s="20">
        <v>9534660</v>
      </c>
      <c r="ABU23" s="20">
        <v>8347270</v>
      </c>
      <c r="ABV23" s="20">
        <v>1248943</v>
      </c>
      <c r="ABW23" s="20">
        <v>81081369.219999999</v>
      </c>
      <c r="ABX23" s="20">
        <v>4596481.82</v>
      </c>
      <c r="ABY23" s="20">
        <v>9783687</v>
      </c>
      <c r="ABZ23" s="20">
        <v>5236299.8100000005</v>
      </c>
      <c r="ACA23" s="20">
        <v>5910874.4800000004</v>
      </c>
      <c r="ACB23" s="20">
        <v>19975301</v>
      </c>
      <c r="ACC23" s="20">
        <v>4710567</v>
      </c>
      <c r="ACD23" s="20">
        <v>8684360.0099999998</v>
      </c>
      <c r="ACE23" s="20">
        <v>6234439.8700000001</v>
      </c>
      <c r="ACF23" s="20">
        <v>10711384.49</v>
      </c>
      <c r="ACG23" s="20">
        <v>5844982</v>
      </c>
      <c r="ACH23" s="20">
        <v>108672365.79000001</v>
      </c>
      <c r="ACI23" s="20">
        <v>4335970</v>
      </c>
      <c r="ACJ23" s="20">
        <v>6227215.5099999998</v>
      </c>
      <c r="ACK23" s="20">
        <v>13576975</v>
      </c>
      <c r="ACL23" s="20">
        <v>7439235</v>
      </c>
      <c r="ACM23" s="20">
        <v>10633649</v>
      </c>
      <c r="ACN23" s="20">
        <v>17481852</v>
      </c>
      <c r="ACO23" s="20">
        <v>41285666.350000001</v>
      </c>
      <c r="ACP23" s="20">
        <v>41146446.990000002</v>
      </c>
      <c r="ACQ23" s="20">
        <v>7902689.29</v>
      </c>
      <c r="ACR23" s="20">
        <v>12044657</v>
      </c>
      <c r="ACS23" s="20">
        <v>13765483.100000001</v>
      </c>
      <c r="ACT23" s="20">
        <v>10304348.5</v>
      </c>
      <c r="ACU23" s="20">
        <v>21816944.52</v>
      </c>
      <c r="ACV23" s="20">
        <v>8209712</v>
      </c>
      <c r="ACW23" s="20">
        <v>11790637</v>
      </c>
      <c r="ACX23" s="20">
        <v>7911740</v>
      </c>
      <c r="ACY23" s="20">
        <v>8939745.3699999992</v>
      </c>
      <c r="ACZ23" s="20">
        <v>3487507</v>
      </c>
      <c r="ADA23" s="20">
        <v>1645293</v>
      </c>
      <c r="ADB23" s="20">
        <v>5253406</v>
      </c>
      <c r="ADC23" s="20">
        <v>5053684.57</v>
      </c>
      <c r="ADD23" s="20">
        <v>5536739.4399999995</v>
      </c>
      <c r="ADE23" s="20">
        <v>31763232.439999998</v>
      </c>
      <c r="ADF23" s="20">
        <v>22246203.670000002</v>
      </c>
      <c r="ADG23" s="20">
        <v>2811056.61</v>
      </c>
      <c r="ADH23" s="20">
        <v>3846952.8</v>
      </c>
      <c r="ADI23" s="20">
        <v>6360483.2899999991</v>
      </c>
      <c r="ADJ23" s="20">
        <v>2996746.68</v>
      </c>
      <c r="ADK23" s="20">
        <v>4031296.11</v>
      </c>
      <c r="ADL23" s="20">
        <v>3785355.35</v>
      </c>
      <c r="ADM23" s="20">
        <v>6170761.2400000002</v>
      </c>
      <c r="ADN23" s="20">
        <v>197042100.84</v>
      </c>
      <c r="ADO23" s="20">
        <v>20994618.420000002</v>
      </c>
      <c r="ADP23" s="20">
        <v>18324630.669999998</v>
      </c>
      <c r="ADQ23" s="20">
        <v>43293041.030000001</v>
      </c>
      <c r="ADR23" s="20">
        <v>3369903.66</v>
      </c>
      <c r="ADS23" s="20">
        <v>5137090.04</v>
      </c>
      <c r="ADT23" s="20">
        <v>7862587.1500000004</v>
      </c>
      <c r="ADU23" s="20">
        <v>5498796</v>
      </c>
      <c r="ADV23" s="20">
        <v>143150112.24000001</v>
      </c>
      <c r="ADW23" s="20">
        <v>44934800.699999996</v>
      </c>
      <c r="ADX23" s="20">
        <v>37073586.939999998</v>
      </c>
      <c r="ADY23" s="20">
        <v>10029823.120000001</v>
      </c>
      <c r="ADZ23" s="20">
        <v>9424417.9399999995</v>
      </c>
      <c r="AEA23" s="20">
        <v>12844963.43</v>
      </c>
      <c r="AEB23" s="20">
        <v>15909782.66</v>
      </c>
      <c r="AEC23" s="20">
        <v>15386780.050000001</v>
      </c>
      <c r="AED23" s="20">
        <v>13653021.57</v>
      </c>
      <c r="AEE23" s="20">
        <v>12306834.890000001</v>
      </c>
      <c r="AEF23" s="20">
        <v>13088151.860000001</v>
      </c>
      <c r="AEG23" s="20">
        <v>16279358.189999998</v>
      </c>
      <c r="AEH23" s="20">
        <v>8791974</v>
      </c>
      <c r="AEI23" s="20">
        <v>18567877.5</v>
      </c>
      <c r="AEJ23" s="20">
        <v>17283059.099999998</v>
      </c>
      <c r="AEK23" s="20">
        <v>12409957.800000001</v>
      </c>
      <c r="AEL23" s="20">
        <v>12594697.25</v>
      </c>
      <c r="AEM23" s="20">
        <v>24034490.150000002</v>
      </c>
      <c r="AEN23" s="20">
        <v>11447945</v>
      </c>
      <c r="AEO23" s="20">
        <v>14861589.310000001</v>
      </c>
      <c r="AEP23" s="20">
        <v>128375320.2</v>
      </c>
      <c r="AEQ23" s="20">
        <v>19549768</v>
      </c>
      <c r="AER23" s="20">
        <v>13260718.810000001</v>
      </c>
      <c r="AES23" s="20">
        <v>13189564</v>
      </c>
      <c r="AET23" s="20">
        <v>11965127</v>
      </c>
      <c r="AEU23" s="20">
        <v>27966020.120000005</v>
      </c>
      <c r="AEV23" s="20">
        <v>9732428</v>
      </c>
      <c r="AEW23" s="20">
        <v>9975438</v>
      </c>
      <c r="AEX23" s="20">
        <v>8037508</v>
      </c>
      <c r="AEY23" s="20">
        <v>7747111</v>
      </c>
      <c r="AEZ23" s="20">
        <v>47884388</v>
      </c>
      <c r="AFA23" s="20">
        <v>30417394.239999998</v>
      </c>
      <c r="AFB23" s="20">
        <v>11218101.130000001</v>
      </c>
      <c r="AFC23" s="20">
        <v>10149678.509999998</v>
      </c>
      <c r="AFD23" s="20">
        <v>15452350</v>
      </c>
      <c r="AFE23" s="20">
        <v>10599643.33</v>
      </c>
      <c r="AFF23" s="20">
        <v>10628804</v>
      </c>
      <c r="AFG23" s="20">
        <v>8622242</v>
      </c>
      <c r="AFH23" s="20">
        <v>7239828</v>
      </c>
      <c r="AFI23" s="20">
        <v>7324533.0599999996</v>
      </c>
      <c r="AFJ23" s="20">
        <v>12822278.49</v>
      </c>
      <c r="AFK23" s="20">
        <v>6779182.1100000003</v>
      </c>
      <c r="AFL23" s="20">
        <v>7958955.2599999998</v>
      </c>
      <c r="AFM23" s="20">
        <v>47484794.649999999</v>
      </c>
      <c r="AFN23" s="20">
        <v>13184319.77</v>
      </c>
      <c r="AFO23" s="20">
        <v>8480764.0999999996</v>
      </c>
      <c r="AFP23" s="20">
        <v>9949068.8499999996</v>
      </c>
      <c r="AFQ23" s="20">
        <v>11628272.65</v>
      </c>
      <c r="AFR23" s="20">
        <v>10035974.02</v>
      </c>
      <c r="AFS23" s="20">
        <v>5874745.6299999999</v>
      </c>
      <c r="AFT23" s="20">
        <v>11823101</v>
      </c>
      <c r="AFU23" s="20">
        <v>13448569.23</v>
      </c>
      <c r="AFV23" s="20">
        <v>7561235.1099999994</v>
      </c>
      <c r="AFW23" s="20">
        <v>15487923.210000001</v>
      </c>
      <c r="AFX23" s="20">
        <v>8558888</v>
      </c>
      <c r="AFY23" s="20">
        <v>87360789.239999995</v>
      </c>
      <c r="AFZ23" s="20">
        <v>8379549.6400000006</v>
      </c>
      <c r="AGA23" s="20">
        <v>9005232.5700000003</v>
      </c>
      <c r="AGB23" s="20">
        <v>8687439.3499999996</v>
      </c>
      <c r="AGC23" s="20">
        <v>16255020.52</v>
      </c>
      <c r="AGD23" s="20">
        <v>10573179.5</v>
      </c>
      <c r="AGE23" s="20">
        <v>4916912</v>
      </c>
      <c r="AGF23" s="20">
        <v>8240372.2999999998</v>
      </c>
      <c r="AGG23" s="20">
        <v>6843353.5999999996</v>
      </c>
      <c r="AGH23" s="20">
        <v>8363976.9199999999</v>
      </c>
      <c r="AGI23" s="20">
        <v>6826840.6699999999</v>
      </c>
      <c r="AGJ23" s="20">
        <v>75700653.099999994</v>
      </c>
      <c r="AGK23" s="20">
        <v>17459637.710000001</v>
      </c>
      <c r="AGL23" s="20">
        <v>14873872.530000001</v>
      </c>
      <c r="AGM23" s="20">
        <v>11713133.350000001</v>
      </c>
      <c r="AGN23" s="20">
        <v>21838629.780000001</v>
      </c>
      <c r="AGO23" s="20">
        <v>14510348.640000001</v>
      </c>
      <c r="AGP23" s="20">
        <v>7436181.8700000001</v>
      </c>
      <c r="AGQ23" s="20">
        <v>12380715.68</v>
      </c>
      <c r="AGR23" s="20">
        <v>175149563.99000001</v>
      </c>
      <c r="AGS23" s="20">
        <v>93199330.480000004</v>
      </c>
      <c r="AGT23" s="20">
        <v>8637272</v>
      </c>
      <c r="AGU23" s="20">
        <v>15996944.09</v>
      </c>
      <c r="AGV23" s="20">
        <v>23919978.02</v>
      </c>
      <c r="AGW23" s="20">
        <v>18247518</v>
      </c>
      <c r="AGX23" s="20">
        <v>12604880.970000001</v>
      </c>
      <c r="AGY23" s="20">
        <v>15206729</v>
      </c>
      <c r="AGZ23" s="20">
        <v>7320248</v>
      </c>
      <c r="AHA23" s="20">
        <v>10875173.530000001</v>
      </c>
      <c r="AHB23" s="20">
        <v>11044512.5</v>
      </c>
      <c r="AHC23" s="20">
        <v>7488640.9399999995</v>
      </c>
      <c r="AHD23" s="20">
        <v>8364534.7999999998</v>
      </c>
      <c r="AHE23" s="20">
        <v>8320746.5</v>
      </c>
      <c r="AHF23" s="20">
        <v>7439409</v>
      </c>
      <c r="AHG23" s="20">
        <v>6609353.2199999997</v>
      </c>
      <c r="AHH23" s="20">
        <v>7347934.4000000004</v>
      </c>
      <c r="AHI23" s="20">
        <v>41615060.32</v>
      </c>
      <c r="AHJ23" s="20">
        <v>5303909.4700000007</v>
      </c>
      <c r="AHK23" s="20">
        <v>6501481.1799999997</v>
      </c>
      <c r="AHL23" s="20">
        <v>8745692.2699999996</v>
      </c>
      <c r="AHM23" s="20">
        <v>14514419.189999999</v>
      </c>
      <c r="AHN23" s="20">
        <v>4283425.6099999994</v>
      </c>
      <c r="AHO23" s="20">
        <v>6846436.2999999998</v>
      </c>
      <c r="AHP23" s="20">
        <v>17814508398.059883</v>
      </c>
    </row>
    <row r="24" spans="1:900" x14ac:dyDescent="0.55000000000000004">
      <c r="A24" s="11">
        <v>20</v>
      </c>
      <c r="B24" s="11" t="s">
        <v>1006</v>
      </c>
      <c r="C24" s="6" t="s">
        <v>1007</v>
      </c>
      <c r="D24" s="20">
        <v>421612309.75999999</v>
      </c>
      <c r="E24" s="20">
        <v>24060572.719999999</v>
      </c>
      <c r="F24" s="20">
        <v>48314193.090000004</v>
      </c>
      <c r="G24" s="20">
        <v>13102083</v>
      </c>
      <c r="H24" s="20">
        <v>50198219.549999997</v>
      </c>
      <c r="I24" s="20">
        <v>24281329.25</v>
      </c>
      <c r="J24" s="20">
        <v>38612458.299999997</v>
      </c>
      <c r="K24" s="20">
        <v>19800012.75</v>
      </c>
      <c r="L24" s="20">
        <v>27133268.740000002</v>
      </c>
      <c r="M24" s="20">
        <v>17648795</v>
      </c>
      <c r="N24" s="20">
        <v>21374670.119999997</v>
      </c>
      <c r="O24" s="20">
        <v>13278344</v>
      </c>
      <c r="P24" s="20">
        <v>16151256.5</v>
      </c>
      <c r="Q24" s="20">
        <v>14443138.26</v>
      </c>
      <c r="R24" s="20">
        <v>13727942</v>
      </c>
      <c r="S24" s="20">
        <v>33334385.25</v>
      </c>
      <c r="T24" s="20">
        <v>15989665</v>
      </c>
      <c r="U24" s="20">
        <v>7397790.5</v>
      </c>
      <c r="V24" s="20">
        <v>292914647.25</v>
      </c>
      <c r="W24" s="20">
        <v>92952795.459999993</v>
      </c>
      <c r="X24" s="20">
        <v>21263018.670000002</v>
      </c>
      <c r="Y24" s="20">
        <v>33287559.700000003</v>
      </c>
      <c r="Z24" s="20">
        <v>18482860</v>
      </c>
      <c r="AA24" s="20">
        <v>24609040</v>
      </c>
      <c r="AB24" s="20">
        <v>12692133.77</v>
      </c>
      <c r="AC24" s="20">
        <v>84707233.569999993</v>
      </c>
      <c r="AD24" s="20">
        <v>31488596.18</v>
      </c>
      <c r="AE24" s="20">
        <v>14829348</v>
      </c>
      <c r="AF24" s="20">
        <v>55153798</v>
      </c>
      <c r="AG24" s="20">
        <v>16548229.5</v>
      </c>
      <c r="AH24" s="20">
        <v>54428714.25</v>
      </c>
      <c r="AI24" s="20">
        <v>29150922.449999999</v>
      </c>
      <c r="AJ24" s="20">
        <v>20933392</v>
      </c>
      <c r="AK24" s="20">
        <v>15278216.539999999</v>
      </c>
      <c r="AL24" s="20">
        <v>30394346.359999999</v>
      </c>
      <c r="AM24" s="20">
        <v>25424265</v>
      </c>
      <c r="AN24" s="20">
        <v>16398153.41</v>
      </c>
      <c r="AO24" s="20">
        <v>17400223.280000001</v>
      </c>
      <c r="AP24" s="20">
        <v>13908533.75</v>
      </c>
      <c r="AQ24" s="20">
        <v>12438544.5</v>
      </c>
      <c r="AR24" s="20">
        <v>11689735.390000001</v>
      </c>
      <c r="AS24" s="20">
        <v>8521521</v>
      </c>
      <c r="AT24" s="20">
        <v>147905672.60999998</v>
      </c>
      <c r="AU24" s="20">
        <v>9448278</v>
      </c>
      <c r="AV24" s="20">
        <v>9034960</v>
      </c>
      <c r="AW24" s="20">
        <v>11565984.4</v>
      </c>
      <c r="AX24" s="20">
        <v>20722338</v>
      </c>
      <c r="AY24" s="20">
        <v>23784276</v>
      </c>
      <c r="AZ24" s="20">
        <v>11059642.5</v>
      </c>
      <c r="BA24" s="20">
        <v>12065154.5</v>
      </c>
      <c r="BB24" s="20">
        <v>9825673.75</v>
      </c>
      <c r="BC24" s="20">
        <v>10653330</v>
      </c>
      <c r="BD24" s="20">
        <v>11506022.5</v>
      </c>
      <c r="BE24" s="20">
        <v>9784532</v>
      </c>
      <c r="BF24" s="20">
        <v>47289713</v>
      </c>
      <c r="BG24" s="20">
        <v>10443644</v>
      </c>
      <c r="BH24" s="20">
        <v>4463345</v>
      </c>
      <c r="BI24" s="20">
        <v>138368786.75</v>
      </c>
      <c r="BJ24" s="20">
        <v>77853365.120000005</v>
      </c>
      <c r="BK24" s="20">
        <v>18090332.27</v>
      </c>
      <c r="BL24" s="20">
        <v>14295974.75</v>
      </c>
      <c r="BM24" s="20">
        <v>21590149.449999999</v>
      </c>
      <c r="BN24" s="20">
        <v>18604634.75</v>
      </c>
      <c r="BO24" s="20">
        <v>12610140.52</v>
      </c>
      <c r="BP24" s="20">
        <v>1003888</v>
      </c>
      <c r="BQ24" s="20">
        <v>358064</v>
      </c>
      <c r="BR24" s="20">
        <v>132604047.25</v>
      </c>
      <c r="BS24" s="20">
        <v>18603881</v>
      </c>
      <c r="BT24" s="20">
        <v>18902058.75</v>
      </c>
      <c r="BU24" s="20">
        <v>17317192</v>
      </c>
      <c r="BV24" s="20">
        <v>15080431</v>
      </c>
      <c r="BW24" s="20">
        <v>14541041</v>
      </c>
      <c r="BX24" s="20">
        <v>11638493</v>
      </c>
      <c r="BY24" s="20">
        <v>15983755.5</v>
      </c>
      <c r="BZ24" s="20">
        <v>71961315.609999999</v>
      </c>
      <c r="CA24" s="20">
        <v>18419501.5</v>
      </c>
      <c r="CB24" s="20">
        <v>21931250</v>
      </c>
      <c r="CC24" s="20">
        <v>44457370.990000002</v>
      </c>
      <c r="CD24" s="20">
        <v>18016543.530000001</v>
      </c>
      <c r="CE24" s="20">
        <v>15082596</v>
      </c>
      <c r="CF24" s="20">
        <v>13791837</v>
      </c>
      <c r="CG24" s="20">
        <v>310555934.92000002</v>
      </c>
      <c r="CH24" s="20">
        <v>13883550</v>
      </c>
      <c r="CI24" s="20">
        <v>44257889.340000004</v>
      </c>
      <c r="CJ24" s="20">
        <v>12253602</v>
      </c>
      <c r="CK24" s="20">
        <v>19458180.32</v>
      </c>
      <c r="CL24" s="20">
        <v>13646374.5</v>
      </c>
      <c r="CM24" s="20">
        <v>17123298</v>
      </c>
      <c r="CN24" s="20">
        <v>27546993.5</v>
      </c>
      <c r="CO24" s="20">
        <v>9202750</v>
      </c>
      <c r="CP24" s="20">
        <v>13171776</v>
      </c>
      <c r="CQ24" s="20">
        <v>11917515</v>
      </c>
      <c r="CR24" s="20">
        <v>15245679</v>
      </c>
      <c r="CS24" s="20">
        <v>10994896.5</v>
      </c>
      <c r="CT24" s="20">
        <v>142441974.90000001</v>
      </c>
      <c r="CU24" s="20">
        <v>13928620</v>
      </c>
      <c r="CV24" s="20">
        <v>14947770</v>
      </c>
      <c r="CW24" s="20">
        <v>29223446</v>
      </c>
      <c r="CX24" s="20">
        <v>16176143</v>
      </c>
      <c r="CY24" s="20">
        <v>18824733.75</v>
      </c>
      <c r="CZ24" s="20">
        <v>10811376</v>
      </c>
      <c r="DA24" s="20">
        <v>7612720</v>
      </c>
      <c r="DB24" s="20">
        <v>80106860.859999999</v>
      </c>
      <c r="DC24" s="20">
        <v>123805047</v>
      </c>
      <c r="DD24" s="20">
        <v>16696474.57</v>
      </c>
      <c r="DE24" s="20">
        <v>16603287.940000001</v>
      </c>
      <c r="DF24" s="20">
        <v>37255033.450000003</v>
      </c>
      <c r="DG24" s="20">
        <v>36677696</v>
      </c>
      <c r="DH24" s="20">
        <v>31956925.5</v>
      </c>
      <c r="DI24" s="20">
        <v>36105431.210000001</v>
      </c>
      <c r="DJ24" s="20">
        <v>9894622.9900000002</v>
      </c>
      <c r="DK24" s="20">
        <v>381185658.13</v>
      </c>
      <c r="DL24" s="20">
        <v>17921767.5</v>
      </c>
      <c r="DM24" s="20">
        <v>22054221.399999999</v>
      </c>
      <c r="DN24" s="20">
        <v>17476996.98</v>
      </c>
      <c r="DO24" s="20">
        <v>16357946</v>
      </c>
      <c r="DP24" s="20">
        <v>18553754.100000001</v>
      </c>
      <c r="DQ24" s="20">
        <v>35766968.980000004</v>
      </c>
      <c r="DR24" s="20">
        <v>17767563.779999997</v>
      </c>
      <c r="DS24" s="20">
        <v>43146934.530000001</v>
      </c>
      <c r="DT24" s="20">
        <v>165497018.98000002</v>
      </c>
      <c r="DU24" s="20">
        <v>25628156</v>
      </c>
      <c r="DV24" s="20">
        <v>61590126.75</v>
      </c>
      <c r="DW24" s="20">
        <v>81657884.480000004</v>
      </c>
      <c r="DX24" s="20">
        <v>21814936</v>
      </c>
      <c r="DY24" s="20">
        <v>34842415</v>
      </c>
      <c r="DZ24" s="20">
        <v>30284960</v>
      </c>
      <c r="EA24" s="20">
        <v>10726405</v>
      </c>
      <c r="EB24" s="20">
        <v>14971705</v>
      </c>
      <c r="EC24" s="20">
        <v>16727145</v>
      </c>
      <c r="ED24" s="20">
        <v>35691580</v>
      </c>
      <c r="EE24" s="20">
        <v>76672019.670000002</v>
      </c>
      <c r="EF24" s="20">
        <v>77907608.400000006</v>
      </c>
      <c r="EG24" s="20">
        <v>12857253.75</v>
      </c>
      <c r="EH24" s="20">
        <v>16283596.210000001</v>
      </c>
      <c r="EI24" s="20">
        <v>14596880.74</v>
      </c>
      <c r="EJ24" s="20">
        <v>26351178.5</v>
      </c>
      <c r="EK24" s="20">
        <v>29535287.5</v>
      </c>
      <c r="EL24" s="20">
        <v>9129931</v>
      </c>
      <c r="EM24" s="20">
        <v>14396707</v>
      </c>
      <c r="EN24" s="20">
        <v>220185547.12</v>
      </c>
      <c r="EO24" s="20">
        <v>16515275.5</v>
      </c>
      <c r="EP24" s="20">
        <v>16489260</v>
      </c>
      <c r="EQ24" s="20">
        <v>17417465.5</v>
      </c>
      <c r="ER24" s="20">
        <v>12303909.800000001</v>
      </c>
      <c r="ES24" s="20">
        <v>11385055</v>
      </c>
      <c r="ET24" s="20">
        <v>24483952.25</v>
      </c>
      <c r="EU24" s="20">
        <v>20200168.5</v>
      </c>
      <c r="EV24" s="20">
        <v>15845451.5</v>
      </c>
      <c r="EW24" s="20">
        <v>166425251.49000001</v>
      </c>
      <c r="EX24" s="20">
        <v>7418109</v>
      </c>
      <c r="EY24" s="20">
        <v>13652159.75</v>
      </c>
      <c r="EZ24" s="20">
        <v>18434040</v>
      </c>
      <c r="FA24" s="20">
        <v>30727241</v>
      </c>
      <c r="FB24" s="20">
        <v>27521949.390000001</v>
      </c>
      <c r="FC24" s="20">
        <v>20741714.75</v>
      </c>
      <c r="FD24" s="20">
        <v>11315475</v>
      </c>
      <c r="FE24" s="20">
        <v>12417510</v>
      </c>
      <c r="FF24" s="20">
        <v>12912429.57</v>
      </c>
      <c r="FG24" s="20">
        <v>13459319</v>
      </c>
      <c r="FH24" s="20">
        <v>8163555</v>
      </c>
      <c r="FI24" s="20">
        <v>99233261.140000015</v>
      </c>
      <c r="FJ24" s="20">
        <v>9695800</v>
      </c>
      <c r="FK24" s="20">
        <v>14241838.080000002</v>
      </c>
      <c r="FL24" s="20">
        <v>10484440.59</v>
      </c>
      <c r="FM24" s="20">
        <v>20449018.93</v>
      </c>
      <c r="FN24" s="20">
        <v>18761585</v>
      </c>
      <c r="FO24" s="20">
        <v>8063484.1500000004</v>
      </c>
      <c r="FP24" s="20">
        <v>2043630.18</v>
      </c>
      <c r="FQ24" s="20">
        <v>204479142.21000001</v>
      </c>
      <c r="FR24" s="20">
        <v>12080895.5</v>
      </c>
      <c r="FS24" s="20">
        <v>22826479.240000002</v>
      </c>
      <c r="FT24" s="20">
        <v>19541402.75</v>
      </c>
      <c r="FU24" s="20">
        <v>28519682.399999999</v>
      </c>
      <c r="FV24" s="20">
        <v>15015999</v>
      </c>
      <c r="FW24" s="20">
        <v>37450033</v>
      </c>
      <c r="FX24" s="20">
        <v>21469999</v>
      </c>
      <c r="FY24" s="20">
        <v>19719600.57</v>
      </c>
      <c r="FZ24" s="20">
        <v>15272248.25</v>
      </c>
      <c r="GA24" s="20">
        <v>36649349.68</v>
      </c>
      <c r="GB24" s="20">
        <v>15089814.66</v>
      </c>
      <c r="GC24" s="20">
        <v>15886534.49</v>
      </c>
      <c r="GD24" s="20">
        <v>7191962</v>
      </c>
      <c r="GE24" s="20">
        <v>141791311.53999999</v>
      </c>
      <c r="GF24" s="20">
        <v>11833124.430000002</v>
      </c>
      <c r="GG24" s="20">
        <v>11892260.540000001</v>
      </c>
      <c r="GH24" s="20">
        <v>26752031.880000003</v>
      </c>
      <c r="GI24" s="20">
        <v>16052049.139999999</v>
      </c>
      <c r="GJ24" s="20">
        <v>11287982.640000001</v>
      </c>
      <c r="GK24" s="20">
        <v>14310282.720000001</v>
      </c>
      <c r="GL24" s="20">
        <v>37797677.170000002</v>
      </c>
      <c r="GM24" s="20">
        <v>13495172.370000001</v>
      </c>
      <c r="GN24" s="20">
        <v>6672745.5299999993</v>
      </c>
      <c r="GO24" s="20">
        <v>5088819.3099999996</v>
      </c>
      <c r="GP24" s="20">
        <v>5743567.1399999997</v>
      </c>
      <c r="GQ24" s="20">
        <v>81539716</v>
      </c>
      <c r="GR24" s="20">
        <v>27619175.609999999</v>
      </c>
      <c r="GS24" s="20">
        <v>14069392</v>
      </c>
      <c r="GT24" s="20">
        <v>25450014.699999999</v>
      </c>
      <c r="GU24" s="20">
        <v>6170589.5999999996</v>
      </c>
      <c r="GV24" s="20">
        <v>23286844</v>
      </c>
      <c r="GW24" s="20">
        <v>24294509.5</v>
      </c>
      <c r="GX24" s="20">
        <v>11298073</v>
      </c>
      <c r="GY24" s="20">
        <v>89380982.360000014</v>
      </c>
      <c r="GZ24" s="20">
        <v>8595365.9399999995</v>
      </c>
      <c r="HA24" s="20">
        <v>26453518.449999999</v>
      </c>
      <c r="HB24" s="20">
        <v>16620983.800000001</v>
      </c>
      <c r="HC24" s="20">
        <v>236820694.44999999</v>
      </c>
      <c r="HD24" s="20">
        <v>31385012.409999996</v>
      </c>
      <c r="HE24" s="20">
        <v>33923965.289999999</v>
      </c>
      <c r="HF24" s="20">
        <v>42639462.329999998</v>
      </c>
      <c r="HG24" s="20">
        <v>24397996.449999999</v>
      </c>
      <c r="HH24" s="20">
        <v>43861755.269999996</v>
      </c>
      <c r="HI24" s="20">
        <v>12101710.039999999</v>
      </c>
      <c r="HJ24" s="20">
        <v>176963912.58000001</v>
      </c>
      <c r="HK24" s="20">
        <v>29039674.789999995</v>
      </c>
      <c r="HL24" s="20">
        <v>31257023.5</v>
      </c>
      <c r="HM24" s="20">
        <v>23722124</v>
      </c>
      <c r="HN24" s="20">
        <v>16181388</v>
      </c>
      <c r="HO24" s="20">
        <v>17751731</v>
      </c>
      <c r="HP24" s="20">
        <v>25440255.129999999</v>
      </c>
      <c r="HQ24" s="20">
        <v>14486657.5</v>
      </c>
      <c r="HR24" s="20">
        <v>172092610.13</v>
      </c>
      <c r="HS24" s="20">
        <v>63284482.68</v>
      </c>
      <c r="HT24" s="20">
        <v>14843735</v>
      </c>
      <c r="HU24" s="20">
        <v>10225456.800000001</v>
      </c>
      <c r="HV24" s="20">
        <v>9080616.25</v>
      </c>
      <c r="HW24" s="20">
        <v>8027642.5</v>
      </c>
      <c r="HX24" s="20">
        <v>26842640</v>
      </c>
      <c r="HY24" s="20">
        <v>12118661.5</v>
      </c>
      <c r="HZ24" s="20">
        <v>10753555</v>
      </c>
      <c r="IA24" s="20">
        <v>12176363.33</v>
      </c>
      <c r="IB24" s="20">
        <v>10289632.57</v>
      </c>
      <c r="IC24" s="20">
        <v>19178312</v>
      </c>
      <c r="ID24" s="20">
        <v>6882206.2999999998</v>
      </c>
      <c r="IE24" s="20">
        <v>15371148.5</v>
      </c>
      <c r="IF24" s="20">
        <v>9040790</v>
      </c>
      <c r="IG24" s="20">
        <v>7700740</v>
      </c>
      <c r="IH24" s="20">
        <v>162677496.86000001</v>
      </c>
      <c r="II24" s="20">
        <v>55906924.979999997</v>
      </c>
      <c r="IJ24" s="20">
        <v>17514402.25</v>
      </c>
      <c r="IK24" s="20">
        <v>29963544</v>
      </c>
      <c r="IL24" s="20">
        <v>50179542.019999996</v>
      </c>
      <c r="IM24" s="20">
        <v>12721260</v>
      </c>
      <c r="IN24" s="20">
        <v>12825494.249999998</v>
      </c>
      <c r="IO24" s="20">
        <v>10044289.5</v>
      </c>
      <c r="IP24" s="20">
        <v>10337906.129999999</v>
      </c>
      <c r="IQ24" s="20">
        <v>11172757.949999999</v>
      </c>
      <c r="IR24" s="20">
        <v>11480464.5</v>
      </c>
      <c r="IS24" s="20">
        <v>237688898.80999997</v>
      </c>
      <c r="IT24" s="20">
        <v>79175767.489999995</v>
      </c>
      <c r="IU24" s="20">
        <v>25798099</v>
      </c>
      <c r="IV24" s="20">
        <v>18902015</v>
      </c>
      <c r="IW24" s="20">
        <v>12915073.5</v>
      </c>
      <c r="IX24" s="20">
        <v>5386291</v>
      </c>
      <c r="IY24" s="20">
        <v>14475844.5</v>
      </c>
      <c r="IZ24" s="20">
        <v>7511930</v>
      </c>
      <c r="JA24" s="20">
        <v>9646779.5</v>
      </c>
      <c r="JB24" s="20">
        <v>18165037</v>
      </c>
      <c r="JC24" s="20">
        <v>16147818</v>
      </c>
      <c r="JD24" s="20">
        <v>12669816.5</v>
      </c>
      <c r="JE24" s="20">
        <v>72333814</v>
      </c>
      <c r="JF24" s="20">
        <v>37568829.920000002</v>
      </c>
      <c r="JG24" s="20">
        <v>9166150</v>
      </c>
      <c r="JH24" s="20">
        <v>9704270</v>
      </c>
      <c r="JI24" s="20">
        <v>6861227</v>
      </c>
      <c r="JJ24" s="20">
        <v>10210874</v>
      </c>
      <c r="JK24" s="20">
        <v>79200736.189999998</v>
      </c>
      <c r="JL24" s="20">
        <v>8982235.5</v>
      </c>
      <c r="JM24" s="20">
        <v>14710967</v>
      </c>
      <c r="JN24" s="20">
        <v>16745156.4</v>
      </c>
      <c r="JO24" s="20">
        <v>10862860</v>
      </c>
      <c r="JP24" s="20">
        <v>27472576</v>
      </c>
      <c r="JQ24" s="20">
        <v>9072535</v>
      </c>
      <c r="JR24" s="20">
        <v>173117079.16</v>
      </c>
      <c r="JS24" s="20">
        <v>93076798.5</v>
      </c>
      <c r="JT24" s="20">
        <v>14180878</v>
      </c>
      <c r="JU24" s="20">
        <v>10735412.130000001</v>
      </c>
      <c r="JV24" s="20">
        <v>17689459.949999999</v>
      </c>
      <c r="JW24" s="20">
        <v>8753980</v>
      </c>
      <c r="JX24" s="20">
        <v>42257016</v>
      </c>
      <c r="JY24" s="20">
        <v>28490211.599999998</v>
      </c>
      <c r="JZ24" s="20">
        <v>18784300</v>
      </c>
      <c r="KA24" s="20">
        <v>18695885</v>
      </c>
      <c r="KB24" s="20">
        <v>12632008.75</v>
      </c>
      <c r="KC24" s="20">
        <v>13793200</v>
      </c>
      <c r="KD24" s="20">
        <v>19815105</v>
      </c>
      <c r="KE24" s="20">
        <v>6753304</v>
      </c>
      <c r="KF24" s="20">
        <v>11592078.5</v>
      </c>
      <c r="KG24" s="20">
        <v>261081325.90000001</v>
      </c>
      <c r="KH24" s="20">
        <v>0</v>
      </c>
      <c r="KI24" s="20">
        <v>17323243.310000002</v>
      </c>
      <c r="KJ24" s="20">
        <v>17162572.5</v>
      </c>
      <c r="KK24" s="20">
        <v>12768454.34</v>
      </c>
      <c r="KL24" s="20">
        <v>11743477</v>
      </c>
      <c r="KM24" s="20">
        <v>65111675.099999994</v>
      </c>
      <c r="KN24" s="20">
        <v>13648777.75</v>
      </c>
      <c r="KO24" s="20">
        <v>12653269.25</v>
      </c>
      <c r="KP24" s="20">
        <v>83861018.390000001</v>
      </c>
      <c r="KQ24" s="20">
        <v>15074286.529999999</v>
      </c>
      <c r="KR24" s="20">
        <v>19204160.969999999</v>
      </c>
      <c r="KS24" s="20">
        <v>41753549</v>
      </c>
      <c r="KT24" s="20">
        <v>12567063</v>
      </c>
      <c r="KU24" s="20">
        <v>20002771.25</v>
      </c>
      <c r="KV24" s="20">
        <v>151070908.04000002</v>
      </c>
      <c r="KW24" s="20">
        <v>20194090.5</v>
      </c>
      <c r="KX24" s="20">
        <v>119894699.8</v>
      </c>
      <c r="KY24" s="20">
        <v>13366722.5</v>
      </c>
      <c r="KZ24" s="20">
        <v>10310585</v>
      </c>
      <c r="LA24" s="20">
        <v>25477057</v>
      </c>
      <c r="LB24" s="20">
        <v>27263048</v>
      </c>
      <c r="LC24" s="20">
        <v>17340006</v>
      </c>
      <c r="LD24" s="20">
        <v>15782749.5</v>
      </c>
      <c r="LE24" s="20">
        <v>11999195</v>
      </c>
      <c r="LF24" s="20">
        <v>265639003.88999999</v>
      </c>
      <c r="LG24" s="20">
        <v>56388492.230000004</v>
      </c>
      <c r="LH24" s="20">
        <v>80885448</v>
      </c>
      <c r="LI24" s="20">
        <v>58588631.5</v>
      </c>
      <c r="LJ24" s="20">
        <v>22539251.630000003</v>
      </c>
      <c r="LK24" s="20">
        <v>14466833</v>
      </c>
      <c r="LL24" s="20">
        <v>9565768</v>
      </c>
      <c r="LM24" s="20">
        <v>21238651</v>
      </c>
      <c r="LN24" s="20">
        <v>12326526.25</v>
      </c>
      <c r="LO24" s="20">
        <v>25377707</v>
      </c>
      <c r="LP24" s="20">
        <v>8413979.75</v>
      </c>
      <c r="LQ24" s="20">
        <v>75452965.99000001</v>
      </c>
      <c r="LR24" s="20">
        <v>15186614</v>
      </c>
      <c r="LS24" s="20">
        <v>10694745</v>
      </c>
      <c r="LT24" s="20">
        <v>244367396</v>
      </c>
      <c r="LU24" s="20">
        <v>103015898.50999999</v>
      </c>
      <c r="LV24" s="20">
        <v>250036754</v>
      </c>
      <c r="LW24" s="20">
        <v>76755939.329999998</v>
      </c>
      <c r="LX24" s="20">
        <v>21870588.5</v>
      </c>
      <c r="LY24" s="20">
        <v>31342087.75</v>
      </c>
      <c r="LZ24" s="20">
        <v>21295433</v>
      </c>
      <c r="MA24" s="20">
        <v>17133903.18</v>
      </c>
      <c r="MB24" s="20">
        <v>17209310</v>
      </c>
      <c r="MC24" s="20">
        <v>17413196</v>
      </c>
      <c r="MD24" s="20">
        <v>40158422.75</v>
      </c>
      <c r="ME24" s="20">
        <v>13111496</v>
      </c>
      <c r="MF24" s="20">
        <v>266887252</v>
      </c>
      <c r="MG24" s="20">
        <v>16391377.609999999</v>
      </c>
      <c r="MH24" s="20">
        <v>9298598</v>
      </c>
      <c r="MI24" s="20">
        <v>11751469.5</v>
      </c>
      <c r="MJ24" s="20">
        <v>9476142</v>
      </c>
      <c r="MK24" s="20">
        <v>19971001</v>
      </c>
      <c r="ML24" s="20">
        <v>14073588</v>
      </c>
      <c r="MM24" s="20">
        <v>13553070</v>
      </c>
      <c r="MN24" s="20">
        <v>26690205.759999998</v>
      </c>
      <c r="MO24" s="20">
        <v>15440927</v>
      </c>
      <c r="MP24" s="20">
        <v>16127869.75</v>
      </c>
      <c r="MQ24" s="20">
        <v>12620094</v>
      </c>
      <c r="MR24" s="20">
        <v>203490493.32999998</v>
      </c>
      <c r="MS24" s="20">
        <v>23174589.5</v>
      </c>
      <c r="MT24" s="20">
        <v>21080668.649999999</v>
      </c>
      <c r="MU24" s="20">
        <v>28932799</v>
      </c>
      <c r="MV24" s="20">
        <v>26014321.5</v>
      </c>
      <c r="MW24" s="20">
        <v>18117414</v>
      </c>
      <c r="MX24" s="20">
        <v>48785947.030100003</v>
      </c>
      <c r="MY24" s="20">
        <v>28807741.66</v>
      </c>
      <c r="MZ24" s="20">
        <v>18774346</v>
      </c>
      <c r="NA24" s="20">
        <v>8946456</v>
      </c>
      <c r="NB24" s="20">
        <v>6112335</v>
      </c>
      <c r="NC24" s="20">
        <v>423411032</v>
      </c>
      <c r="ND24" s="20">
        <v>55650784.439999998</v>
      </c>
      <c r="NE24" s="20">
        <v>18006436.699999999</v>
      </c>
      <c r="NF24" s="20">
        <v>140781109.37</v>
      </c>
      <c r="NG24" s="20">
        <v>13809918.950000001</v>
      </c>
      <c r="NH24" s="20">
        <v>42483560.589999996</v>
      </c>
      <c r="NI24" s="20">
        <v>76671612.719999999</v>
      </c>
      <c r="NJ24" s="20">
        <v>69927043.400000006</v>
      </c>
      <c r="NK24" s="20">
        <v>10681760.41</v>
      </c>
      <c r="NL24" s="20">
        <v>22295840.93</v>
      </c>
      <c r="NM24" s="20">
        <v>22378012.559999999</v>
      </c>
      <c r="NN24" s="20">
        <v>15593100.1</v>
      </c>
      <c r="NO24" s="20">
        <v>82869205</v>
      </c>
      <c r="NP24" s="20">
        <v>12374399.5</v>
      </c>
      <c r="NQ24" s="20">
        <v>11495219</v>
      </c>
      <c r="NR24" s="20">
        <v>15197283.789999999</v>
      </c>
      <c r="NS24" s="20">
        <v>10491706.870000001</v>
      </c>
      <c r="NT24" s="20">
        <v>8666155.5</v>
      </c>
      <c r="NU24" s="20">
        <v>10641802.609999999</v>
      </c>
      <c r="NV24" s="20">
        <v>152033613.19999999</v>
      </c>
      <c r="NW24" s="20">
        <v>83681400.840000004</v>
      </c>
      <c r="NX24" s="20">
        <v>18263656.850000001</v>
      </c>
      <c r="NY24" s="20">
        <v>10723329</v>
      </c>
      <c r="NZ24" s="20">
        <v>12773620.060000001</v>
      </c>
      <c r="OA24" s="20">
        <v>21418022</v>
      </c>
      <c r="OB24" s="20">
        <v>10627371.26</v>
      </c>
      <c r="OC24" s="20">
        <v>236821835.56999999</v>
      </c>
      <c r="OD24" s="20">
        <v>54625323.780000001</v>
      </c>
      <c r="OE24" s="20">
        <v>19588396</v>
      </c>
      <c r="OF24" s="20">
        <v>49514559.75</v>
      </c>
      <c r="OG24" s="20">
        <v>16669884.75</v>
      </c>
      <c r="OH24" s="20">
        <v>19086377.740000002</v>
      </c>
      <c r="OI24" s="20">
        <v>24016808.600000001</v>
      </c>
      <c r="OJ24" s="20">
        <v>6184920</v>
      </c>
      <c r="OK24" s="20">
        <v>15966845.48</v>
      </c>
      <c r="OL24" s="20">
        <v>211111433.21000001</v>
      </c>
      <c r="OM24" s="20">
        <v>52306018.280000001</v>
      </c>
      <c r="ON24" s="20">
        <v>85896865.829999998</v>
      </c>
      <c r="OO24" s="20">
        <v>30963499.5</v>
      </c>
      <c r="OP24" s="20">
        <v>29828463.829999998</v>
      </c>
      <c r="OQ24" s="20">
        <v>9963599.75</v>
      </c>
      <c r="OR24" s="20">
        <v>140531549.46000001</v>
      </c>
      <c r="OS24" s="20">
        <v>12882385</v>
      </c>
      <c r="OT24" s="20">
        <v>16141360</v>
      </c>
      <c r="OU24" s="20">
        <v>23125072.449999999</v>
      </c>
      <c r="OV24" s="20">
        <v>21320884</v>
      </c>
      <c r="OW24" s="20">
        <v>42446178.710000001</v>
      </c>
      <c r="OX24" s="20">
        <v>16640279.48</v>
      </c>
      <c r="OY24" s="20">
        <v>10166329</v>
      </c>
      <c r="OZ24" s="20">
        <v>7202170</v>
      </c>
      <c r="PA24" s="20">
        <v>191675116.06</v>
      </c>
      <c r="PB24" s="20">
        <v>14673881.85</v>
      </c>
      <c r="PC24" s="20">
        <v>40188703</v>
      </c>
      <c r="PD24" s="20">
        <v>10215562</v>
      </c>
      <c r="PE24" s="20">
        <v>29116132.27</v>
      </c>
      <c r="PF24" s="20">
        <v>47832688</v>
      </c>
      <c r="PG24" s="20">
        <v>14663423.949999999</v>
      </c>
      <c r="PH24" s="20">
        <v>10537882.300000001</v>
      </c>
      <c r="PI24" s="20">
        <v>21725143</v>
      </c>
      <c r="PJ24" s="20">
        <v>18974101.629999999</v>
      </c>
      <c r="PK24" s="20">
        <v>24083715.5</v>
      </c>
      <c r="PL24" s="20">
        <v>29020701.75</v>
      </c>
      <c r="PM24" s="20">
        <v>10645704</v>
      </c>
      <c r="PN24" s="20">
        <v>57317845.75</v>
      </c>
      <c r="PO24" s="20">
        <v>8614120</v>
      </c>
      <c r="PP24" s="20">
        <v>4834808</v>
      </c>
      <c r="PQ24" s="20">
        <v>5304323.91</v>
      </c>
      <c r="PR24" s="20">
        <v>8375790.5</v>
      </c>
      <c r="PS24" s="20">
        <v>457088849.80000007</v>
      </c>
      <c r="PT24" s="20">
        <v>16540402</v>
      </c>
      <c r="PU24" s="20">
        <v>13647558</v>
      </c>
      <c r="PV24" s="20">
        <v>18902714</v>
      </c>
      <c r="PW24" s="20">
        <v>109212204.5</v>
      </c>
      <c r="PX24" s="20">
        <v>25353349.73</v>
      </c>
      <c r="PY24" s="20">
        <v>42598885</v>
      </c>
      <c r="PZ24" s="20">
        <v>17114096</v>
      </c>
      <c r="QA24" s="20">
        <v>41259159</v>
      </c>
      <c r="QB24" s="20">
        <v>11667661</v>
      </c>
      <c r="QC24" s="20">
        <v>29863763.600000001</v>
      </c>
      <c r="QD24" s="20">
        <v>13324014.5</v>
      </c>
      <c r="QE24" s="20">
        <v>13171609.4</v>
      </c>
      <c r="QF24" s="20">
        <v>23407539</v>
      </c>
      <c r="QG24" s="20">
        <v>24456781.689999998</v>
      </c>
      <c r="QH24" s="20">
        <v>29388233</v>
      </c>
      <c r="QI24" s="20">
        <v>15675788</v>
      </c>
      <c r="QJ24" s="20">
        <v>14839537.08</v>
      </c>
      <c r="QK24" s="20">
        <v>9828832</v>
      </c>
      <c r="QL24" s="20">
        <v>41878668.549999997</v>
      </c>
      <c r="QM24" s="20">
        <v>41141863.100000001</v>
      </c>
      <c r="QN24" s="20">
        <v>13348603</v>
      </c>
      <c r="QO24" s="20">
        <v>2460261.4</v>
      </c>
      <c r="QP24" s="20">
        <v>2557242.5</v>
      </c>
      <c r="QQ24" s="20">
        <v>5184527.4000000004</v>
      </c>
      <c r="QR24" s="20">
        <v>5586065</v>
      </c>
      <c r="QS24" s="20">
        <v>203804582.13</v>
      </c>
      <c r="QT24" s="20">
        <v>10495150</v>
      </c>
      <c r="QU24" s="20">
        <v>34366450.5</v>
      </c>
      <c r="QV24" s="20">
        <v>20446945</v>
      </c>
      <c r="QW24" s="20">
        <v>20290087</v>
      </c>
      <c r="QX24" s="20">
        <v>45492107</v>
      </c>
      <c r="QY24" s="20">
        <v>17323485</v>
      </c>
      <c r="QZ24" s="20">
        <v>29932863.469999999</v>
      </c>
      <c r="RA24" s="20">
        <v>34411558.25</v>
      </c>
      <c r="RB24" s="20">
        <v>13572061</v>
      </c>
      <c r="RC24" s="20">
        <v>14022545</v>
      </c>
      <c r="RD24" s="20">
        <v>6701090</v>
      </c>
      <c r="RE24" s="20">
        <v>5096860</v>
      </c>
      <c r="RF24" s="20">
        <v>285520534</v>
      </c>
      <c r="RG24" s="20">
        <v>36943240.740000002</v>
      </c>
      <c r="RH24" s="20">
        <v>14040167</v>
      </c>
      <c r="RI24" s="20">
        <v>21324187.140000001</v>
      </c>
      <c r="RJ24" s="20">
        <v>15895544.859999999</v>
      </c>
      <c r="RK24" s="20">
        <v>21460482.370000001</v>
      </c>
      <c r="RL24" s="20">
        <v>46592166</v>
      </c>
      <c r="RM24" s="20">
        <v>14456064.32</v>
      </c>
      <c r="RN24" s="20">
        <v>19653725.5</v>
      </c>
      <c r="RO24" s="20">
        <v>35714217</v>
      </c>
      <c r="RP24" s="20">
        <v>46137395</v>
      </c>
      <c r="RQ24" s="20">
        <v>11616429</v>
      </c>
      <c r="RR24" s="20">
        <v>10947175</v>
      </c>
      <c r="RS24" s="20">
        <v>19979980.25</v>
      </c>
      <c r="RT24" s="20">
        <v>12125110.33</v>
      </c>
      <c r="RU24" s="20">
        <v>12022693</v>
      </c>
      <c r="RV24" s="20">
        <v>13165035</v>
      </c>
      <c r="RW24" s="20">
        <v>8775296</v>
      </c>
      <c r="RX24" s="20">
        <v>6470394.2999999998</v>
      </c>
      <c r="RY24" s="20">
        <v>7645515</v>
      </c>
      <c r="RZ24" s="20">
        <v>104845939.71000001</v>
      </c>
      <c r="SA24" s="20">
        <v>13675242</v>
      </c>
      <c r="SB24" s="20">
        <v>12422668.75</v>
      </c>
      <c r="SC24" s="20">
        <v>11455762.5</v>
      </c>
      <c r="SD24" s="20">
        <v>9070133</v>
      </c>
      <c r="SE24" s="20">
        <v>16366310.109999999</v>
      </c>
      <c r="SF24" s="20">
        <v>13358552.5</v>
      </c>
      <c r="SG24" s="20">
        <v>26578089.620000001</v>
      </c>
      <c r="SH24" s="20">
        <v>12720075</v>
      </c>
      <c r="SI24" s="20">
        <v>15733865</v>
      </c>
      <c r="SJ24" s="20">
        <v>36314823</v>
      </c>
      <c r="SK24" s="20">
        <v>6365310</v>
      </c>
      <c r="SL24" s="20">
        <v>80796864.030000001</v>
      </c>
      <c r="SM24" s="20">
        <v>17894039.5</v>
      </c>
      <c r="SN24" s="20">
        <v>21820518.079999998</v>
      </c>
      <c r="SO24" s="20">
        <v>37979752.5</v>
      </c>
      <c r="SP24" s="20">
        <v>18015461</v>
      </c>
      <c r="SQ24" s="20">
        <v>21876976</v>
      </c>
      <c r="SR24" s="20">
        <v>15396553.699999999</v>
      </c>
      <c r="SS24" s="20">
        <v>13505630</v>
      </c>
      <c r="ST24" s="20">
        <v>144166872.43000001</v>
      </c>
      <c r="SU24" s="20">
        <v>11046665</v>
      </c>
      <c r="SV24" s="20">
        <v>18891726.009999998</v>
      </c>
      <c r="SW24" s="20">
        <v>21423600.25</v>
      </c>
      <c r="SX24" s="20">
        <v>9191646.5</v>
      </c>
      <c r="SY24" s="20">
        <v>11396754</v>
      </c>
      <c r="SZ24" s="20">
        <v>16271596.5</v>
      </c>
      <c r="TA24" s="20">
        <v>34174875</v>
      </c>
      <c r="TB24" s="20">
        <v>15851330.32</v>
      </c>
      <c r="TC24" s="20">
        <v>12170774.550000001</v>
      </c>
      <c r="TD24" s="20">
        <v>17339334</v>
      </c>
      <c r="TE24" s="20">
        <v>26859755.829999998</v>
      </c>
      <c r="TF24" s="20">
        <v>15321954</v>
      </c>
      <c r="TG24" s="20">
        <v>11793980</v>
      </c>
      <c r="TH24" s="20">
        <v>209662408</v>
      </c>
      <c r="TI24" s="20">
        <v>13321290.48</v>
      </c>
      <c r="TJ24" s="20">
        <v>11441550</v>
      </c>
      <c r="TK24" s="20">
        <v>25553559.240000002</v>
      </c>
      <c r="TL24" s="20">
        <v>21811858.990000002</v>
      </c>
      <c r="TM24" s="20">
        <v>13796708.5</v>
      </c>
      <c r="TN24" s="20">
        <v>7802023</v>
      </c>
      <c r="TO24" s="20">
        <v>42643915.689999998</v>
      </c>
      <c r="TP24" s="20">
        <v>13081604.75</v>
      </c>
      <c r="TQ24" s="20">
        <v>18891200.77</v>
      </c>
      <c r="TR24" s="20">
        <v>19699738.719999999</v>
      </c>
      <c r="TS24" s="20">
        <v>11743415.24</v>
      </c>
      <c r="TT24" s="20">
        <v>8033977</v>
      </c>
      <c r="TU24" s="20">
        <v>13023504</v>
      </c>
      <c r="TV24" s="20">
        <v>9866637</v>
      </c>
      <c r="TW24" s="20">
        <v>11341583.5</v>
      </c>
      <c r="TX24" s="20">
        <v>71369821.5</v>
      </c>
      <c r="TY24" s="20">
        <v>13763338.5</v>
      </c>
      <c r="TZ24" s="20">
        <v>126747162.34</v>
      </c>
      <c r="UA24" s="20">
        <v>34999523</v>
      </c>
      <c r="UB24" s="20">
        <v>12949602.43</v>
      </c>
      <c r="UC24" s="20">
        <v>16796069</v>
      </c>
      <c r="UD24" s="20">
        <v>108657947.83</v>
      </c>
      <c r="UE24" s="20">
        <v>9148761.4600000009</v>
      </c>
      <c r="UF24" s="20">
        <v>9001380</v>
      </c>
      <c r="UG24" s="20">
        <v>12005662.25</v>
      </c>
      <c r="UH24" s="20">
        <v>9411164.25</v>
      </c>
      <c r="UI24" s="20">
        <v>107004605</v>
      </c>
      <c r="UJ24" s="20">
        <v>26904580.719999999</v>
      </c>
      <c r="UK24" s="20">
        <v>18250706.990000002</v>
      </c>
      <c r="UL24" s="20">
        <v>30124882.689999998</v>
      </c>
      <c r="UM24" s="20">
        <v>23006689.289999999</v>
      </c>
      <c r="UN24" s="20">
        <v>17074445</v>
      </c>
      <c r="UO24" s="20">
        <v>416014497.5</v>
      </c>
      <c r="UP24" s="20">
        <v>17538071</v>
      </c>
      <c r="UQ24" s="20">
        <v>17981160</v>
      </c>
      <c r="UR24" s="20">
        <v>61190203</v>
      </c>
      <c r="US24" s="20">
        <v>5410467</v>
      </c>
      <c r="UT24" s="20">
        <v>13551205.75</v>
      </c>
      <c r="UU24" s="20">
        <v>39810161.439999998</v>
      </c>
      <c r="UV24" s="20">
        <v>12696176</v>
      </c>
      <c r="UW24" s="20">
        <v>12901028.5</v>
      </c>
      <c r="UX24" s="20">
        <v>15425503.75</v>
      </c>
      <c r="UY24" s="20">
        <v>18302905</v>
      </c>
      <c r="UZ24" s="20">
        <v>36691747</v>
      </c>
      <c r="VA24" s="20">
        <v>23503117.5</v>
      </c>
      <c r="VB24" s="20">
        <v>30769831</v>
      </c>
      <c r="VC24" s="20">
        <v>12006290</v>
      </c>
      <c r="VD24" s="20">
        <v>10832903.5</v>
      </c>
      <c r="VE24" s="20">
        <v>11940166.25</v>
      </c>
      <c r="VF24" s="20">
        <v>12502815.25</v>
      </c>
      <c r="VG24" s="20">
        <v>42962245.090000004</v>
      </c>
      <c r="VH24" s="20">
        <v>8785684</v>
      </c>
      <c r="VI24" s="20">
        <v>8072553</v>
      </c>
      <c r="VJ24" s="20">
        <v>7318281.5</v>
      </c>
      <c r="VK24" s="20">
        <v>208647230.42000002</v>
      </c>
      <c r="VL24" s="20">
        <v>15729810</v>
      </c>
      <c r="VM24" s="20">
        <v>14992053.649999999</v>
      </c>
      <c r="VN24" s="20">
        <v>23516709</v>
      </c>
      <c r="VO24" s="20">
        <v>29696484</v>
      </c>
      <c r="VP24" s="20">
        <v>29050949</v>
      </c>
      <c r="VQ24" s="20">
        <v>21398487.5</v>
      </c>
      <c r="VR24" s="20">
        <v>15026820</v>
      </c>
      <c r="VS24" s="20">
        <v>15677987</v>
      </c>
      <c r="VT24" s="20">
        <v>61607109.039999999</v>
      </c>
      <c r="VU24" s="20">
        <v>15629707.5</v>
      </c>
      <c r="VV24" s="20">
        <v>23546597.59</v>
      </c>
      <c r="VW24" s="20">
        <v>15859876.5</v>
      </c>
      <c r="VX24" s="20">
        <v>13793005</v>
      </c>
      <c r="VY24" s="20">
        <v>10259653</v>
      </c>
      <c r="VZ24" s="20">
        <v>645472259.13999999</v>
      </c>
      <c r="WA24" s="20">
        <v>33521319.079999998</v>
      </c>
      <c r="WB24" s="20">
        <v>23147671</v>
      </c>
      <c r="WC24" s="20">
        <v>18211357.5</v>
      </c>
      <c r="WD24" s="20">
        <v>12730195.33</v>
      </c>
      <c r="WE24" s="20">
        <v>19981893</v>
      </c>
      <c r="WF24" s="20">
        <v>33920767</v>
      </c>
      <c r="WG24" s="20">
        <v>37088662.5</v>
      </c>
      <c r="WH24" s="20">
        <v>20857964</v>
      </c>
      <c r="WI24" s="20">
        <v>27002031</v>
      </c>
      <c r="WJ24" s="20">
        <v>17783154</v>
      </c>
      <c r="WK24" s="20">
        <v>50347067.539999999</v>
      </c>
      <c r="WL24" s="20">
        <v>23348219</v>
      </c>
      <c r="WM24" s="20">
        <v>35967302</v>
      </c>
      <c r="WN24" s="20">
        <v>61113725.25</v>
      </c>
      <c r="WO24" s="20">
        <v>22981523.289999999</v>
      </c>
      <c r="WP24" s="20">
        <v>26252280.25</v>
      </c>
      <c r="WQ24" s="20">
        <v>33607499.5</v>
      </c>
      <c r="WR24" s="20">
        <v>13555175.5</v>
      </c>
      <c r="WS24" s="20">
        <v>40206822</v>
      </c>
      <c r="WT24" s="20">
        <v>95118256.25</v>
      </c>
      <c r="WU24" s="20">
        <v>21929521.5</v>
      </c>
      <c r="WV24" s="20">
        <v>14152283</v>
      </c>
      <c r="WW24" s="20">
        <v>10771411</v>
      </c>
      <c r="WX24" s="20">
        <v>16204731.550000001</v>
      </c>
      <c r="WY24" s="20">
        <v>14380471.5</v>
      </c>
      <c r="WZ24" s="20">
        <v>15586056</v>
      </c>
      <c r="XA24" s="20">
        <v>13977580.960000001</v>
      </c>
      <c r="XB24" s="20">
        <v>101978827.22999999</v>
      </c>
      <c r="XC24" s="20">
        <v>10854486.5</v>
      </c>
      <c r="XD24" s="20">
        <v>6341652</v>
      </c>
      <c r="XE24" s="20">
        <v>6674636.54</v>
      </c>
      <c r="XF24" s="20">
        <v>8452827.5099999998</v>
      </c>
      <c r="XG24" s="20">
        <v>327005272.5</v>
      </c>
      <c r="XH24" s="20">
        <v>24920414</v>
      </c>
      <c r="XI24" s="20">
        <v>26834082.559999999</v>
      </c>
      <c r="XJ24" s="20">
        <v>122069117.97</v>
      </c>
      <c r="XK24" s="20">
        <v>27090368.030000001</v>
      </c>
      <c r="XL24" s="20">
        <v>35336686.5</v>
      </c>
      <c r="XM24" s="20">
        <v>43252699.5</v>
      </c>
      <c r="XN24" s="20">
        <v>26857277.5</v>
      </c>
      <c r="XO24" s="20">
        <v>24571561.5</v>
      </c>
      <c r="XP24" s="20">
        <v>52589346.5</v>
      </c>
      <c r="XQ24" s="20">
        <v>35462514.869999997</v>
      </c>
      <c r="XR24" s="20">
        <v>17162072</v>
      </c>
      <c r="XS24" s="20">
        <v>13103448</v>
      </c>
      <c r="XT24" s="20">
        <v>20755262</v>
      </c>
      <c r="XU24" s="20">
        <v>17574318.5</v>
      </c>
      <c r="XV24" s="20">
        <v>12840857</v>
      </c>
      <c r="XW24" s="20">
        <v>13982730</v>
      </c>
      <c r="XX24" s="20">
        <v>16279307</v>
      </c>
      <c r="XY24" s="20">
        <v>15048401</v>
      </c>
      <c r="XZ24" s="20">
        <v>16436674</v>
      </c>
      <c r="YA24" s="20">
        <v>14827802</v>
      </c>
      <c r="YB24" s="20">
        <v>11929275</v>
      </c>
      <c r="YC24" s="20">
        <v>14355658</v>
      </c>
      <c r="YD24" s="20">
        <v>292689037</v>
      </c>
      <c r="YE24" s="20">
        <v>21103225</v>
      </c>
      <c r="YF24" s="20">
        <v>40194116</v>
      </c>
      <c r="YG24" s="20">
        <v>16167249</v>
      </c>
      <c r="YH24" s="20">
        <v>81615068.75</v>
      </c>
      <c r="YI24" s="20">
        <v>24666344.799999997</v>
      </c>
      <c r="YJ24" s="20">
        <v>44011856.200000003</v>
      </c>
      <c r="YK24" s="20">
        <v>11091270</v>
      </c>
      <c r="YL24" s="20">
        <v>68296674</v>
      </c>
      <c r="YM24" s="20">
        <v>48935572.5</v>
      </c>
      <c r="YN24" s="20">
        <v>28221984</v>
      </c>
      <c r="YO24" s="20">
        <v>19895775</v>
      </c>
      <c r="YP24" s="20">
        <v>15978742</v>
      </c>
      <c r="YQ24" s="20">
        <v>20026228.5</v>
      </c>
      <c r="YR24" s="20">
        <v>7641650</v>
      </c>
      <c r="YS24" s="20">
        <v>8369332</v>
      </c>
      <c r="YT24" s="20">
        <v>10772978.9</v>
      </c>
      <c r="YU24" s="20">
        <v>119675135.97</v>
      </c>
      <c r="YV24" s="20">
        <v>17834908</v>
      </c>
      <c r="YW24" s="20">
        <v>14645134</v>
      </c>
      <c r="YX24" s="20">
        <v>17607225.02</v>
      </c>
      <c r="YY24" s="20">
        <v>16720489.25</v>
      </c>
      <c r="YZ24" s="20">
        <v>11790615</v>
      </c>
      <c r="ZA24" s="20">
        <v>14299082</v>
      </c>
      <c r="ZB24" s="20">
        <v>135447745.09</v>
      </c>
      <c r="ZC24" s="20">
        <v>10794100</v>
      </c>
      <c r="ZD24" s="20">
        <v>18924134.600000001</v>
      </c>
      <c r="ZE24" s="20">
        <v>21810093</v>
      </c>
      <c r="ZF24" s="20">
        <v>10622788</v>
      </c>
      <c r="ZG24" s="20">
        <v>17948130.939999998</v>
      </c>
      <c r="ZH24" s="20">
        <v>10617949.25</v>
      </c>
      <c r="ZI24" s="20">
        <v>10288100.75</v>
      </c>
      <c r="ZJ24" s="20">
        <v>38385978</v>
      </c>
      <c r="ZK24" s="20">
        <v>291915206.06</v>
      </c>
      <c r="ZL24" s="20">
        <v>12220263</v>
      </c>
      <c r="ZM24" s="20">
        <v>32839668</v>
      </c>
      <c r="ZN24" s="20">
        <v>60434383</v>
      </c>
      <c r="ZO24" s="20">
        <v>39734614</v>
      </c>
      <c r="ZP24" s="20">
        <v>14773821</v>
      </c>
      <c r="ZQ24" s="20">
        <v>17584939</v>
      </c>
      <c r="ZR24" s="20">
        <v>28694790.5</v>
      </c>
      <c r="ZS24" s="20">
        <v>27973495</v>
      </c>
      <c r="ZT24" s="20">
        <v>42592564.480000004</v>
      </c>
      <c r="ZU24" s="20">
        <v>10609630</v>
      </c>
      <c r="ZV24" s="20">
        <v>12959441</v>
      </c>
      <c r="ZW24" s="20">
        <v>14749457.5</v>
      </c>
      <c r="ZX24" s="20">
        <v>17462392</v>
      </c>
      <c r="ZY24" s="20">
        <v>12560921.199999999</v>
      </c>
      <c r="ZZ24" s="20">
        <v>15741318</v>
      </c>
      <c r="AAA24" s="20">
        <v>19552092.919999998</v>
      </c>
      <c r="AAB24" s="20">
        <v>10722255</v>
      </c>
      <c r="AAC24" s="20">
        <v>10977434.4</v>
      </c>
      <c r="AAD24" s="20">
        <v>9254987.9299999997</v>
      </c>
      <c r="AAE24" s="20">
        <v>9854693.7100000009</v>
      </c>
      <c r="AAF24" s="20">
        <v>8188184</v>
      </c>
      <c r="AAG24" s="20">
        <v>105446357.67</v>
      </c>
      <c r="AAH24" s="20">
        <v>14946695.5</v>
      </c>
      <c r="AAI24" s="20">
        <v>18284655</v>
      </c>
      <c r="AAJ24" s="20">
        <v>14979910</v>
      </c>
      <c r="AAK24" s="20">
        <v>14146520.5</v>
      </c>
      <c r="AAL24" s="20">
        <v>21361173</v>
      </c>
      <c r="AAM24" s="20">
        <v>12530770</v>
      </c>
      <c r="AAN24" s="20">
        <v>523138256.11000001</v>
      </c>
      <c r="AAO24" s="20">
        <v>23646686</v>
      </c>
      <c r="AAP24" s="20">
        <v>13445087</v>
      </c>
      <c r="AAQ24" s="20">
        <v>27567869</v>
      </c>
      <c r="AAR24" s="20">
        <v>27287594</v>
      </c>
      <c r="AAS24" s="20">
        <v>21381584</v>
      </c>
      <c r="AAT24" s="20">
        <v>25983304</v>
      </c>
      <c r="AAU24" s="20">
        <v>30414088.5</v>
      </c>
      <c r="AAV24" s="20">
        <v>48741241</v>
      </c>
      <c r="AAW24" s="20">
        <v>16314032</v>
      </c>
      <c r="AAX24" s="20">
        <v>25445387.5</v>
      </c>
      <c r="AAY24" s="20">
        <v>99507635</v>
      </c>
      <c r="AAZ24" s="20">
        <v>42747439</v>
      </c>
      <c r="ABA24" s="20">
        <v>12008281</v>
      </c>
      <c r="ABB24" s="20">
        <v>17902616</v>
      </c>
      <c r="ABC24" s="20">
        <v>17346712</v>
      </c>
      <c r="ABD24" s="20">
        <v>11200152.5</v>
      </c>
      <c r="ABE24" s="20">
        <v>23030845</v>
      </c>
      <c r="ABF24" s="20">
        <v>12719790</v>
      </c>
      <c r="ABG24" s="20">
        <v>106658939</v>
      </c>
      <c r="ABH24" s="20">
        <v>72474940.24000001</v>
      </c>
      <c r="ABI24" s="20">
        <v>12642174</v>
      </c>
      <c r="ABJ24" s="20">
        <v>11898781.5</v>
      </c>
      <c r="ABK24" s="20">
        <v>11439472</v>
      </c>
      <c r="ABL24" s="20">
        <v>9837171</v>
      </c>
      <c r="ABM24" s="20">
        <v>8375885</v>
      </c>
      <c r="ABN24" s="20">
        <v>117799538.59</v>
      </c>
      <c r="ABO24" s="20">
        <v>19301961.600000001</v>
      </c>
      <c r="ABP24" s="20">
        <v>17028441.309999999</v>
      </c>
      <c r="ABQ24" s="20">
        <v>23772721.240000002</v>
      </c>
      <c r="ABR24" s="20">
        <v>25425511</v>
      </c>
      <c r="ABS24" s="20">
        <v>17455702.5</v>
      </c>
      <c r="ABT24" s="20">
        <v>13156536</v>
      </c>
      <c r="ABU24" s="20">
        <v>18044190</v>
      </c>
      <c r="ABV24" s="20">
        <v>8279597</v>
      </c>
      <c r="ABW24" s="20">
        <v>135807136.25</v>
      </c>
      <c r="ABX24" s="20">
        <v>13249642</v>
      </c>
      <c r="ABY24" s="20">
        <v>25487653</v>
      </c>
      <c r="ABZ24" s="20">
        <v>12652005</v>
      </c>
      <c r="ACA24" s="20">
        <v>13828182.5</v>
      </c>
      <c r="ACB24" s="20">
        <v>46020585</v>
      </c>
      <c r="ACC24" s="20">
        <v>11861074.949999999</v>
      </c>
      <c r="ACD24" s="20">
        <v>13678529</v>
      </c>
      <c r="ACE24" s="20">
        <v>14691592</v>
      </c>
      <c r="ACF24" s="20">
        <v>21691260</v>
      </c>
      <c r="ACG24" s="20">
        <v>9525667</v>
      </c>
      <c r="ACH24" s="20">
        <v>311107909.88999999</v>
      </c>
      <c r="ACI24" s="20">
        <v>8643681.2899999991</v>
      </c>
      <c r="ACJ24" s="20">
        <v>19601141.259999998</v>
      </c>
      <c r="ACK24" s="20">
        <v>31738636</v>
      </c>
      <c r="ACL24" s="20">
        <v>16522647</v>
      </c>
      <c r="ACM24" s="20">
        <v>17365629</v>
      </c>
      <c r="ACN24" s="20">
        <v>25826389.5</v>
      </c>
      <c r="ACO24" s="20">
        <v>87964077.74000001</v>
      </c>
      <c r="ACP24" s="20">
        <v>117267406</v>
      </c>
      <c r="ACQ24" s="20">
        <v>19184708</v>
      </c>
      <c r="ACR24" s="20">
        <v>28731406.800000001</v>
      </c>
      <c r="ACS24" s="20">
        <v>28133146</v>
      </c>
      <c r="ACT24" s="20">
        <v>23543110</v>
      </c>
      <c r="ACU24" s="20">
        <v>76551771.650000006</v>
      </c>
      <c r="ACV24" s="20">
        <v>18750311</v>
      </c>
      <c r="ACW24" s="20">
        <v>22432571</v>
      </c>
      <c r="ACX24" s="20">
        <v>19309821</v>
      </c>
      <c r="ACY24" s="20">
        <v>11665175</v>
      </c>
      <c r="ACZ24" s="20">
        <v>14339826</v>
      </c>
      <c r="ADA24" s="20">
        <v>11227968</v>
      </c>
      <c r="ADB24" s="20">
        <v>8370151.75</v>
      </c>
      <c r="ADC24" s="20">
        <v>7585032</v>
      </c>
      <c r="ADD24" s="20">
        <v>8383430</v>
      </c>
      <c r="ADE24" s="20">
        <v>60745558.719999999</v>
      </c>
      <c r="ADF24" s="20">
        <v>69781602.629999995</v>
      </c>
      <c r="ADG24" s="20">
        <v>10923007.5</v>
      </c>
      <c r="ADH24" s="20">
        <v>8476517</v>
      </c>
      <c r="ADI24" s="20">
        <v>14269086</v>
      </c>
      <c r="ADJ24" s="20">
        <v>11874716.550000001</v>
      </c>
      <c r="ADK24" s="20">
        <v>13746375.66</v>
      </c>
      <c r="ADL24" s="20">
        <v>10632728</v>
      </c>
      <c r="ADM24" s="20">
        <v>14249372</v>
      </c>
      <c r="ADN24" s="20">
        <v>365126320</v>
      </c>
      <c r="ADO24" s="20">
        <v>42883796.439999998</v>
      </c>
      <c r="ADP24" s="20">
        <v>39222420.789999999</v>
      </c>
      <c r="ADQ24" s="20">
        <v>87363482.659999996</v>
      </c>
      <c r="ADR24" s="20">
        <v>9318900</v>
      </c>
      <c r="ADS24" s="20">
        <v>10619420.9</v>
      </c>
      <c r="ADT24" s="20">
        <v>15502818.880000001</v>
      </c>
      <c r="ADU24" s="20">
        <v>10394935</v>
      </c>
      <c r="ADV24" s="20">
        <v>325460961</v>
      </c>
      <c r="ADW24" s="20">
        <v>101692395.79000001</v>
      </c>
      <c r="ADX24" s="20">
        <v>56396501.589999996</v>
      </c>
      <c r="ADY24" s="20">
        <v>16582356.699999999</v>
      </c>
      <c r="ADZ24" s="20">
        <v>21791835.59</v>
      </c>
      <c r="AEA24" s="20">
        <v>23292138</v>
      </c>
      <c r="AEB24" s="20">
        <v>20406219.43</v>
      </c>
      <c r="AEC24" s="20">
        <v>18672431.640000001</v>
      </c>
      <c r="AED24" s="20">
        <v>14441435.140000001</v>
      </c>
      <c r="AEE24" s="20">
        <v>14598720.359999999</v>
      </c>
      <c r="AEF24" s="20">
        <v>19436501.84</v>
      </c>
      <c r="AEG24" s="20">
        <v>27736838.25</v>
      </c>
      <c r="AEH24" s="20">
        <v>16886656</v>
      </c>
      <c r="AEI24" s="20">
        <v>19280252.75</v>
      </c>
      <c r="AEJ24" s="20">
        <v>24977026.559999999</v>
      </c>
      <c r="AEK24" s="20">
        <v>28145738.02</v>
      </c>
      <c r="AEL24" s="20">
        <v>18251675.260000002</v>
      </c>
      <c r="AEM24" s="20">
        <v>38462537.060000002</v>
      </c>
      <c r="AEN24" s="20">
        <v>15294267</v>
      </c>
      <c r="AEO24" s="20">
        <v>26642012.259999998</v>
      </c>
      <c r="AEP24" s="20">
        <v>212641219</v>
      </c>
      <c r="AEQ24" s="20">
        <v>30499516</v>
      </c>
      <c r="AER24" s="20">
        <v>20803737</v>
      </c>
      <c r="AES24" s="20">
        <v>16578635</v>
      </c>
      <c r="AET24" s="20">
        <v>14190146</v>
      </c>
      <c r="AEU24" s="20">
        <v>36026440.25</v>
      </c>
      <c r="AEV24" s="20">
        <v>14527895.25</v>
      </c>
      <c r="AEW24" s="20">
        <v>15791222</v>
      </c>
      <c r="AEX24" s="20">
        <v>14707155</v>
      </c>
      <c r="AEY24" s="20">
        <v>8276607.5</v>
      </c>
      <c r="AEZ24" s="20">
        <v>186711735.24000001</v>
      </c>
      <c r="AFA24" s="20">
        <v>97700083.450000003</v>
      </c>
      <c r="AFB24" s="20">
        <v>45071362.060000002</v>
      </c>
      <c r="AFC24" s="20">
        <v>32853257.350000001</v>
      </c>
      <c r="AFD24" s="20">
        <v>50785046.319999993</v>
      </c>
      <c r="AFE24" s="20">
        <v>39121587.75</v>
      </c>
      <c r="AFF24" s="20">
        <v>30702177.219999999</v>
      </c>
      <c r="AFG24" s="20">
        <v>32591624.57</v>
      </c>
      <c r="AFH24" s="20">
        <v>26197585.130000003</v>
      </c>
      <c r="AFI24" s="20">
        <v>33176791.549999997</v>
      </c>
      <c r="AFJ24" s="20">
        <v>23649438.539999999</v>
      </c>
      <c r="AFK24" s="20">
        <v>28672367.240000002</v>
      </c>
      <c r="AFL24" s="20">
        <v>32496492.609999999</v>
      </c>
      <c r="AFM24" s="20">
        <v>222382623.11000001</v>
      </c>
      <c r="AFN24" s="20">
        <v>43434192.170000002</v>
      </c>
      <c r="AFO24" s="20">
        <v>30844889.990000002</v>
      </c>
      <c r="AFP24" s="20">
        <v>25690290</v>
      </c>
      <c r="AFQ24" s="20">
        <v>30171321.57</v>
      </c>
      <c r="AFR24" s="20">
        <v>22387897.32</v>
      </c>
      <c r="AFS24" s="20">
        <v>18354606.84</v>
      </c>
      <c r="AFT24" s="20">
        <v>39021479.219999999</v>
      </c>
      <c r="AFU24" s="20">
        <v>40746111.770000003</v>
      </c>
      <c r="AFV24" s="20">
        <v>17891960.699999999</v>
      </c>
      <c r="AFW24" s="20">
        <v>40237302.509999998</v>
      </c>
      <c r="AFX24" s="20">
        <v>19057002.210000001</v>
      </c>
      <c r="AFY24" s="20">
        <v>149456473.74000001</v>
      </c>
      <c r="AFZ24" s="20">
        <v>13082251.609999999</v>
      </c>
      <c r="AGA24" s="20">
        <v>12123617.620000001</v>
      </c>
      <c r="AGB24" s="20">
        <v>12721541.25</v>
      </c>
      <c r="AGC24" s="20">
        <v>30874478.5</v>
      </c>
      <c r="AGD24" s="20">
        <v>16315475.5</v>
      </c>
      <c r="AGE24" s="20">
        <v>8758026</v>
      </c>
      <c r="AGF24" s="20">
        <v>11722212.049999999</v>
      </c>
      <c r="AGG24" s="20">
        <v>11409666.109999999</v>
      </c>
      <c r="AGH24" s="20">
        <v>13006720</v>
      </c>
      <c r="AGI24" s="20">
        <v>9639554.6699999999</v>
      </c>
      <c r="AGJ24" s="20">
        <v>198575361.92000002</v>
      </c>
      <c r="AGK24" s="20">
        <v>64666525.960000008</v>
      </c>
      <c r="AGL24" s="20">
        <v>34835117.289999999</v>
      </c>
      <c r="AGM24" s="20">
        <v>21309958.100000001</v>
      </c>
      <c r="AGN24" s="20">
        <v>51424820.530000001</v>
      </c>
      <c r="AGO24" s="20">
        <v>37478869</v>
      </c>
      <c r="AGP24" s="20">
        <v>21841266.100000001</v>
      </c>
      <c r="AGQ24" s="20">
        <v>21093944.670000002</v>
      </c>
      <c r="AGR24" s="20">
        <v>376568527.69</v>
      </c>
      <c r="AGS24" s="20">
        <v>168269107.93000001</v>
      </c>
      <c r="AGT24" s="20">
        <v>17567950</v>
      </c>
      <c r="AGU24" s="20">
        <v>46285539</v>
      </c>
      <c r="AGV24" s="20">
        <v>67887561.480000004</v>
      </c>
      <c r="AGW24" s="20">
        <v>35126394</v>
      </c>
      <c r="AGX24" s="20">
        <v>36617617.609999999</v>
      </c>
      <c r="AGY24" s="20">
        <v>25143993.199999999</v>
      </c>
      <c r="AGZ24" s="20">
        <v>10058763</v>
      </c>
      <c r="AHA24" s="20">
        <v>23166590.009999998</v>
      </c>
      <c r="AHB24" s="20">
        <v>25215090</v>
      </c>
      <c r="AHC24" s="20">
        <v>16061850.52</v>
      </c>
      <c r="AHD24" s="20">
        <v>15218942.5</v>
      </c>
      <c r="AHE24" s="20">
        <v>18785231.41</v>
      </c>
      <c r="AHF24" s="20">
        <v>17786327</v>
      </c>
      <c r="AHG24" s="20">
        <v>15908963</v>
      </c>
      <c r="AHH24" s="20">
        <v>15144100</v>
      </c>
      <c r="AHI24" s="20">
        <v>87815014.479999989</v>
      </c>
      <c r="AHJ24" s="20">
        <v>12423460</v>
      </c>
      <c r="AHK24" s="20">
        <v>14320027</v>
      </c>
      <c r="AHL24" s="20">
        <v>14549666.68</v>
      </c>
      <c r="AHM24" s="20">
        <v>30522323</v>
      </c>
      <c r="AHN24" s="20">
        <v>14628208.25</v>
      </c>
      <c r="AHO24" s="20">
        <v>11851777.210000001</v>
      </c>
      <c r="AHP24" s="20">
        <v>34667837810.440125</v>
      </c>
    </row>
    <row r="25" spans="1:900" x14ac:dyDescent="0.55000000000000004">
      <c r="A25" s="11">
        <v>21</v>
      </c>
      <c r="B25" s="11" t="s">
        <v>1008</v>
      </c>
      <c r="C25" s="6" t="s">
        <v>1009</v>
      </c>
      <c r="D25" s="20">
        <v>59905329.460000001</v>
      </c>
      <c r="E25" s="20">
        <v>4241166.24</v>
      </c>
      <c r="F25" s="20">
        <v>7713651.1699999999</v>
      </c>
      <c r="G25" s="20">
        <v>2720469.84</v>
      </c>
      <c r="H25" s="20">
        <v>7369255.54</v>
      </c>
      <c r="I25" s="20">
        <v>3849054.37</v>
      </c>
      <c r="J25" s="20">
        <v>5813715.5300000012</v>
      </c>
      <c r="K25" s="20">
        <v>4852754.9400000004</v>
      </c>
      <c r="L25" s="20">
        <v>4684317.8499999996</v>
      </c>
      <c r="M25" s="20">
        <v>3478389.41</v>
      </c>
      <c r="N25" s="20">
        <v>2082570.66</v>
      </c>
      <c r="O25" s="20">
        <v>2049054.48</v>
      </c>
      <c r="P25" s="20">
        <v>2150461.8000000003</v>
      </c>
      <c r="Q25" s="20">
        <v>3332739.72</v>
      </c>
      <c r="R25" s="20">
        <v>2373399.7599999998</v>
      </c>
      <c r="S25" s="20">
        <v>3741157.2099999995</v>
      </c>
      <c r="T25" s="20">
        <v>2967873.6</v>
      </c>
      <c r="U25" s="20">
        <v>1041688.68</v>
      </c>
      <c r="V25" s="20">
        <v>66416868.359999999</v>
      </c>
      <c r="W25" s="20">
        <v>10873978.01</v>
      </c>
      <c r="X25" s="20">
        <v>2330064.65</v>
      </c>
      <c r="Y25" s="20">
        <v>3492153.72</v>
      </c>
      <c r="Z25" s="20">
        <v>3505048.82</v>
      </c>
      <c r="AA25" s="20">
        <v>2989615.34</v>
      </c>
      <c r="AB25" s="20">
        <v>1491689.64</v>
      </c>
      <c r="AC25" s="20">
        <v>11094527.84</v>
      </c>
      <c r="AD25" s="20">
        <v>3025019.6700000004</v>
      </c>
      <c r="AE25" s="20">
        <v>2498843.41</v>
      </c>
      <c r="AF25" s="20">
        <v>8302483.4500000002</v>
      </c>
      <c r="AG25" s="20">
        <v>2525031.4000000004</v>
      </c>
      <c r="AH25" s="20">
        <v>7159098.04</v>
      </c>
      <c r="AI25" s="20">
        <v>4326364.87</v>
      </c>
      <c r="AJ25" s="20">
        <v>2066945.52</v>
      </c>
      <c r="AK25" s="20">
        <v>2050595.8499999999</v>
      </c>
      <c r="AL25" s="20">
        <v>2039894.85</v>
      </c>
      <c r="AM25" s="20">
        <v>3747402.0900000003</v>
      </c>
      <c r="AN25" s="20">
        <v>1655219.72</v>
      </c>
      <c r="AO25" s="20">
        <v>1967158.71</v>
      </c>
      <c r="AP25" s="20">
        <v>1957456.25</v>
      </c>
      <c r="AQ25" s="20">
        <v>1882921.34</v>
      </c>
      <c r="AR25" s="20">
        <v>1932234.99</v>
      </c>
      <c r="AS25" s="20">
        <v>1014419.18</v>
      </c>
      <c r="AT25" s="20">
        <v>29392883.960000005</v>
      </c>
      <c r="AU25" s="20">
        <v>1290958.8599999999</v>
      </c>
      <c r="AV25" s="20">
        <v>918705.64</v>
      </c>
      <c r="AW25" s="20">
        <v>1200241.6000000001</v>
      </c>
      <c r="AX25" s="20">
        <v>3340658.85</v>
      </c>
      <c r="AY25" s="20">
        <v>3409962.73</v>
      </c>
      <c r="AZ25" s="20">
        <v>1087656.3</v>
      </c>
      <c r="BA25" s="20">
        <v>1418416.03</v>
      </c>
      <c r="BB25" s="20">
        <v>1420051.01</v>
      </c>
      <c r="BC25" s="20">
        <v>1277849.8</v>
      </c>
      <c r="BD25" s="20">
        <v>815892.4</v>
      </c>
      <c r="BE25" s="20">
        <v>1370897.74</v>
      </c>
      <c r="BF25" s="20">
        <v>5903032.4299999997</v>
      </c>
      <c r="BG25" s="20">
        <v>855513.23</v>
      </c>
      <c r="BH25" s="20">
        <v>506979.5</v>
      </c>
      <c r="BI25" s="20">
        <v>22976357.940000001</v>
      </c>
      <c r="BJ25" s="20">
        <v>12095262.830000002</v>
      </c>
      <c r="BK25" s="20">
        <v>3203141.4800000004</v>
      </c>
      <c r="BL25" s="20">
        <v>2393740.75</v>
      </c>
      <c r="BM25" s="20">
        <v>4826956.6400000006</v>
      </c>
      <c r="BN25" s="20">
        <v>3208775.83</v>
      </c>
      <c r="BO25" s="20">
        <v>3006428.04</v>
      </c>
      <c r="BP25" s="20">
        <v>227771.26</v>
      </c>
      <c r="BQ25" s="20">
        <v>235847.17</v>
      </c>
      <c r="BR25" s="20">
        <v>26380933.060000002</v>
      </c>
      <c r="BS25" s="20">
        <v>3372649.36</v>
      </c>
      <c r="BT25" s="20">
        <v>2786929.8899999997</v>
      </c>
      <c r="BU25" s="20">
        <v>3591569.8899999997</v>
      </c>
      <c r="BV25" s="20">
        <v>3268802.08</v>
      </c>
      <c r="BW25" s="20">
        <v>2244643</v>
      </c>
      <c r="BX25" s="20">
        <v>1776042.74</v>
      </c>
      <c r="BY25" s="20">
        <v>3191365.25</v>
      </c>
      <c r="BZ25" s="20">
        <v>6041226.9000000004</v>
      </c>
      <c r="CA25" s="20">
        <v>2858651.56</v>
      </c>
      <c r="CB25" s="20">
        <v>2775203.71</v>
      </c>
      <c r="CC25" s="20">
        <v>5416493.46</v>
      </c>
      <c r="CD25" s="20">
        <v>1800475.99</v>
      </c>
      <c r="CE25" s="20">
        <v>2504328.3899999997</v>
      </c>
      <c r="CF25" s="20">
        <v>1323347.54</v>
      </c>
      <c r="CG25" s="20">
        <v>44218067.640000001</v>
      </c>
      <c r="CH25" s="20">
        <v>3036761.65</v>
      </c>
      <c r="CI25" s="20">
        <v>6509935.2300000004</v>
      </c>
      <c r="CJ25" s="20">
        <v>2443306.89</v>
      </c>
      <c r="CK25" s="20">
        <v>2940987.79</v>
      </c>
      <c r="CL25" s="20">
        <v>3217246.26</v>
      </c>
      <c r="CM25" s="20">
        <v>4066663.58</v>
      </c>
      <c r="CN25" s="20">
        <v>3494891.4699999997</v>
      </c>
      <c r="CO25" s="20">
        <v>1336422.6099999999</v>
      </c>
      <c r="CP25" s="20">
        <v>3545071.87</v>
      </c>
      <c r="CQ25" s="20">
        <v>1961883.6600000001</v>
      </c>
      <c r="CR25" s="20">
        <v>4058739.69</v>
      </c>
      <c r="CS25" s="20">
        <v>2877643.44</v>
      </c>
      <c r="CT25" s="20">
        <v>25479623.740000002</v>
      </c>
      <c r="CU25" s="20">
        <v>2333094.0999999996</v>
      </c>
      <c r="CV25" s="20">
        <v>3150989.2399999998</v>
      </c>
      <c r="CW25" s="20">
        <v>4076576.94</v>
      </c>
      <c r="CX25" s="20">
        <v>2491571.4399999995</v>
      </c>
      <c r="CY25" s="20">
        <v>5084051.37</v>
      </c>
      <c r="CZ25" s="20">
        <v>2611666.08</v>
      </c>
      <c r="DA25" s="20">
        <v>1234781.6000000001</v>
      </c>
      <c r="DB25" s="20">
        <v>16867578.550000001</v>
      </c>
      <c r="DC25" s="20">
        <v>19425552.18</v>
      </c>
      <c r="DD25" s="20">
        <v>3412929.0100000002</v>
      </c>
      <c r="DE25" s="20">
        <v>2178452.91</v>
      </c>
      <c r="DF25" s="20">
        <v>4288262.17</v>
      </c>
      <c r="DG25" s="20">
        <v>3362493.12</v>
      </c>
      <c r="DH25" s="20">
        <v>4496811.05</v>
      </c>
      <c r="DI25" s="20">
        <v>3867155.5700000003</v>
      </c>
      <c r="DJ25" s="20">
        <v>1207010.2</v>
      </c>
      <c r="DK25" s="20">
        <v>58272438.620000012</v>
      </c>
      <c r="DL25" s="20">
        <v>3024894.44</v>
      </c>
      <c r="DM25" s="20">
        <v>4370606.16</v>
      </c>
      <c r="DN25" s="20">
        <v>3164504.26</v>
      </c>
      <c r="DO25" s="20">
        <v>3780147.13</v>
      </c>
      <c r="DP25" s="20">
        <v>3505102.17</v>
      </c>
      <c r="DQ25" s="20">
        <v>5284799.71</v>
      </c>
      <c r="DR25" s="20">
        <v>3296048.8000000003</v>
      </c>
      <c r="DS25" s="20">
        <v>4851290.9099999992</v>
      </c>
      <c r="DT25" s="20">
        <v>26856051.25</v>
      </c>
      <c r="DU25" s="20">
        <v>3613936.85</v>
      </c>
      <c r="DV25" s="20">
        <v>8119057.2300000004</v>
      </c>
      <c r="DW25" s="20">
        <v>9475809.120000001</v>
      </c>
      <c r="DX25" s="20">
        <v>3038207.0300000003</v>
      </c>
      <c r="DY25" s="20">
        <v>4453090.3899999997</v>
      </c>
      <c r="DZ25" s="20">
        <v>4271827.51</v>
      </c>
      <c r="EA25" s="20">
        <v>1170350.42</v>
      </c>
      <c r="EB25" s="20">
        <v>2134029.4300000002</v>
      </c>
      <c r="EC25" s="20">
        <v>2055355.3</v>
      </c>
      <c r="ED25" s="20">
        <v>6007211.9000000004</v>
      </c>
      <c r="EE25" s="20">
        <v>15671679.27</v>
      </c>
      <c r="EF25" s="20">
        <v>14814747.850000001</v>
      </c>
      <c r="EG25" s="20">
        <v>2035503.16</v>
      </c>
      <c r="EH25" s="20">
        <v>2905824.8</v>
      </c>
      <c r="EI25" s="20">
        <v>2686264.0700000003</v>
      </c>
      <c r="EJ25" s="20">
        <v>4126627.24</v>
      </c>
      <c r="EK25" s="20">
        <v>5614215.5899999999</v>
      </c>
      <c r="EL25" s="20">
        <v>2130602.2999999998</v>
      </c>
      <c r="EM25" s="20">
        <v>2398712.66</v>
      </c>
      <c r="EN25" s="20">
        <v>47512273.060000002</v>
      </c>
      <c r="EO25" s="20">
        <v>2526248.62</v>
      </c>
      <c r="EP25" s="20">
        <v>2555688.14</v>
      </c>
      <c r="EQ25" s="20">
        <v>2713327.41</v>
      </c>
      <c r="ER25" s="20">
        <v>1345650.4</v>
      </c>
      <c r="ES25" s="20">
        <v>1634589.83</v>
      </c>
      <c r="ET25" s="20">
        <v>3458749.5700000003</v>
      </c>
      <c r="EU25" s="20">
        <v>2702203.21</v>
      </c>
      <c r="EV25" s="20">
        <v>2051437.52</v>
      </c>
      <c r="EW25" s="20">
        <v>26866538.800000001</v>
      </c>
      <c r="EX25" s="20">
        <v>1328330.24</v>
      </c>
      <c r="EY25" s="20">
        <v>2177879.8200000003</v>
      </c>
      <c r="EZ25" s="20">
        <v>3028409.09</v>
      </c>
      <c r="FA25" s="20">
        <v>5026005.68</v>
      </c>
      <c r="FB25" s="20">
        <v>3450308.73</v>
      </c>
      <c r="FC25" s="20">
        <v>4559795.3</v>
      </c>
      <c r="FD25" s="20">
        <v>1996902.75</v>
      </c>
      <c r="FE25" s="20">
        <v>2177685.31</v>
      </c>
      <c r="FF25" s="20">
        <v>1799266.47</v>
      </c>
      <c r="FG25" s="20">
        <v>1937811.3399999999</v>
      </c>
      <c r="FH25" s="20">
        <v>1183407.98</v>
      </c>
      <c r="FI25" s="20">
        <v>16950378.050000001</v>
      </c>
      <c r="FJ25" s="20">
        <v>1535925.72</v>
      </c>
      <c r="FK25" s="20">
        <v>1087189.75</v>
      </c>
      <c r="FL25" s="20">
        <v>600619.48</v>
      </c>
      <c r="FM25" s="20">
        <v>3175549.39</v>
      </c>
      <c r="FN25" s="20">
        <v>992875.05</v>
      </c>
      <c r="FO25" s="20">
        <v>991693.38</v>
      </c>
      <c r="FP25" s="20">
        <v>267289.58</v>
      </c>
      <c r="FQ25" s="20">
        <v>39192446.939999998</v>
      </c>
      <c r="FR25" s="20">
        <v>2592858.7999999998</v>
      </c>
      <c r="FS25" s="20">
        <v>3198679.44</v>
      </c>
      <c r="FT25" s="20">
        <v>3153760.83</v>
      </c>
      <c r="FU25" s="20">
        <v>4859397.26</v>
      </c>
      <c r="FV25" s="20">
        <v>2415508.58</v>
      </c>
      <c r="FW25" s="20">
        <v>5456835.7300000004</v>
      </c>
      <c r="FX25" s="20">
        <v>3343478.83</v>
      </c>
      <c r="FY25" s="20">
        <v>3109957.1999999997</v>
      </c>
      <c r="FZ25" s="20">
        <v>2821262.6899999995</v>
      </c>
      <c r="GA25" s="20">
        <v>5699162.7200000007</v>
      </c>
      <c r="GB25" s="20">
        <v>2318050.83</v>
      </c>
      <c r="GC25" s="20">
        <v>2270447.0499999998</v>
      </c>
      <c r="GD25" s="20">
        <v>795304.05</v>
      </c>
      <c r="GE25" s="20">
        <v>21923124.379999999</v>
      </c>
      <c r="GF25" s="20">
        <v>2138782.11</v>
      </c>
      <c r="GG25" s="20">
        <v>2418989.2800000003</v>
      </c>
      <c r="GH25" s="20">
        <v>4244937.5999999996</v>
      </c>
      <c r="GI25" s="20">
        <v>3041494.16</v>
      </c>
      <c r="GJ25" s="20">
        <v>2949378.4199999995</v>
      </c>
      <c r="GK25" s="20">
        <v>2191487.0699999998</v>
      </c>
      <c r="GL25" s="20">
        <v>6835719.3199999994</v>
      </c>
      <c r="GM25" s="20">
        <v>2485530.7599999998</v>
      </c>
      <c r="GN25" s="20">
        <v>949338.81</v>
      </c>
      <c r="GO25" s="20">
        <v>886098.4</v>
      </c>
      <c r="GP25" s="20">
        <v>418232</v>
      </c>
      <c r="GQ25" s="20">
        <v>15855768.350000001</v>
      </c>
      <c r="GR25" s="20">
        <v>5993174.1200000001</v>
      </c>
      <c r="GS25" s="20">
        <v>2226697.6799999997</v>
      </c>
      <c r="GT25" s="20">
        <v>4145221.0500000003</v>
      </c>
      <c r="GU25" s="20">
        <v>1391263.4000000001</v>
      </c>
      <c r="GV25" s="20">
        <v>3372318.5700000003</v>
      </c>
      <c r="GW25" s="20">
        <v>2938098.2600000002</v>
      </c>
      <c r="GX25" s="20">
        <v>1383277.21</v>
      </c>
      <c r="GY25" s="20">
        <v>12563024.15</v>
      </c>
      <c r="GZ25" s="20">
        <v>458142.71999999997</v>
      </c>
      <c r="HA25" s="20">
        <v>2222758.7799999998</v>
      </c>
      <c r="HB25" s="20">
        <v>1033165.25</v>
      </c>
      <c r="HC25" s="20">
        <v>30285136.32</v>
      </c>
      <c r="HD25" s="20">
        <v>2850031.7800000003</v>
      </c>
      <c r="HE25" s="20">
        <v>4540078.7300000004</v>
      </c>
      <c r="HF25" s="20">
        <v>4647738.04</v>
      </c>
      <c r="HG25" s="20">
        <v>2904452.9799999995</v>
      </c>
      <c r="HH25" s="20">
        <v>3351532.37</v>
      </c>
      <c r="HI25" s="20">
        <v>1086294.4100000001</v>
      </c>
      <c r="HJ25" s="20">
        <v>20571601.050000001</v>
      </c>
      <c r="HK25" s="20">
        <v>3291199.11</v>
      </c>
      <c r="HL25" s="20">
        <v>4273270.91</v>
      </c>
      <c r="HM25" s="20">
        <v>3305931.4499999997</v>
      </c>
      <c r="HN25" s="20">
        <v>2019532.3900000001</v>
      </c>
      <c r="HO25" s="20">
        <v>2299659.48</v>
      </c>
      <c r="HP25" s="20">
        <v>3043614.9899999998</v>
      </c>
      <c r="HQ25" s="20">
        <v>1472209.03</v>
      </c>
      <c r="HR25" s="20">
        <v>25640972.890000001</v>
      </c>
      <c r="HS25" s="20">
        <v>11082711.01</v>
      </c>
      <c r="HT25" s="20">
        <v>3686117.9600000004</v>
      </c>
      <c r="HU25" s="20">
        <v>1800240.5800000003</v>
      </c>
      <c r="HV25" s="20">
        <v>1966662.4399999997</v>
      </c>
      <c r="HW25" s="20">
        <v>1424488.3499999999</v>
      </c>
      <c r="HX25" s="20">
        <v>3746488.4099999997</v>
      </c>
      <c r="HY25" s="20">
        <v>2360609.4900000002</v>
      </c>
      <c r="HZ25" s="20">
        <v>1603168.53</v>
      </c>
      <c r="IA25" s="20">
        <v>1931059.0299999998</v>
      </c>
      <c r="IB25" s="20">
        <v>2491274.4300000002</v>
      </c>
      <c r="IC25" s="20">
        <v>2928445.2800000003</v>
      </c>
      <c r="ID25" s="20">
        <v>1379865.7999999998</v>
      </c>
      <c r="IE25" s="20">
        <v>2402345.3199999998</v>
      </c>
      <c r="IF25" s="20">
        <v>1251117.78</v>
      </c>
      <c r="IG25" s="20">
        <v>1207681.1600000001</v>
      </c>
      <c r="IH25" s="20">
        <v>22366204.290000003</v>
      </c>
      <c r="II25" s="20">
        <v>9280233.8900000006</v>
      </c>
      <c r="IJ25" s="20">
        <v>3473840.77</v>
      </c>
      <c r="IK25" s="20">
        <v>3375554.29</v>
      </c>
      <c r="IL25" s="20">
        <v>3862283.6100000003</v>
      </c>
      <c r="IM25" s="20">
        <v>1328005.75</v>
      </c>
      <c r="IN25" s="20">
        <v>2383865.77</v>
      </c>
      <c r="IO25" s="20">
        <v>648775.25</v>
      </c>
      <c r="IP25" s="20">
        <v>1995341.49</v>
      </c>
      <c r="IQ25" s="20">
        <v>1717097.29</v>
      </c>
      <c r="IR25" s="20">
        <v>712878.54</v>
      </c>
      <c r="IS25" s="20">
        <v>32275981.720000003</v>
      </c>
      <c r="IT25" s="20">
        <v>15279469.74</v>
      </c>
      <c r="IU25" s="20">
        <v>4001410.5000000005</v>
      </c>
      <c r="IV25" s="20">
        <v>2089541.18</v>
      </c>
      <c r="IW25" s="20">
        <v>2285595.7599999998</v>
      </c>
      <c r="IX25" s="20">
        <v>1014137.2000000001</v>
      </c>
      <c r="IY25" s="20">
        <v>3082793.51</v>
      </c>
      <c r="IZ25" s="20">
        <v>1410880.9100000001</v>
      </c>
      <c r="JA25" s="20">
        <v>1430947.22</v>
      </c>
      <c r="JB25" s="20">
        <v>2105757.46</v>
      </c>
      <c r="JC25" s="20">
        <v>2545578.29</v>
      </c>
      <c r="JD25" s="20">
        <v>1839749.66</v>
      </c>
      <c r="JE25" s="20">
        <v>17086399.77</v>
      </c>
      <c r="JF25" s="20">
        <v>8799368.6500000004</v>
      </c>
      <c r="JG25" s="20">
        <v>2571766.7300000004</v>
      </c>
      <c r="JH25" s="20">
        <v>1823640.23</v>
      </c>
      <c r="JI25" s="20">
        <v>1557832.52</v>
      </c>
      <c r="JJ25" s="20">
        <v>2202334.56</v>
      </c>
      <c r="JK25" s="20">
        <v>15472496.26</v>
      </c>
      <c r="JL25" s="20">
        <v>1417015.5899999999</v>
      </c>
      <c r="JM25" s="20">
        <v>2425497.19</v>
      </c>
      <c r="JN25" s="20">
        <v>2639828.4699999997</v>
      </c>
      <c r="JO25" s="20">
        <v>1936205.59</v>
      </c>
      <c r="JP25" s="20">
        <v>4588834.08</v>
      </c>
      <c r="JQ25" s="20">
        <v>1582297.79</v>
      </c>
      <c r="JR25" s="20">
        <v>17649971.73</v>
      </c>
      <c r="JS25" s="20">
        <v>11060866.09</v>
      </c>
      <c r="JT25" s="20">
        <v>1830323.9</v>
      </c>
      <c r="JU25" s="20">
        <v>1078531.55</v>
      </c>
      <c r="JV25" s="20">
        <v>3178410.1500000004</v>
      </c>
      <c r="JW25" s="20">
        <v>1114371.8700000001</v>
      </c>
      <c r="JX25" s="20">
        <v>5569648.5199999996</v>
      </c>
      <c r="JY25" s="20">
        <v>2799666.26</v>
      </c>
      <c r="JZ25" s="20">
        <v>1517566.83</v>
      </c>
      <c r="KA25" s="20">
        <v>2373282.2999999998</v>
      </c>
      <c r="KB25" s="20">
        <v>1624213.57</v>
      </c>
      <c r="KC25" s="20">
        <v>1544214.51</v>
      </c>
      <c r="KD25" s="20">
        <v>1506036.65</v>
      </c>
      <c r="KE25" s="20">
        <v>367703</v>
      </c>
      <c r="KF25" s="20">
        <v>1347598.56</v>
      </c>
      <c r="KG25" s="20">
        <v>48498668.409999996</v>
      </c>
      <c r="KH25" s="20">
        <v>0</v>
      </c>
      <c r="KI25" s="20">
        <v>728149.87</v>
      </c>
      <c r="KJ25" s="20">
        <v>4017783.99</v>
      </c>
      <c r="KK25" s="20">
        <v>2451229.9000000004</v>
      </c>
      <c r="KL25" s="20">
        <v>2617004.23</v>
      </c>
      <c r="KM25" s="20">
        <v>7421483.5800000001</v>
      </c>
      <c r="KN25" s="20">
        <v>1114126</v>
      </c>
      <c r="KO25" s="20">
        <v>601897.44999999995</v>
      </c>
      <c r="KP25" s="20">
        <v>13002191.289999999</v>
      </c>
      <c r="KQ25" s="20">
        <v>2496022.0300000003</v>
      </c>
      <c r="KR25" s="20">
        <v>3818552.1399999997</v>
      </c>
      <c r="KS25" s="20">
        <v>6143327.75</v>
      </c>
      <c r="KT25" s="20">
        <v>3133872.42</v>
      </c>
      <c r="KU25" s="20">
        <v>3098205.31</v>
      </c>
      <c r="KV25" s="20">
        <v>15330339.599999998</v>
      </c>
      <c r="KW25" s="20">
        <v>3744982.65</v>
      </c>
      <c r="KX25" s="20">
        <v>24267013.039999999</v>
      </c>
      <c r="KY25" s="20">
        <v>3200217.2199999997</v>
      </c>
      <c r="KZ25" s="20">
        <v>2245222.08</v>
      </c>
      <c r="LA25" s="20">
        <v>3795634.8099999996</v>
      </c>
      <c r="LB25" s="20">
        <v>4568453.33</v>
      </c>
      <c r="LC25" s="20">
        <v>2778567.47</v>
      </c>
      <c r="LD25" s="20">
        <v>2465996.2200000002</v>
      </c>
      <c r="LE25" s="20">
        <v>1851607.51</v>
      </c>
      <c r="LF25" s="20">
        <v>42918101.07</v>
      </c>
      <c r="LG25" s="20">
        <v>10957071.800000001</v>
      </c>
      <c r="LH25" s="20">
        <v>17311341.759999998</v>
      </c>
      <c r="LI25" s="20">
        <v>14679811.65</v>
      </c>
      <c r="LJ25" s="20">
        <v>2936613.67</v>
      </c>
      <c r="LK25" s="20">
        <v>2054771.83</v>
      </c>
      <c r="LL25" s="20">
        <v>1669724.4</v>
      </c>
      <c r="LM25" s="20">
        <v>3785399.47</v>
      </c>
      <c r="LN25" s="20">
        <v>1817679.1600000001</v>
      </c>
      <c r="LO25" s="20">
        <v>3421179.7</v>
      </c>
      <c r="LP25" s="20">
        <v>1024101.25</v>
      </c>
      <c r="LQ25" s="20">
        <v>16084787.300000001</v>
      </c>
      <c r="LR25" s="20">
        <v>2847238.57</v>
      </c>
      <c r="LS25" s="20">
        <v>2014058.9500000002</v>
      </c>
      <c r="LT25" s="20">
        <v>42636797.230000004</v>
      </c>
      <c r="LU25" s="20">
        <v>12562498.899999999</v>
      </c>
      <c r="LV25" s="20">
        <v>26953267.690000001</v>
      </c>
      <c r="LW25" s="20">
        <v>12458168.58</v>
      </c>
      <c r="LX25" s="20">
        <v>4733402.34</v>
      </c>
      <c r="LY25" s="20">
        <v>4507324.8499999996</v>
      </c>
      <c r="LZ25" s="20">
        <v>3468613.3400000003</v>
      </c>
      <c r="MA25" s="20">
        <v>2975373.11</v>
      </c>
      <c r="MB25" s="20">
        <v>3461362.3000000003</v>
      </c>
      <c r="MC25" s="20">
        <v>3147117.26</v>
      </c>
      <c r="MD25" s="20">
        <v>7821457.6299999999</v>
      </c>
      <c r="ME25" s="20">
        <v>2207588.54</v>
      </c>
      <c r="MF25" s="20">
        <v>49729862.079999991</v>
      </c>
      <c r="MG25" s="20">
        <v>2333622.9299999997</v>
      </c>
      <c r="MH25" s="20">
        <v>1651147.86</v>
      </c>
      <c r="MI25" s="20">
        <v>1499108.25</v>
      </c>
      <c r="MJ25" s="20">
        <v>1805888.6300000001</v>
      </c>
      <c r="MK25" s="20">
        <v>2338816.88</v>
      </c>
      <c r="ML25" s="20">
        <v>1651714.51</v>
      </c>
      <c r="MM25" s="20">
        <v>2062122.8099999998</v>
      </c>
      <c r="MN25" s="20">
        <v>3133736.0900000003</v>
      </c>
      <c r="MO25" s="20">
        <v>1723537.08</v>
      </c>
      <c r="MP25" s="20">
        <v>2347779.4300000002</v>
      </c>
      <c r="MQ25" s="20">
        <v>1427418.29</v>
      </c>
      <c r="MR25" s="20">
        <v>31889947.5</v>
      </c>
      <c r="MS25" s="20">
        <v>2394845.89</v>
      </c>
      <c r="MT25" s="20">
        <v>1020792.5499999999</v>
      </c>
      <c r="MU25" s="20">
        <v>2166753.9</v>
      </c>
      <c r="MV25" s="20">
        <v>3278746.24</v>
      </c>
      <c r="MW25" s="20">
        <v>1616005.7</v>
      </c>
      <c r="MX25" s="20">
        <v>2360593.15</v>
      </c>
      <c r="MY25" s="20">
        <v>3253275.58</v>
      </c>
      <c r="MZ25" s="20">
        <v>2715110.66</v>
      </c>
      <c r="NA25" s="20">
        <v>401567.1</v>
      </c>
      <c r="NB25" s="20">
        <v>673692.13</v>
      </c>
      <c r="NC25" s="20">
        <v>71171109.400000006</v>
      </c>
      <c r="ND25" s="20">
        <v>4086501.1700000004</v>
      </c>
      <c r="NE25" s="20">
        <v>2180589.39</v>
      </c>
      <c r="NF25" s="20">
        <v>15191018.17</v>
      </c>
      <c r="NG25" s="20">
        <v>1983577.28</v>
      </c>
      <c r="NH25" s="20">
        <v>6167665.2300000004</v>
      </c>
      <c r="NI25" s="20">
        <v>8407441.6699999999</v>
      </c>
      <c r="NJ25" s="20">
        <v>7794434.540000001</v>
      </c>
      <c r="NK25" s="20">
        <v>811412.07</v>
      </c>
      <c r="NL25" s="20">
        <v>2209709.0700000003</v>
      </c>
      <c r="NM25" s="20">
        <v>2373201.67</v>
      </c>
      <c r="NN25" s="20">
        <v>1242906.1800000002</v>
      </c>
      <c r="NO25" s="20">
        <v>14310743.469999999</v>
      </c>
      <c r="NP25" s="20">
        <v>1475063.38</v>
      </c>
      <c r="NQ25" s="20">
        <v>2093780.05</v>
      </c>
      <c r="NR25" s="20">
        <v>1822555.2600000002</v>
      </c>
      <c r="NS25" s="20">
        <v>1672859.03</v>
      </c>
      <c r="NT25" s="20">
        <v>648951.22</v>
      </c>
      <c r="NU25" s="20">
        <v>1488381.2699999998</v>
      </c>
      <c r="NV25" s="20">
        <v>28236737.009999998</v>
      </c>
      <c r="NW25" s="20">
        <v>8509765.3500000015</v>
      </c>
      <c r="NX25" s="20">
        <v>3050746.36</v>
      </c>
      <c r="NY25" s="20">
        <v>1860900.3800000001</v>
      </c>
      <c r="NZ25" s="20">
        <v>2416056.34</v>
      </c>
      <c r="OA25" s="20">
        <v>3751957.08</v>
      </c>
      <c r="OB25" s="20">
        <v>1727635.52</v>
      </c>
      <c r="OC25" s="20">
        <v>28809992.48</v>
      </c>
      <c r="OD25" s="20">
        <v>7303725.2500000009</v>
      </c>
      <c r="OE25" s="20">
        <v>3951908.5</v>
      </c>
      <c r="OF25" s="20">
        <v>7873189.9800000004</v>
      </c>
      <c r="OG25" s="20">
        <v>949992.66</v>
      </c>
      <c r="OH25" s="20">
        <v>3166154</v>
      </c>
      <c r="OI25" s="20">
        <v>2814090.82</v>
      </c>
      <c r="OJ25" s="20">
        <v>1070577.56</v>
      </c>
      <c r="OK25" s="20">
        <v>729956.2</v>
      </c>
      <c r="OL25" s="20">
        <v>26319889.25</v>
      </c>
      <c r="OM25" s="20">
        <v>7171816.2599999998</v>
      </c>
      <c r="ON25" s="20">
        <v>8556361.2899999991</v>
      </c>
      <c r="OO25" s="20">
        <v>4377733.370000001</v>
      </c>
      <c r="OP25" s="20">
        <v>3374153.5300000003</v>
      </c>
      <c r="OQ25" s="20">
        <v>963308.88</v>
      </c>
      <c r="OR25" s="20">
        <v>18800670.550000001</v>
      </c>
      <c r="OS25" s="20">
        <v>1535059.58</v>
      </c>
      <c r="OT25" s="20">
        <v>2122730.5300000003</v>
      </c>
      <c r="OU25" s="20">
        <v>2503844.35</v>
      </c>
      <c r="OV25" s="20">
        <v>2869092.34</v>
      </c>
      <c r="OW25" s="20">
        <v>5717702.3399999999</v>
      </c>
      <c r="OX25" s="20">
        <v>2475696.5699999998</v>
      </c>
      <c r="OY25" s="20">
        <v>892056.41999999993</v>
      </c>
      <c r="OZ25" s="20">
        <v>957674.02</v>
      </c>
      <c r="PA25" s="20">
        <v>23125131.829999998</v>
      </c>
      <c r="PB25" s="20">
        <v>1539244.4700000002</v>
      </c>
      <c r="PC25" s="20">
        <v>4826544.8099999996</v>
      </c>
      <c r="PD25" s="20">
        <v>1337967.2200000002</v>
      </c>
      <c r="PE25" s="20">
        <v>3031826.34</v>
      </c>
      <c r="PF25" s="20">
        <v>6427357.040000001</v>
      </c>
      <c r="PG25" s="20">
        <v>1635786.67</v>
      </c>
      <c r="PH25" s="20">
        <v>1675042.01</v>
      </c>
      <c r="PI25" s="20">
        <v>2067269.75</v>
      </c>
      <c r="PJ25" s="20">
        <v>2205328.54</v>
      </c>
      <c r="PK25" s="20">
        <v>2112547.02</v>
      </c>
      <c r="PL25" s="20">
        <v>3151419.47</v>
      </c>
      <c r="PM25" s="20">
        <v>1495690.03</v>
      </c>
      <c r="PN25" s="20">
        <v>5787725.3100000005</v>
      </c>
      <c r="PO25" s="20">
        <v>754215.14</v>
      </c>
      <c r="PP25" s="20">
        <v>1256171.47</v>
      </c>
      <c r="PQ25" s="20">
        <v>689178.23</v>
      </c>
      <c r="PR25" s="20">
        <v>428620.6</v>
      </c>
      <c r="PS25" s="20">
        <v>54682042.379999995</v>
      </c>
      <c r="PT25" s="20">
        <v>1398795.77</v>
      </c>
      <c r="PU25" s="20">
        <v>1043227.6</v>
      </c>
      <c r="PV25" s="20">
        <v>3309314.54</v>
      </c>
      <c r="PW25" s="20">
        <v>6813627.0999999996</v>
      </c>
      <c r="PX25" s="20">
        <v>3636101.5</v>
      </c>
      <c r="PY25" s="20">
        <v>6076155.9500000011</v>
      </c>
      <c r="PZ25" s="20">
        <v>2501419.5700000003</v>
      </c>
      <c r="QA25" s="20">
        <v>3590357.93</v>
      </c>
      <c r="QB25" s="20">
        <v>1180177.07</v>
      </c>
      <c r="QC25" s="20">
        <v>5977884.6200000001</v>
      </c>
      <c r="QD25" s="20">
        <v>1304740.22</v>
      </c>
      <c r="QE25" s="20">
        <v>1795318.0899999999</v>
      </c>
      <c r="QF25" s="20">
        <v>3135004.87</v>
      </c>
      <c r="QG25" s="20">
        <v>3397183.37</v>
      </c>
      <c r="QH25" s="20">
        <v>3613482.6400000006</v>
      </c>
      <c r="QI25" s="20">
        <v>1006434.5</v>
      </c>
      <c r="QJ25" s="20">
        <v>1060641.2</v>
      </c>
      <c r="QK25" s="20">
        <v>1772567.3499999999</v>
      </c>
      <c r="QL25" s="20">
        <v>5280209.28</v>
      </c>
      <c r="QM25" s="20">
        <v>6886300.5500000007</v>
      </c>
      <c r="QN25" s="20">
        <v>2349290.38</v>
      </c>
      <c r="QO25" s="20">
        <v>279440.8</v>
      </c>
      <c r="QP25" s="20">
        <v>307904.64000000001</v>
      </c>
      <c r="QQ25" s="20">
        <v>849681.33</v>
      </c>
      <c r="QR25" s="20">
        <v>277421.2</v>
      </c>
      <c r="QS25" s="20">
        <v>40103047.469999999</v>
      </c>
      <c r="QT25" s="20">
        <v>1115455</v>
      </c>
      <c r="QU25" s="20">
        <v>2006038</v>
      </c>
      <c r="QV25" s="20">
        <v>1673675.8</v>
      </c>
      <c r="QW25" s="20">
        <v>1642432.89</v>
      </c>
      <c r="QX25" s="20">
        <v>2250649.4</v>
      </c>
      <c r="QY25" s="20">
        <v>1106394.6000000001</v>
      </c>
      <c r="QZ25" s="20">
        <v>1888274.6</v>
      </c>
      <c r="RA25" s="20">
        <v>2227472.4500000002</v>
      </c>
      <c r="RB25" s="20">
        <v>753175.4</v>
      </c>
      <c r="RC25" s="20">
        <v>662780</v>
      </c>
      <c r="RD25" s="20">
        <v>471449</v>
      </c>
      <c r="RE25" s="20">
        <v>270795</v>
      </c>
      <c r="RF25" s="20">
        <v>31685500.199999999</v>
      </c>
      <c r="RG25" s="20">
        <v>4478075.1400000006</v>
      </c>
      <c r="RH25" s="20">
        <v>630090.06000000006</v>
      </c>
      <c r="RI25" s="20">
        <v>3005841.03</v>
      </c>
      <c r="RJ25" s="20">
        <v>996339.5</v>
      </c>
      <c r="RK25" s="20">
        <v>2740370.87</v>
      </c>
      <c r="RL25" s="20">
        <v>2106941.7800000003</v>
      </c>
      <c r="RM25" s="20">
        <v>2125313.23</v>
      </c>
      <c r="RN25" s="20">
        <v>2742028.77</v>
      </c>
      <c r="RO25" s="20">
        <v>2733567.6</v>
      </c>
      <c r="RP25" s="20">
        <v>4470378.57</v>
      </c>
      <c r="RQ25" s="20">
        <v>2364401.29</v>
      </c>
      <c r="RR25" s="20">
        <v>1347130.9</v>
      </c>
      <c r="RS25" s="20">
        <v>771437.75</v>
      </c>
      <c r="RT25" s="20">
        <v>475132.95</v>
      </c>
      <c r="RU25" s="20">
        <v>1946790.93</v>
      </c>
      <c r="RV25" s="20">
        <v>737201.6</v>
      </c>
      <c r="RW25" s="20">
        <v>535359.6</v>
      </c>
      <c r="RX25" s="20">
        <v>338774.16000000003</v>
      </c>
      <c r="RY25" s="20">
        <v>630180.30000000005</v>
      </c>
      <c r="RZ25" s="20">
        <v>21730338.52</v>
      </c>
      <c r="SA25" s="20">
        <v>1883484.35</v>
      </c>
      <c r="SB25" s="20">
        <v>2337605.39</v>
      </c>
      <c r="SC25" s="20">
        <v>2380454.0999999996</v>
      </c>
      <c r="SD25" s="20">
        <v>1327458.54</v>
      </c>
      <c r="SE25" s="20">
        <v>2620013.75</v>
      </c>
      <c r="SF25" s="20">
        <v>3124506.65</v>
      </c>
      <c r="SG25" s="20">
        <v>3980885.67</v>
      </c>
      <c r="SH25" s="20">
        <v>1950580.6800000002</v>
      </c>
      <c r="SI25" s="20">
        <v>1877764.94</v>
      </c>
      <c r="SJ25" s="20">
        <v>5907908.8199999994</v>
      </c>
      <c r="SK25" s="20">
        <v>416517.26</v>
      </c>
      <c r="SL25" s="20">
        <v>10000509.68</v>
      </c>
      <c r="SM25" s="20">
        <v>1997406.7600000002</v>
      </c>
      <c r="SN25" s="20">
        <v>2374555.0300000003</v>
      </c>
      <c r="SO25" s="20">
        <v>3597696.44</v>
      </c>
      <c r="SP25" s="20">
        <v>2383840.9000000004</v>
      </c>
      <c r="SQ25" s="20">
        <v>1960315.23</v>
      </c>
      <c r="SR25" s="20">
        <v>2077675.3399999999</v>
      </c>
      <c r="SS25" s="20">
        <v>1022716.98</v>
      </c>
      <c r="ST25" s="20">
        <v>22114782.560000002</v>
      </c>
      <c r="SU25" s="20">
        <v>1715275.49</v>
      </c>
      <c r="SV25" s="20">
        <v>2423851.94</v>
      </c>
      <c r="SW25" s="20">
        <v>2202108.66</v>
      </c>
      <c r="SX25" s="20">
        <v>948392.61</v>
      </c>
      <c r="SY25" s="20">
        <v>1346440.33</v>
      </c>
      <c r="SZ25" s="20">
        <v>1369209.0699999998</v>
      </c>
      <c r="TA25" s="20">
        <v>5336669.0699999994</v>
      </c>
      <c r="TB25" s="20">
        <v>1614134.92</v>
      </c>
      <c r="TC25" s="20">
        <v>2014294.12</v>
      </c>
      <c r="TD25" s="20">
        <v>1805880.48</v>
      </c>
      <c r="TE25" s="20">
        <v>3124184.83</v>
      </c>
      <c r="TF25" s="20">
        <v>1544747.19</v>
      </c>
      <c r="TG25" s="20">
        <v>1009171.8200000001</v>
      </c>
      <c r="TH25" s="20">
        <v>38553376.600000001</v>
      </c>
      <c r="TI25" s="20">
        <v>2496720.6</v>
      </c>
      <c r="TJ25" s="20">
        <v>1861925.8900000001</v>
      </c>
      <c r="TK25" s="20">
        <v>3896575.22</v>
      </c>
      <c r="TL25" s="20">
        <v>3770335.7800000003</v>
      </c>
      <c r="TM25" s="20">
        <v>2730895.42</v>
      </c>
      <c r="TN25" s="20">
        <v>1053102.95</v>
      </c>
      <c r="TO25" s="20">
        <v>9470433.7199999988</v>
      </c>
      <c r="TP25" s="20">
        <v>2579540.67</v>
      </c>
      <c r="TQ25" s="20">
        <v>3604659.7699999996</v>
      </c>
      <c r="TR25" s="20">
        <v>3810509.97</v>
      </c>
      <c r="TS25" s="20">
        <v>2128378.46</v>
      </c>
      <c r="TT25" s="20">
        <v>1479843.29</v>
      </c>
      <c r="TU25" s="20">
        <v>2802931.45</v>
      </c>
      <c r="TV25" s="20">
        <v>1979842.5</v>
      </c>
      <c r="TW25" s="20">
        <v>2376164.77</v>
      </c>
      <c r="TX25" s="20">
        <v>10439139.9</v>
      </c>
      <c r="TY25" s="20">
        <v>1872809.5399999998</v>
      </c>
      <c r="TZ25" s="20">
        <v>20020603.349999998</v>
      </c>
      <c r="UA25" s="20">
        <v>5175624.67</v>
      </c>
      <c r="UB25" s="20">
        <v>1932749.4</v>
      </c>
      <c r="UC25" s="20">
        <v>1812197.8699999996</v>
      </c>
      <c r="UD25" s="20">
        <v>11079888.1</v>
      </c>
      <c r="UE25" s="20">
        <v>1702912.75</v>
      </c>
      <c r="UF25" s="20">
        <v>993288.73</v>
      </c>
      <c r="UG25" s="20">
        <v>1225567.96</v>
      </c>
      <c r="UH25" s="20">
        <v>1141367.32</v>
      </c>
      <c r="UI25" s="20">
        <v>14385999.190000001</v>
      </c>
      <c r="UJ25" s="20">
        <v>3520867.9799999995</v>
      </c>
      <c r="UK25" s="20">
        <v>2282075.6999999997</v>
      </c>
      <c r="UL25" s="20">
        <v>3598577.71</v>
      </c>
      <c r="UM25" s="20">
        <v>2445530.0499999998</v>
      </c>
      <c r="UN25" s="20">
        <v>2423684.87</v>
      </c>
      <c r="UO25" s="20">
        <v>50981805.18</v>
      </c>
      <c r="UP25" s="20">
        <v>2701416.41</v>
      </c>
      <c r="UQ25" s="20">
        <v>2939043.97</v>
      </c>
      <c r="UR25" s="20">
        <v>8168734.4000000004</v>
      </c>
      <c r="US25" s="20">
        <v>929310.69000000006</v>
      </c>
      <c r="UT25" s="20">
        <v>2202845.4900000002</v>
      </c>
      <c r="UU25" s="20">
        <v>5235188.99</v>
      </c>
      <c r="UV25" s="20">
        <v>2130453.98</v>
      </c>
      <c r="UW25" s="20">
        <v>1944242.77</v>
      </c>
      <c r="UX25" s="20">
        <v>2031503.9600000002</v>
      </c>
      <c r="UY25" s="20">
        <v>2227183.37</v>
      </c>
      <c r="UZ25" s="20">
        <v>5010161.87</v>
      </c>
      <c r="VA25" s="20">
        <v>3346819.87</v>
      </c>
      <c r="VB25" s="20">
        <v>3926860.6599999997</v>
      </c>
      <c r="VC25" s="20">
        <v>1479962.3399999999</v>
      </c>
      <c r="VD25" s="20">
        <v>1521078.3499999999</v>
      </c>
      <c r="VE25" s="20">
        <v>1309397.29</v>
      </c>
      <c r="VF25" s="20">
        <v>1256873.05</v>
      </c>
      <c r="VG25" s="20">
        <v>7152803.75</v>
      </c>
      <c r="VH25" s="20">
        <v>981181.13</v>
      </c>
      <c r="VI25" s="20">
        <v>862458.0199999999</v>
      </c>
      <c r="VJ25" s="20">
        <v>1050996.55</v>
      </c>
      <c r="VK25" s="20">
        <v>29482537.489999998</v>
      </c>
      <c r="VL25" s="20">
        <v>2536694.85</v>
      </c>
      <c r="VM25" s="20">
        <v>2404239.3899999997</v>
      </c>
      <c r="VN25" s="20">
        <v>3683153.56</v>
      </c>
      <c r="VO25" s="20">
        <v>3790609.6400000006</v>
      </c>
      <c r="VP25" s="20">
        <v>4059926.8899999997</v>
      </c>
      <c r="VQ25" s="20">
        <v>4319151.41</v>
      </c>
      <c r="VR25" s="20">
        <v>2528143.09</v>
      </c>
      <c r="VS25" s="20">
        <v>2327543.66</v>
      </c>
      <c r="VT25" s="20">
        <v>8292085.0199999996</v>
      </c>
      <c r="VU25" s="20">
        <v>3197856.5999999996</v>
      </c>
      <c r="VV25" s="20">
        <v>4610211.5299999993</v>
      </c>
      <c r="VW25" s="20">
        <v>2972188.32</v>
      </c>
      <c r="VX25" s="20">
        <v>1857453.92</v>
      </c>
      <c r="VY25" s="20">
        <v>2150122.38</v>
      </c>
      <c r="VZ25" s="20">
        <v>71569936.109999999</v>
      </c>
      <c r="WA25" s="20">
        <v>4281197.5500000007</v>
      </c>
      <c r="WB25" s="20">
        <v>3280222.1500000004</v>
      </c>
      <c r="WC25" s="20">
        <v>740320</v>
      </c>
      <c r="WD25" s="20">
        <v>1332332.24</v>
      </c>
      <c r="WE25" s="20">
        <v>1174008.5</v>
      </c>
      <c r="WF25" s="20">
        <v>4268320.4000000004</v>
      </c>
      <c r="WG25" s="20">
        <v>5451646.8899999997</v>
      </c>
      <c r="WH25" s="20">
        <v>3083282.31</v>
      </c>
      <c r="WI25" s="20">
        <v>1994058.5</v>
      </c>
      <c r="WJ25" s="20">
        <v>2579318.9500000002</v>
      </c>
      <c r="WK25" s="20">
        <v>5234756.1500000004</v>
      </c>
      <c r="WL25" s="20">
        <v>3026589.08</v>
      </c>
      <c r="WM25" s="20">
        <v>4739459.8100000005</v>
      </c>
      <c r="WN25" s="20">
        <v>7772567.9400000004</v>
      </c>
      <c r="WO25" s="20">
        <v>1482604.75</v>
      </c>
      <c r="WP25" s="20">
        <v>1601419.75</v>
      </c>
      <c r="WQ25" s="20">
        <v>3632452.9299999997</v>
      </c>
      <c r="WR25" s="20">
        <v>904305.5</v>
      </c>
      <c r="WS25" s="20">
        <v>6356492.5800000001</v>
      </c>
      <c r="WT25" s="20">
        <v>9054405.9399999995</v>
      </c>
      <c r="WU25" s="20">
        <v>1596940.8599999999</v>
      </c>
      <c r="WV25" s="20">
        <v>1054368</v>
      </c>
      <c r="WW25" s="20">
        <v>707820.5</v>
      </c>
      <c r="WX25" s="20">
        <v>1255692.0900000001</v>
      </c>
      <c r="WY25" s="20">
        <v>882179.25</v>
      </c>
      <c r="WZ25" s="20">
        <v>698630.5</v>
      </c>
      <c r="XA25" s="20">
        <v>1178759.6299999999</v>
      </c>
      <c r="XB25" s="20">
        <v>6757877.1900000004</v>
      </c>
      <c r="XC25" s="20">
        <v>719218.28</v>
      </c>
      <c r="XD25" s="20">
        <v>379468</v>
      </c>
      <c r="XE25" s="20">
        <v>496261.57</v>
      </c>
      <c r="XF25" s="20">
        <v>628451.5</v>
      </c>
      <c r="XG25" s="20">
        <v>37256763.780000001</v>
      </c>
      <c r="XH25" s="20">
        <v>3826275.31</v>
      </c>
      <c r="XI25" s="20">
        <v>3639951.43</v>
      </c>
      <c r="XJ25" s="20">
        <v>12993790.48</v>
      </c>
      <c r="XK25" s="20">
        <v>3140879.19</v>
      </c>
      <c r="XL25" s="20">
        <v>3545615.4099999997</v>
      </c>
      <c r="XM25" s="20">
        <v>5574211.540000001</v>
      </c>
      <c r="XN25" s="20">
        <v>3318771.4099999997</v>
      </c>
      <c r="XO25" s="20">
        <v>2981189.82</v>
      </c>
      <c r="XP25" s="20">
        <v>5832035.3900000006</v>
      </c>
      <c r="XQ25" s="20">
        <v>4367239.13</v>
      </c>
      <c r="XR25" s="20">
        <v>2339600.62</v>
      </c>
      <c r="XS25" s="20">
        <v>1989524.6099999999</v>
      </c>
      <c r="XT25" s="20">
        <v>2366859.71</v>
      </c>
      <c r="XU25" s="20">
        <v>2107572.48</v>
      </c>
      <c r="XV25" s="20">
        <v>2139110.61</v>
      </c>
      <c r="XW25" s="20">
        <v>1473724.97</v>
      </c>
      <c r="XX25" s="20">
        <v>2234564.4300000002</v>
      </c>
      <c r="XY25" s="20">
        <v>1811267.6300000001</v>
      </c>
      <c r="XZ25" s="20">
        <v>2183936.4500000002</v>
      </c>
      <c r="YA25" s="20">
        <v>1702065.6300000001</v>
      </c>
      <c r="YB25" s="20">
        <v>1369242.6099999999</v>
      </c>
      <c r="YC25" s="20">
        <v>875540.12</v>
      </c>
      <c r="YD25" s="20">
        <v>53543511.720000006</v>
      </c>
      <c r="YE25" s="20">
        <v>3204955.8000000003</v>
      </c>
      <c r="YF25" s="20">
        <v>4741748.45</v>
      </c>
      <c r="YG25" s="20">
        <v>2815277.01</v>
      </c>
      <c r="YH25" s="20">
        <v>10588759.699999999</v>
      </c>
      <c r="YI25" s="20">
        <v>2985638.11</v>
      </c>
      <c r="YJ25" s="20">
        <v>4701183.1899999995</v>
      </c>
      <c r="YK25" s="20">
        <v>1967624.01</v>
      </c>
      <c r="YL25" s="20">
        <v>6001636.5899999999</v>
      </c>
      <c r="YM25" s="20">
        <v>6878656.7000000002</v>
      </c>
      <c r="YN25" s="20">
        <v>3472986.54</v>
      </c>
      <c r="YO25" s="20">
        <v>2367753.94</v>
      </c>
      <c r="YP25" s="20">
        <v>1865688.33</v>
      </c>
      <c r="YQ25" s="20">
        <v>2111179.5099999998</v>
      </c>
      <c r="YR25" s="20">
        <v>1082150.3</v>
      </c>
      <c r="YS25" s="20">
        <v>903983.45</v>
      </c>
      <c r="YT25" s="20">
        <v>1167613</v>
      </c>
      <c r="YU25" s="20">
        <v>18783146.900000002</v>
      </c>
      <c r="YV25" s="20">
        <v>3047821.66</v>
      </c>
      <c r="YW25" s="20">
        <v>2613718.2999999998</v>
      </c>
      <c r="YX25" s="20">
        <v>2750400.9</v>
      </c>
      <c r="YY25" s="20">
        <v>2519268.7999999998</v>
      </c>
      <c r="YZ25" s="20">
        <v>1836313.0299999998</v>
      </c>
      <c r="ZA25" s="20">
        <v>1453033.7999999998</v>
      </c>
      <c r="ZB25" s="20">
        <v>20061516.550000001</v>
      </c>
      <c r="ZC25" s="20">
        <v>2025158.93</v>
      </c>
      <c r="ZD25" s="20">
        <v>3570766.26</v>
      </c>
      <c r="ZE25" s="20">
        <v>4927587.51</v>
      </c>
      <c r="ZF25" s="20">
        <v>2186666.6500000004</v>
      </c>
      <c r="ZG25" s="20">
        <v>3051514.36</v>
      </c>
      <c r="ZH25" s="20">
        <v>2027981.15</v>
      </c>
      <c r="ZI25" s="20">
        <v>1774672.0699999998</v>
      </c>
      <c r="ZJ25" s="20">
        <v>5998260.5300000003</v>
      </c>
      <c r="ZK25" s="20">
        <v>31693546.910000004</v>
      </c>
      <c r="ZL25" s="20">
        <v>1977503.76</v>
      </c>
      <c r="ZM25" s="20">
        <v>3952871.19</v>
      </c>
      <c r="ZN25" s="20">
        <v>7146766.6599999992</v>
      </c>
      <c r="ZO25" s="20">
        <v>5610471.1799999997</v>
      </c>
      <c r="ZP25" s="20">
        <v>2178040.2300000004</v>
      </c>
      <c r="ZQ25" s="20">
        <v>2272013.8499999996</v>
      </c>
      <c r="ZR25" s="20">
        <v>4574187.37</v>
      </c>
      <c r="ZS25" s="20">
        <v>4754805.3499999996</v>
      </c>
      <c r="ZT25" s="20">
        <v>7752132.7699999996</v>
      </c>
      <c r="ZU25" s="20">
        <v>1671326.2499999998</v>
      </c>
      <c r="ZV25" s="20">
        <v>2973036.1100000003</v>
      </c>
      <c r="ZW25" s="20">
        <v>1586573.3199999998</v>
      </c>
      <c r="ZX25" s="20">
        <v>2453940.1</v>
      </c>
      <c r="ZY25" s="20">
        <v>2327500.15</v>
      </c>
      <c r="ZZ25" s="20">
        <v>2425109.4500000002</v>
      </c>
      <c r="AAA25" s="20">
        <v>2855021.91</v>
      </c>
      <c r="AAB25" s="20">
        <v>1772047</v>
      </c>
      <c r="AAC25" s="20">
        <v>1566247.88</v>
      </c>
      <c r="AAD25" s="20">
        <v>548745.02</v>
      </c>
      <c r="AAE25" s="20">
        <v>1695167.92</v>
      </c>
      <c r="AAF25" s="20">
        <v>1156736.8199999998</v>
      </c>
      <c r="AAG25" s="20">
        <v>16426784.869999999</v>
      </c>
      <c r="AAH25" s="20">
        <v>2499699.09</v>
      </c>
      <c r="AAI25" s="20">
        <v>3058367.41</v>
      </c>
      <c r="AAJ25" s="20">
        <v>2866699.7199999997</v>
      </c>
      <c r="AAK25" s="20">
        <v>2855856.67</v>
      </c>
      <c r="AAL25" s="20">
        <v>3423345.01</v>
      </c>
      <c r="AAM25" s="20">
        <v>1913767.76</v>
      </c>
      <c r="AAN25" s="20">
        <v>65269452.169999994</v>
      </c>
      <c r="AAO25" s="20">
        <v>3201448.37</v>
      </c>
      <c r="AAP25" s="20">
        <v>1294919.8</v>
      </c>
      <c r="AAQ25" s="20">
        <v>3844109.89</v>
      </c>
      <c r="AAR25" s="20">
        <v>3063665.4699999997</v>
      </c>
      <c r="AAS25" s="20">
        <v>1980016.8299999998</v>
      </c>
      <c r="AAT25" s="20">
        <v>2688162.5300000003</v>
      </c>
      <c r="AAU25" s="20">
        <v>3331844.8000000003</v>
      </c>
      <c r="AAV25" s="20">
        <v>5247560.67</v>
      </c>
      <c r="AAW25" s="20">
        <v>1778524.84</v>
      </c>
      <c r="AAX25" s="20">
        <v>4645836.3</v>
      </c>
      <c r="AAY25" s="20">
        <v>11329461.609999999</v>
      </c>
      <c r="AAZ25" s="20">
        <v>5025029.42</v>
      </c>
      <c r="ABA25" s="20">
        <v>1585546.21</v>
      </c>
      <c r="ABB25" s="20">
        <v>1724682.1600000001</v>
      </c>
      <c r="ABC25" s="20">
        <v>2107820.5999999996</v>
      </c>
      <c r="ABD25" s="20">
        <v>1802463</v>
      </c>
      <c r="ABE25" s="20">
        <v>2132354.98</v>
      </c>
      <c r="ABF25" s="20">
        <v>1520517.4700000002</v>
      </c>
      <c r="ABG25" s="20">
        <v>11882340.119999999</v>
      </c>
      <c r="ABH25" s="20">
        <v>9445734.9199999999</v>
      </c>
      <c r="ABI25" s="20">
        <v>1445136.31</v>
      </c>
      <c r="ABJ25" s="20">
        <v>1120255.82</v>
      </c>
      <c r="ABK25" s="20">
        <v>1429836.22</v>
      </c>
      <c r="ABL25" s="20">
        <v>738029.84</v>
      </c>
      <c r="ABM25" s="20">
        <v>1246527.5899999999</v>
      </c>
      <c r="ABN25" s="20">
        <v>25356852.019999996</v>
      </c>
      <c r="ABO25" s="20">
        <v>2569049.58</v>
      </c>
      <c r="ABP25" s="20">
        <v>1756229.54</v>
      </c>
      <c r="ABQ25" s="20">
        <v>3743079.3</v>
      </c>
      <c r="ABR25" s="20">
        <v>4075095.92</v>
      </c>
      <c r="ABS25" s="20">
        <v>2268575.7699999996</v>
      </c>
      <c r="ABT25" s="20">
        <v>1955413.8900000001</v>
      </c>
      <c r="ABU25" s="20">
        <v>3388534.99</v>
      </c>
      <c r="ABV25" s="20">
        <v>1268282.3</v>
      </c>
      <c r="ABW25" s="20">
        <v>25660630.640000001</v>
      </c>
      <c r="ABX25" s="20">
        <v>1996683.42</v>
      </c>
      <c r="ABY25" s="20">
        <v>4415326.76</v>
      </c>
      <c r="ABZ25" s="20">
        <v>2522690.89</v>
      </c>
      <c r="ACA25" s="20">
        <v>2031429.25</v>
      </c>
      <c r="ACB25" s="20">
        <v>5755909.3000000007</v>
      </c>
      <c r="ACC25" s="20">
        <v>1328493.8400000001</v>
      </c>
      <c r="ACD25" s="20">
        <v>2469529.2800000003</v>
      </c>
      <c r="ACE25" s="20">
        <v>1674639.9</v>
      </c>
      <c r="ACF25" s="20">
        <v>4099214.87</v>
      </c>
      <c r="ACG25" s="20">
        <v>1572835.61</v>
      </c>
      <c r="ACH25" s="20">
        <v>48383231.990000002</v>
      </c>
      <c r="ACI25" s="20">
        <v>2481275.89</v>
      </c>
      <c r="ACJ25" s="20">
        <v>2619205.09</v>
      </c>
      <c r="ACK25" s="20">
        <v>4419536.95</v>
      </c>
      <c r="ACL25" s="20">
        <v>1816967.3</v>
      </c>
      <c r="ACM25" s="20">
        <v>1590454.22</v>
      </c>
      <c r="ACN25" s="20">
        <v>2098500.9699999997</v>
      </c>
      <c r="ACO25" s="20">
        <v>6183464.4199999999</v>
      </c>
      <c r="ACP25" s="20">
        <v>9917921.6999999993</v>
      </c>
      <c r="ACQ25" s="20">
        <v>2120024.8899999997</v>
      </c>
      <c r="ACR25" s="20">
        <v>2554187.0299999998</v>
      </c>
      <c r="ACS25" s="20">
        <v>3646647.83</v>
      </c>
      <c r="ACT25" s="20">
        <v>2754548.9</v>
      </c>
      <c r="ACU25" s="20">
        <v>5745877.7799999993</v>
      </c>
      <c r="ACV25" s="20">
        <v>2246564.0499999998</v>
      </c>
      <c r="ACW25" s="20">
        <v>3591027.43</v>
      </c>
      <c r="ACX25" s="20">
        <v>1672640.34</v>
      </c>
      <c r="ACY25" s="20">
        <v>1778187.6</v>
      </c>
      <c r="ACZ25" s="20">
        <v>1615367.52</v>
      </c>
      <c r="ADA25" s="20">
        <v>879915.86</v>
      </c>
      <c r="ADB25" s="20">
        <v>931286.69000000006</v>
      </c>
      <c r="ADC25" s="20">
        <v>578012.31000000006</v>
      </c>
      <c r="ADD25" s="20">
        <v>1111329.6199999999</v>
      </c>
      <c r="ADE25" s="20">
        <v>10112342.989999998</v>
      </c>
      <c r="ADF25" s="20">
        <v>10574800.050000001</v>
      </c>
      <c r="ADG25" s="20">
        <v>2061636.7000000002</v>
      </c>
      <c r="ADH25" s="20">
        <v>1343102.19</v>
      </c>
      <c r="ADI25" s="20">
        <v>2565507.5499999998</v>
      </c>
      <c r="ADJ25" s="20">
        <v>1041021.75</v>
      </c>
      <c r="ADK25" s="20">
        <v>2782577.19</v>
      </c>
      <c r="ADL25" s="20">
        <v>1776449.92</v>
      </c>
      <c r="ADM25" s="20">
        <v>2400380.0499999998</v>
      </c>
      <c r="ADN25" s="20">
        <v>35585349.520000003</v>
      </c>
      <c r="ADO25" s="20">
        <v>7192251.0599999996</v>
      </c>
      <c r="ADP25" s="20">
        <v>7031054.2199999997</v>
      </c>
      <c r="ADQ25" s="20">
        <v>16986928.020000003</v>
      </c>
      <c r="ADR25" s="20">
        <v>1037443.79</v>
      </c>
      <c r="ADS25" s="20">
        <v>808403.85</v>
      </c>
      <c r="ADT25" s="20">
        <v>697045.6</v>
      </c>
      <c r="ADU25" s="20">
        <v>996572.16000000003</v>
      </c>
      <c r="ADV25" s="20">
        <v>47294627.480000004</v>
      </c>
      <c r="ADW25" s="20">
        <v>11859441.629999999</v>
      </c>
      <c r="ADX25" s="20">
        <v>7015350.0600000015</v>
      </c>
      <c r="ADY25" s="20">
        <v>2399428.11</v>
      </c>
      <c r="ADZ25" s="20">
        <v>1006836.44</v>
      </c>
      <c r="AEA25" s="20">
        <v>3679074.7</v>
      </c>
      <c r="AEB25" s="20">
        <v>2784149.1</v>
      </c>
      <c r="AEC25" s="20">
        <v>2379784.96</v>
      </c>
      <c r="AED25" s="20">
        <v>2047723.36</v>
      </c>
      <c r="AEE25" s="20">
        <v>1914946.64</v>
      </c>
      <c r="AEF25" s="20">
        <v>2473182.0700000003</v>
      </c>
      <c r="AEG25" s="20">
        <v>3983907.56</v>
      </c>
      <c r="AEH25" s="20">
        <v>2588258.35</v>
      </c>
      <c r="AEI25" s="20">
        <v>2837881.02</v>
      </c>
      <c r="AEJ25" s="20">
        <v>3643062.59</v>
      </c>
      <c r="AEK25" s="20">
        <v>3598217.8499999996</v>
      </c>
      <c r="AEL25" s="20">
        <v>2294459.2600000002</v>
      </c>
      <c r="AEM25" s="20">
        <v>2054462.94</v>
      </c>
      <c r="AEN25" s="20">
        <v>981832</v>
      </c>
      <c r="AEO25" s="20">
        <v>2991451.5</v>
      </c>
      <c r="AEP25" s="20">
        <v>39872368.630000003</v>
      </c>
      <c r="AEQ25" s="20">
        <v>5086053.8</v>
      </c>
      <c r="AER25" s="20">
        <v>4431426.32</v>
      </c>
      <c r="AES25" s="20">
        <v>3613247.9799999995</v>
      </c>
      <c r="AET25" s="20">
        <v>2983572.98</v>
      </c>
      <c r="AEU25" s="20">
        <v>6139741.9100000001</v>
      </c>
      <c r="AEV25" s="20">
        <v>2892077.66</v>
      </c>
      <c r="AEW25" s="20">
        <v>3105235.24</v>
      </c>
      <c r="AEX25" s="20">
        <v>2559702.61</v>
      </c>
      <c r="AEY25" s="20">
        <v>1144739.03</v>
      </c>
      <c r="AEZ25" s="20">
        <v>23268955.520000003</v>
      </c>
      <c r="AFA25" s="20">
        <v>11307990.130000001</v>
      </c>
      <c r="AFB25" s="20">
        <v>3341848.63</v>
      </c>
      <c r="AFC25" s="20">
        <v>2938296.8200000003</v>
      </c>
      <c r="AFD25" s="20">
        <v>3850088.19</v>
      </c>
      <c r="AFE25" s="20">
        <v>3654028.8299999996</v>
      </c>
      <c r="AFF25" s="20">
        <v>2463378.77</v>
      </c>
      <c r="AFG25" s="20">
        <v>3883284.56</v>
      </c>
      <c r="AFH25" s="20">
        <v>2360683.21</v>
      </c>
      <c r="AFI25" s="20">
        <v>3021765.0500000003</v>
      </c>
      <c r="AFJ25" s="20">
        <v>2153915.66</v>
      </c>
      <c r="AFK25" s="20">
        <v>2011562.89</v>
      </c>
      <c r="AFL25" s="20">
        <v>2984000.1199999996</v>
      </c>
      <c r="AFM25" s="20">
        <v>21824182.52</v>
      </c>
      <c r="AFN25" s="20">
        <v>6003550.1600000001</v>
      </c>
      <c r="AFO25" s="20">
        <v>3428148.0000000005</v>
      </c>
      <c r="AFP25" s="20">
        <v>2966331.84</v>
      </c>
      <c r="AFQ25" s="20">
        <v>3003675.6300000004</v>
      </c>
      <c r="AFR25" s="20">
        <v>2215782.7599999998</v>
      </c>
      <c r="AFS25" s="20">
        <v>1521263.23</v>
      </c>
      <c r="AFT25" s="20">
        <v>3993747.8</v>
      </c>
      <c r="AFU25" s="20">
        <v>3282516.06</v>
      </c>
      <c r="AFV25" s="20">
        <v>1541119.07</v>
      </c>
      <c r="AFW25" s="20">
        <v>3830567.7800000003</v>
      </c>
      <c r="AFX25" s="20">
        <v>1904023.97</v>
      </c>
      <c r="AFY25" s="20">
        <v>30288214.18</v>
      </c>
      <c r="AFZ25" s="20">
        <v>2668959.9900000002</v>
      </c>
      <c r="AGA25" s="20">
        <v>2853993.3299999996</v>
      </c>
      <c r="AGB25" s="20">
        <v>2004202.65</v>
      </c>
      <c r="AGC25" s="20">
        <v>6023296.2699999996</v>
      </c>
      <c r="AGD25" s="20">
        <v>2903898.64</v>
      </c>
      <c r="AGE25" s="20">
        <v>1913708.16</v>
      </c>
      <c r="AGF25" s="20">
        <v>2014383.96</v>
      </c>
      <c r="AGG25" s="20">
        <v>1871032.75</v>
      </c>
      <c r="AGH25" s="20">
        <v>3369636.2700000005</v>
      </c>
      <c r="AGI25" s="20">
        <v>1396234.69</v>
      </c>
      <c r="AGJ25" s="20">
        <v>31585193.439999998</v>
      </c>
      <c r="AGK25" s="20">
        <v>9114483.4800000004</v>
      </c>
      <c r="AGL25" s="20">
        <v>2894662.6900000004</v>
      </c>
      <c r="AGM25" s="20">
        <v>2102580.8600000003</v>
      </c>
      <c r="AGN25" s="20">
        <v>4704631.8100000005</v>
      </c>
      <c r="AGO25" s="20">
        <v>3962086.39</v>
      </c>
      <c r="AGP25" s="20">
        <v>1913667.48</v>
      </c>
      <c r="AGQ25" s="20">
        <v>1988511.85</v>
      </c>
      <c r="AGR25" s="20">
        <v>57726322.599999994</v>
      </c>
      <c r="AGS25" s="20">
        <v>36759341.640000001</v>
      </c>
      <c r="AGT25" s="20">
        <v>1984943.64</v>
      </c>
      <c r="AGU25" s="20">
        <v>5200837.25</v>
      </c>
      <c r="AGV25" s="20">
        <v>5356230.26</v>
      </c>
      <c r="AGW25" s="20">
        <v>5088852.49</v>
      </c>
      <c r="AGX25" s="20">
        <v>2121979.96</v>
      </c>
      <c r="AGY25" s="20">
        <v>3616061.9</v>
      </c>
      <c r="AGZ25" s="20">
        <v>1524093.97</v>
      </c>
      <c r="AHA25" s="20">
        <v>2248902.16</v>
      </c>
      <c r="AHB25" s="20">
        <v>2740015.65</v>
      </c>
      <c r="AHC25" s="20">
        <v>1896615.26</v>
      </c>
      <c r="AHD25" s="20">
        <v>2246876.86</v>
      </c>
      <c r="AHE25" s="20">
        <v>1740751.8699999999</v>
      </c>
      <c r="AHF25" s="20">
        <v>2485115.65</v>
      </c>
      <c r="AHG25" s="20">
        <v>2826536.69</v>
      </c>
      <c r="AHH25" s="20">
        <v>2123800.44</v>
      </c>
      <c r="AHI25" s="20">
        <v>14199214.989999998</v>
      </c>
      <c r="AHJ25" s="20">
        <v>2432446.2400000002</v>
      </c>
      <c r="AHK25" s="20">
        <v>3167004.2399999998</v>
      </c>
      <c r="AHL25" s="20">
        <v>2672481.8700000006</v>
      </c>
      <c r="AHM25" s="20">
        <v>4848299.6500000004</v>
      </c>
      <c r="AHN25" s="20">
        <v>3300962.18</v>
      </c>
      <c r="AHO25" s="20">
        <v>1059644.81</v>
      </c>
      <c r="AHP25" s="20">
        <v>4894841118.7300014</v>
      </c>
    </row>
    <row r="26" spans="1:900" x14ac:dyDescent="0.55000000000000004">
      <c r="A26" s="11">
        <v>22</v>
      </c>
      <c r="B26" s="11" t="s">
        <v>1010</v>
      </c>
      <c r="C26" s="6" t="s">
        <v>1011</v>
      </c>
      <c r="D26" s="20">
        <v>242713719.09999996</v>
      </c>
      <c r="E26" s="20">
        <v>7276952.8900000006</v>
      </c>
      <c r="F26" s="20">
        <v>33796709.980000004</v>
      </c>
      <c r="G26" s="20">
        <v>2635403.5999999996</v>
      </c>
      <c r="H26" s="20">
        <v>21262858.609999999</v>
      </c>
      <c r="I26" s="20">
        <v>1256364.2200000002</v>
      </c>
      <c r="J26" s="20">
        <v>19580190.890000001</v>
      </c>
      <c r="K26" s="20">
        <v>4653101.01</v>
      </c>
      <c r="L26" s="20">
        <v>6599678.8400000008</v>
      </c>
      <c r="M26" s="20">
        <v>2386358.21</v>
      </c>
      <c r="N26" s="20">
        <v>1655889.63</v>
      </c>
      <c r="O26" s="20">
        <v>2455793.0700000003</v>
      </c>
      <c r="P26" s="20">
        <v>5429659.0899999999</v>
      </c>
      <c r="Q26" s="20">
        <v>2679085.25</v>
      </c>
      <c r="R26" s="20">
        <v>2896156.17</v>
      </c>
      <c r="S26" s="20">
        <v>22098557.239999998</v>
      </c>
      <c r="T26" s="20">
        <v>47876773.919999994</v>
      </c>
      <c r="U26" s="20">
        <v>2137266.8100000005</v>
      </c>
      <c r="V26" s="20">
        <v>175261407.25</v>
      </c>
      <c r="W26" s="20">
        <v>34482260.379999995</v>
      </c>
      <c r="X26" s="20">
        <v>5740010.04</v>
      </c>
      <c r="Y26" s="20">
        <v>12202820.170000002</v>
      </c>
      <c r="Z26" s="20">
        <v>6723660.8900000006</v>
      </c>
      <c r="AA26" s="20">
        <v>11053925.360000001</v>
      </c>
      <c r="AB26" s="20">
        <v>2569913.16</v>
      </c>
      <c r="AC26" s="20">
        <v>51671771.020000003</v>
      </c>
      <c r="AD26" s="20">
        <v>13707456.93</v>
      </c>
      <c r="AE26" s="20">
        <v>6351596.2500000009</v>
      </c>
      <c r="AF26" s="20">
        <v>36944588.590000004</v>
      </c>
      <c r="AG26" s="20">
        <v>10607746.27</v>
      </c>
      <c r="AH26" s="20">
        <v>18061042.459999997</v>
      </c>
      <c r="AI26" s="20">
        <v>14549773.879999999</v>
      </c>
      <c r="AJ26" s="20">
        <v>8344033.4699999997</v>
      </c>
      <c r="AK26" s="20">
        <v>3837671.3200000003</v>
      </c>
      <c r="AL26" s="20">
        <v>4665711.67</v>
      </c>
      <c r="AM26" s="20">
        <v>9291394.8100000005</v>
      </c>
      <c r="AN26" s="20">
        <v>4990385.95</v>
      </c>
      <c r="AO26" s="20">
        <v>5934137.7800000003</v>
      </c>
      <c r="AP26" s="20">
        <v>7870964.8700000001</v>
      </c>
      <c r="AQ26" s="20">
        <v>6119333.5300000012</v>
      </c>
      <c r="AR26" s="20">
        <v>3551740.17</v>
      </c>
      <c r="AS26" s="20">
        <v>2694215.5599999996</v>
      </c>
      <c r="AT26" s="20">
        <v>68557244.059999987</v>
      </c>
      <c r="AU26" s="20">
        <v>2345684.5499999998</v>
      </c>
      <c r="AV26" s="20">
        <v>1766161.43</v>
      </c>
      <c r="AW26" s="20">
        <v>3082479.59</v>
      </c>
      <c r="AX26" s="20">
        <v>4080830.4699999997</v>
      </c>
      <c r="AY26" s="20">
        <v>5359995.4000000004</v>
      </c>
      <c r="AZ26" s="20">
        <v>2079662.3399999999</v>
      </c>
      <c r="BA26" s="20">
        <v>3621188.1</v>
      </c>
      <c r="BB26" s="20">
        <v>1186129.76</v>
      </c>
      <c r="BC26" s="20">
        <v>1777018.3199999998</v>
      </c>
      <c r="BD26" s="20">
        <v>2448342.0500000003</v>
      </c>
      <c r="BE26" s="20">
        <v>895996.48</v>
      </c>
      <c r="BF26" s="20">
        <v>33282481.130000003</v>
      </c>
      <c r="BG26" s="20">
        <v>2372040.04</v>
      </c>
      <c r="BH26" s="20">
        <v>12459385.880000001</v>
      </c>
      <c r="BI26" s="20">
        <v>67053667.590000004</v>
      </c>
      <c r="BJ26" s="20">
        <v>27759894.68</v>
      </c>
      <c r="BK26" s="20">
        <v>3540240.6</v>
      </c>
      <c r="BL26" s="20">
        <v>1869786.95</v>
      </c>
      <c r="BM26" s="20">
        <v>5193788.09</v>
      </c>
      <c r="BN26" s="20">
        <v>4201884.91</v>
      </c>
      <c r="BO26" s="20">
        <v>3347216.61</v>
      </c>
      <c r="BP26" s="20">
        <v>44760</v>
      </c>
      <c r="BQ26" s="20"/>
      <c r="BR26" s="20">
        <v>100216453.64</v>
      </c>
      <c r="BS26" s="20">
        <v>11062506.27</v>
      </c>
      <c r="BT26" s="20">
        <v>4316334.4700000007</v>
      </c>
      <c r="BU26" s="20">
        <v>5284674.46</v>
      </c>
      <c r="BV26" s="20">
        <v>3182985.0500000003</v>
      </c>
      <c r="BW26" s="20">
        <v>4429558.75</v>
      </c>
      <c r="BX26" s="20">
        <v>2530702.4300000002</v>
      </c>
      <c r="BY26" s="20">
        <v>3590159.6799999997</v>
      </c>
      <c r="BZ26" s="20">
        <v>16488512.66</v>
      </c>
      <c r="CA26" s="20">
        <v>3229651.45</v>
      </c>
      <c r="CB26" s="20">
        <v>5279417.0999999996</v>
      </c>
      <c r="CC26" s="20">
        <v>11872679.33</v>
      </c>
      <c r="CD26" s="20">
        <v>4481562.99</v>
      </c>
      <c r="CE26" s="20">
        <v>3329948.3200000003</v>
      </c>
      <c r="CF26" s="20">
        <v>3721489.0000000005</v>
      </c>
      <c r="CG26" s="20">
        <v>129752970.71000001</v>
      </c>
      <c r="CH26" s="20">
        <v>8240058.4199999999</v>
      </c>
      <c r="CI26" s="20">
        <v>16961915.370000001</v>
      </c>
      <c r="CJ26" s="20">
        <v>6393335.9699999997</v>
      </c>
      <c r="CK26" s="20">
        <v>6721956.1800000006</v>
      </c>
      <c r="CL26" s="20">
        <v>6211672.4799999995</v>
      </c>
      <c r="CM26" s="20">
        <v>4984472.379999999</v>
      </c>
      <c r="CN26" s="20">
        <v>16859728.93</v>
      </c>
      <c r="CO26" s="20">
        <v>2262481.56</v>
      </c>
      <c r="CP26" s="20">
        <v>6921126.9100000001</v>
      </c>
      <c r="CQ26" s="20">
        <v>3866519.53</v>
      </c>
      <c r="CR26" s="20">
        <v>4894795</v>
      </c>
      <c r="CS26" s="20">
        <v>6154030.6100000003</v>
      </c>
      <c r="CT26" s="20">
        <v>62943463.93</v>
      </c>
      <c r="CU26" s="20">
        <v>4380670.1700000009</v>
      </c>
      <c r="CV26" s="20">
        <v>5867592.2400000002</v>
      </c>
      <c r="CW26" s="20">
        <v>11021001.27</v>
      </c>
      <c r="CX26" s="20">
        <v>3432750.9499999997</v>
      </c>
      <c r="CY26" s="20">
        <v>12332796.98</v>
      </c>
      <c r="CZ26" s="20">
        <v>3652995.6</v>
      </c>
      <c r="DA26" s="20">
        <v>2859121.06</v>
      </c>
      <c r="DB26" s="20">
        <v>22799786.07</v>
      </c>
      <c r="DC26" s="20">
        <v>99345863.550000012</v>
      </c>
      <c r="DD26" s="20">
        <v>8320318.7699999996</v>
      </c>
      <c r="DE26" s="20">
        <v>5218823.5900000008</v>
      </c>
      <c r="DF26" s="20">
        <v>16274160.59</v>
      </c>
      <c r="DG26" s="20">
        <v>22449221.280000001</v>
      </c>
      <c r="DH26" s="20">
        <v>18450753.809999999</v>
      </c>
      <c r="DI26" s="20">
        <v>50283654.640000001</v>
      </c>
      <c r="DJ26" s="20">
        <v>2274260.7799999998</v>
      </c>
      <c r="DK26" s="20">
        <v>126957870.31</v>
      </c>
      <c r="DL26" s="20">
        <v>4725474.0200000005</v>
      </c>
      <c r="DM26" s="20">
        <v>4462200.6800000006</v>
      </c>
      <c r="DN26" s="20">
        <v>4540812.0100000007</v>
      </c>
      <c r="DO26" s="20">
        <v>4523318.76</v>
      </c>
      <c r="DP26" s="20">
        <v>2172365.2199999997</v>
      </c>
      <c r="DQ26" s="20">
        <v>5167101.9000000004</v>
      </c>
      <c r="DR26" s="20">
        <v>3963108.2</v>
      </c>
      <c r="DS26" s="20">
        <v>7196472.7400000002</v>
      </c>
      <c r="DT26" s="20">
        <v>47614802.060000002</v>
      </c>
      <c r="DU26" s="20">
        <v>4704303.0599999996</v>
      </c>
      <c r="DV26" s="20">
        <v>24185967.129999999</v>
      </c>
      <c r="DW26" s="20">
        <v>31173887.970000003</v>
      </c>
      <c r="DX26" s="20">
        <v>7652787.2699999996</v>
      </c>
      <c r="DY26" s="20">
        <v>6152374.8200000003</v>
      </c>
      <c r="DZ26" s="20">
        <v>6751917.8999999994</v>
      </c>
      <c r="EA26" s="20">
        <v>1204910.7300000002</v>
      </c>
      <c r="EB26" s="20">
        <v>5852364.4199999999</v>
      </c>
      <c r="EC26" s="20">
        <v>4778205.47</v>
      </c>
      <c r="ED26" s="20">
        <v>9910406</v>
      </c>
      <c r="EE26" s="20">
        <v>36327465.860000007</v>
      </c>
      <c r="EF26" s="20">
        <v>29511542.759999998</v>
      </c>
      <c r="EG26" s="20">
        <v>6806732.79</v>
      </c>
      <c r="EH26" s="20">
        <v>8097455.4500000002</v>
      </c>
      <c r="EI26" s="20">
        <v>8202984.4399999995</v>
      </c>
      <c r="EJ26" s="20">
        <v>7962075.9000000004</v>
      </c>
      <c r="EK26" s="20">
        <v>12463949.220000001</v>
      </c>
      <c r="EL26" s="20">
        <v>3637604.2500000005</v>
      </c>
      <c r="EM26" s="20">
        <v>8787174</v>
      </c>
      <c r="EN26" s="20">
        <v>95030461.189999998</v>
      </c>
      <c r="EO26" s="20">
        <v>6727110.2800000003</v>
      </c>
      <c r="EP26" s="20">
        <v>3492197.98</v>
      </c>
      <c r="EQ26" s="20">
        <v>4928900.8</v>
      </c>
      <c r="ER26" s="20">
        <v>3489288.41</v>
      </c>
      <c r="ES26" s="20">
        <v>3179850.17</v>
      </c>
      <c r="ET26" s="20">
        <v>4408918.45</v>
      </c>
      <c r="EU26" s="20">
        <v>17974956.449999999</v>
      </c>
      <c r="EV26" s="20">
        <v>6729756.8099999996</v>
      </c>
      <c r="EW26" s="20">
        <v>62641942.539999999</v>
      </c>
      <c r="EX26" s="20">
        <v>1807170</v>
      </c>
      <c r="EY26" s="20">
        <v>1879239.1700000002</v>
      </c>
      <c r="EZ26" s="20">
        <v>4183929.77</v>
      </c>
      <c r="FA26" s="20">
        <v>6770660.1600000001</v>
      </c>
      <c r="FB26" s="20">
        <v>4654974.74</v>
      </c>
      <c r="FC26" s="20">
        <v>4618455.1599999992</v>
      </c>
      <c r="FD26" s="20">
        <v>2227779.9500000002</v>
      </c>
      <c r="FE26" s="20">
        <v>1798402.5</v>
      </c>
      <c r="FF26" s="20">
        <v>2781587.2900000005</v>
      </c>
      <c r="FG26" s="20">
        <v>1627530.16</v>
      </c>
      <c r="FH26" s="20">
        <v>2402636.6599999997</v>
      </c>
      <c r="FI26" s="20">
        <v>23553001.02</v>
      </c>
      <c r="FJ26" s="20">
        <v>4549814.3600000003</v>
      </c>
      <c r="FK26" s="20">
        <v>3417914.58</v>
      </c>
      <c r="FL26" s="20">
        <v>4280684.8299999991</v>
      </c>
      <c r="FM26" s="20">
        <v>5502421.5300000003</v>
      </c>
      <c r="FN26" s="20">
        <v>6007437.2199999997</v>
      </c>
      <c r="FO26" s="20">
        <v>2344625.2600000002</v>
      </c>
      <c r="FP26" s="20">
        <v>1275521.4100000001</v>
      </c>
      <c r="FQ26" s="20">
        <v>119002350.03000002</v>
      </c>
      <c r="FR26" s="20">
        <v>2237960.5099999998</v>
      </c>
      <c r="FS26" s="20">
        <v>4165129.1999999997</v>
      </c>
      <c r="FT26" s="20">
        <v>2705108.79</v>
      </c>
      <c r="FU26" s="20">
        <v>5198385.919999999</v>
      </c>
      <c r="FV26" s="20">
        <v>3142761.0999999996</v>
      </c>
      <c r="FW26" s="20">
        <v>10640234.15</v>
      </c>
      <c r="FX26" s="20">
        <v>4141999.31</v>
      </c>
      <c r="FY26" s="20">
        <v>3132827.09</v>
      </c>
      <c r="FZ26" s="20">
        <v>4115484.58</v>
      </c>
      <c r="GA26" s="20">
        <v>3954042.65</v>
      </c>
      <c r="GB26" s="20">
        <v>2517731.67</v>
      </c>
      <c r="GC26" s="20">
        <v>2767372.88</v>
      </c>
      <c r="GD26" s="20">
        <v>1050664.81</v>
      </c>
      <c r="GE26" s="20">
        <v>46252768.710000001</v>
      </c>
      <c r="GF26" s="20">
        <v>3673275.28</v>
      </c>
      <c r="GG26" s="20">
        <v>6059481.0300000003</v>
      </c>
      <c r="GH26" s="20">
        <v>28821909.149999999</v>
      </c>
      <c r="GI26" s="20">
        <v>7067775.1799999997</v>
      </c>
      <c r="GJ26" s="20">
        <v>5238907.84</v>
      </c>
      <c r="GK26" s="20">
        <v>5783071.6299999999</v>
      </c>
      <c r="GL26" s="20">
        <v>11621108.74</v>
      </c>
      <c r="GM26" s="20">
        <v>5527414.0599999996</v>
      </c>
      <c r="GN26" s="20">
        <v>3868961</v>
      </c>
      <c r="GO26" s="20">
        <v>1491274.29</v>
      </c>
      <c r="GP26" s="20">
        <v>1416140.87</v>
      </c>
      <c r="GQ26" s="20">
        <v>35155991.540000007</v>
      </c>
      <c r="GR26" s="20">
        <v>8655905.5099999998</v>
      </c>
      <c r="GS26" s="20">
        <v>2704533.68</v>
      </c>
      <c r="GT26" s="20">
        <v>10015548.690000001</v>
      </c>
      <c r="GU26" s="20">
        <v>1140164.6299999999</v>
      </c>
      <c r="GV26" s="20">
        <v>3615035.58</v>
      </c>
      <c r="GW26" s="20">
        <v>4690609.8100000005</v>
      </c>
      <c r="GX26" s="20">
        <v>2743782.06</v>
      </c>
      <c r="GY26" s="20">
        <v>65710559.019999996</v>
      </c>
      <c r="GZ26" s="20">
        <v>7732194.9799999995</v>
      </c>
      <c r="HA26" s="20">
        <v>5316457.43</v>
      </c>
      <c r="HB26" s="20">
        <v>6143264.9700000007</v>
      </c>
      <c r="HC26" s="20">
        <v>123359148.58000001</v>
      </c>
      <c r="HD26" s="20">
        <v>29022523.719999995</v>
      </c>
      <c r="HE26" s="20">
        <v>21976396.579999998</v>
      </c>
      <c r="HF26" s="20">
        <v>6788088.9000000004</v>
      </c>
      <c r="HG26" s="20">
        <v>7138702.8200000003</v>
      </c>
      <c r="HH26" s="20">
        <v>15477912.870000001</v>
      </c>
      <c r="HI26" s="20">
        <v>4359082.2</v>
      </c>
      <c r="HJ26" s="20">
        <v>61516565.789999999</v>
      </c>
      <c r="HK26" s="20">
        <v>12075742.280000001</v>
      </c>
      <c r="HL26" s="20">
        <v>16877195.059999999</v>
      </c>
      <c r="HM26" s="20">
        <v>6781585.54</v>
      </c>
      <c r="HN26" s="20">
        <v>3232441.5</v>
      </c>
      <c r="HO26" s="20">
        <v>2522969.4299999997</v>
      </c>
      <c r="HP26" s="20">
        <v>12306378.940000001</v>
      </c>
      <c r="HQ26" s="20">
        <v>5457262.8600000003</v>
      </c>
      <c r="HR26" s="20">
        <v>66738137.210000001</v>
      </c>
      <c r="HS26" s="20">
        <v>28077000.66</v>
      </c>
      <c r="HT26" s="20">
        <v>3030078.02</v>
      </c>
      <c r="HU26" s="20">
        <v>2956933.08</v>
      </c>
      <c r="HV26" s="20">
        <v>5336810.37</v>
      </c>
      <c r="HW26" s="20">
        <v>3282039.76</v>
      </c>
      <c r="HX26" s="20">
        <v>6641213.9000000004</v>
      </c>
      <c r="HY26" s="20">
        <v>3008247.4000000004</v>
      </c>
      <c r="HZ26" s="20">
        <v>5041209.28</v>
      </c>
      <c r="IA26" s="20">
        <v>2321974.37</v>
      </c>
      <c r="IB26" s="20">
        <v>5309537.1899999995</v>
      </c>
      <c r="IC26" s="20">
        <v>8584502.1699999999</v>
      </c>
      <c r="ID26" s="20">
        <v>2511027.5799999996</v>
      </c>
      <c r="IE26" s="20">
        <v>5311075.0199999996</v>
      </c>
      <c r="IF26" s="20">
        <v>2217044.3200000003</v>
      </c>
      <c r="IG26" s="20">
        <v>3276502.19</v>
      </c>
      <c r="IH26" s="20">
        <v>51862583.68</v>
      </c>
      <c r="II26" s="20">
        <v>20498067.040000003</v>
      </c>
      <c r="IJ26" s="20">
        <v>7197147.1899999995</v>
      </c>
      <c r="IK26" s="20">
        <v>6856597.0800000001</v>
      </c>
      <c r="IL26" s="20">
        <v>14405468.300000001</v>
      </c>
      <c r="IM26" s="20">
        <v>4926192.6400000006</v>
      </c>
      <c r="IN26" s="20">
        <v>4819538.620000001</v>
      </c>
      <c r="IO26" s="20">
        <v>2487765.3499999996</v>
      </c>
      <c r="IP26" s="20">
        <v>3336029.37</v>
      </c>
      <c r="IQ26" s="20">
        <v>4126065</v>
      </c>
      <c r="IR26" s="20">
        <v>3483359.2599999993</v>
      </c>
      <c r="IS26" s="20">
        <v>87740187.709999993</v>
      </c>
      <c r="IT26" s="20">
        <v>40531729.32</v>
      </c>
      <c r="IU26" s="20">
        <v>5904123.7699999996</v>
      </c>
      <c r="IV26" s="20">
        <v>3560371.94</v>
      </c>
      <c r="IW26" s="20">
        <v>4058627.36</v>
      </c>
      <c r="IX26" s="20">
        <v>2105611.1800000002</v>
      </c>
      <c r="IY26" s="20">
        <v>3146136.29</v>
      </c>
      <c r="IZ26" s="20">
        <v>1698886.3299999998</v>
      </c>
      <c r="JA26" s="20">
        <v>1816662.0399999998</v>
      </c>
      <c r="JB26" s="20">
        <v>4353537.1900000004</v>
      </c>
      <c r="JC26" s="20">
        <v>5755305.1899999995</v>
      </c>
      <c r="JD26" s="20">
        <v>1384402.6900000002</v>
      </c>
      <c r="JE26" s="20">
        <v>29005051.25</v>
      </c>
      <c r="JF26" s="20">
        <v>8054889.6000000006</v>
      </c>
      <c r="JG26" s="20">
        <v>6169462.2700000005</v>
      </c>
      <c r="JH26" s="20">
        <v>4635595.51</v>
      </c>
      <c r="JI26" s="20">
        <v>2515513.84</v>
      </c>
      <c r="JJ26" s="20">
        <v>5275226.62</v>
      </c>
      <c r="JK26" s="20">
        <v>32695671.629999999</v>
      </c>
      <c r="JL26" s="20">
        <v>3360754.38</v>
      </c>
      <c r="JM26" s="20">
        <v>2579653.29</v>
      </c>
      <c r="JN26" s="20">
        <v>9749308.4700000007</v>
      </c>
      <c r="JO26" s="20">
        <v>2523256.94</v>
      </c>
      <c r="JP26" s="20">
        <v>7424179.4699999997</v>
      </c>
      <c r="JQ26" s="20">
        <v>3024656.77</v>
      </c>
      <c r="JR26" s="20">
        <v>111019286.33999999</v>
      </c>
      <c r="JS26" s="20">
        <v>54371503.559999995</v>
      </c>
      <c r="JT26" s="20">
        <v>4366386.1400000006</v>
      </c>
      <c r="JU26" s="20">
        <v>1969679.9</v>
      </c>
      <c r="JV26" s="20">
        <v>4804561.9700000007</v>
      </c>
      <c r="JW26" s="20">
        <v>1551381.8800000001</v>
      </c>
      <c r="JX26" s="20">
        <v>35971946.859999999</v>
      </c>
      <c r="JY26" s="20">
        <v>11190469.16</v>
      </c>
      <c r="JZ26" s="20">
        <v>10786453.550000001</v>
      </c>
      <c r="KA26" s="20">
        <v>3547399.73</v>
      </c>
      <c r="KB26" s="20">
        <v>4614158.5999999996</v>
      </c>
      <c r="KC26" s="20">
        <v>10076418.030000001</v>
      </c>
      <c r="KD26" s="20">
        <v>2698699.19</v>
      </c>
      <c r="KE26" s="20">
        <v>1141062.77</v>
      </c>
      <c r="KF26" s="20">
        <v>2677607.34</v>
      </c>
      <c r="KG26" s="20">
        <v>121685138.97999999</v>
      </c>
      <c r="KH26" s="20">
        <v>0</v>
      </c>
      <c r="KI26" s="20">
        <v>5558917.5700000003</v>
      </c>
      <c r="KJ26" s="20">
        <v>3174408.4299999997</v>
      </c>
      <c r="KK26" s="20">
        <v>5267761.3</v>
      </c>
      <c r="KL26" s="20">
        <v>9049139.370000001</v>
      </c>
      <c r="KM26" s="20">
        <v>38695368.269999996</v>
      </c>
      <c r="KN26" s="20">
        <v>4683798.9400000004</v>
      </c>
      <c r="KO26" s="20">
        <v>3073465.4799999995</v>
      </c>
      <c r="KP26" s="20">
        <v>41222721.749999993</v>
      </c>
      <c r="KQ26" s="20">
        <v>5144413.59</v>
      </c>
      <c r="KR26" s="20">
        <v>4694479.1500000004</v>
      </c>
      <c r="KS26" s="20">
        <v>38406152.670000002</v>
      </c>
      <c r="KT26" s="20">
        <v>6306647.4800000004</v>
      </c>
      <c r="KU26" s="20">
        <v>4488637.66</v>
      </c>
      <c r="KV26" s="20">
        <v>34738879.819999993</v>
      </c>
      <c r="KW26" s="20">
        <v>8749078.5599999987</v>
      </c>
      <c r="KX26" s="20">
        <v>50700423.610000007</v>
      </c>
      <c r="KY26" s="20">
        <v>6036378.25</v>
      </c>
      <c r="KZ26" s="20">
        <v>1833506.24</v>
      </c>
      <c r="LA26" s="20">
        <v>16519266.699999999</v>
      </c>
      <c r="LB26" s="20">
        <v>16967276.829999998</v>
      </c>
      <c r="LC26" s="20">
        <v>4292027.2699999996</v>
      </c>
      <c r="LD26" s="20">
        <v>3426735.7500000005</v>
      </c>
      <c r="LE26" s="20">
        <v>3857634.65</v>
      </c>
      <c r="LF26" s="20">
        <v>144546206.09</v>
      </c>
      <c r="LG26" s="20">
        <v>29974972.770000003</v>
      </c>
      <c r="LH26" s="20">
        <v>34990516.880000003</v>
      </c>
      <c r="LI26" s="20">
        <v>38007616.99000001</v>
      </c>
      <c r="LJ26" s="20">
        <v>11283231.469999999</v>
      </c>
      <c r="LK26" s="20">
        <v>3959311.4100000006</v>
      </c>
      <c r="LL26" s="20">
        <v>2072098.04</v>
      </c>
      <c r="LM26" s="20">
        <v>6112635.6200000001</v>
      </c>
      <c r="LN26" s="20">
        <v>3682059.53</v>
      </c>
      <c r="LO26" s="20">
        <v>7682182.7300000004</v>
      </c>
      <c r="LP26" s="20">
        <v>3545924.9</v>
      </c>
      <c r="LQ26" s="20">
        <v>38967443.180000007</v>
      </c>
      <c r="LR26" s="20">
        <v>4316480.4099999992</v>
      </c>
      <c r="LS26" s="20">
        <v>4061104.29</v>
      </c>
      <c r="LT26" s="20">
        <v>105309969.63000001</v>
      </c>
      <c r="LU26" s="20">
        <v>58137465.75</v>
      </c>
      <c r="LV26" s="20">
        <v>136594298.26999998</v>
      </c>
      <c r="LW26" s="20">
        <v>21527087.07</v>
      </c>
      <c r="LX26" s="20">
        <v>6978577.3499999996</v>
      </c>
      <c r="LY26" s="20">
        <v>11192251.469999999</v>
      </c>
      <c r="LZ26" s="20">
        <v>5475462.2199999997</v>
      </c>
      <c r="MA26" s="20">
        <v>4851068.84</v>
      </c>
      <c r="MB26" s="20">
        <v>4116931.2700000005</v>
      </c>
      <c r="MC26" s="20">
        <v>5957943.8699999992</v>
      </c>
      <c r="MD26" s="20">
        <v>9752583.4900000002</v>
      </c>
      <c r="ME26" s="20">
        <v>3321049.84</v>
      </c>
      <c r="MF26" s="20">
        <v>93208602.75000003</v>
      </c>
      <c r="MG26" s="20">
        <v>9262785.3499999996</v>
      </c>
      <c r="MH26" s="20">
        <v>2972584.5</v>
      </c>
      <c r="MI26" s="20">
        <v>4116637.63</v>
      </c>
      <c r="MJ26" s="20">
        <v>4221694.82</v>
      </c>
      <c r="MK26" s="20">
        <v>4883362.4999999991</v>
      </c>
      <c r="ML26" s="20">
        <v>4983461.08</v>
      </c>
      <c r="MM26" s="20">
        <v>3176092.34</v>
      </c>
      <c r="MN26" s="20">
        <v>6641129.1899999995</v>
      </c>
      <c r="MO26" s="20">
        <v>5056958.05</v>
      </c>
      <c r="MP26" s="20">
        <v>4792654.8500000006</v>
      </c>
      <c r="MQ26" s="20">
        <v>3063044.51</v>
      </c>
      <c r="MR26" s="20">
        <v>84154448.329999998</v>
      </c>
      <c r="MS26" s="20">
        <v>8831739.870000001</v>
      </c>
      <c r="MT26" s="20">
        <v>19149992.329999998</v>
      </c>
      <c r="MU26" s="20">
        <v>7469244.6299999999</v>
      </c>
      <c r="MV26" s="20">
        <v>11572956.159999998</v>
      </c>
      <c r="MW26" s="20">
        <v>23869235.149999999</v>
      </c>
      <c r="MX26" s="20">
        <v>19515128.869899999</v>
      </c>
      <c r="MY26" s="20">
        <v>12133067.740000002</v>
      </c>
      <c r="MZ26" s="20">
        <v>6272060.5299999993</v>
      </c>
      <c r="NA26" s="20">
        <v>3515202.94</v>
      </c>
      <c r="NB26" s="20">
        <v>1596869.9300000002</v>
      </c>
      <c r="NC26" s="20">
        <v>90547817.530000001</v>
      </c>
      <c r="ND26" s="20">
        <v>35526970.260000005</v>
      </c>
      <c r="NE26" s="20">
        <v>9720402.2400000002</v>
      </c>
      <c r="NF26" s="20">
        <v>46550480.980000004</v>
      </c>
      <c r="NG26" s="20">
        <v>6007223.5800000001</v>
      </c>
      <c r="NH26" s="20">
        <v>8204312.080000001</v>
      </c>
      <c r="NI26" s="20">
        <v>25093402.84</v>
      </c>
      <c r="NJ26" s="20">
        <v>35861891.799999997</v>
      </c>
      <c r="NK26" s="20">
        <v>2847066.8600000003</v>
      </c>
      <c r="NL26" s="20">
        <v>23391513.639999997</v>
      </c>
      <c r="NM26" s="20">
        <v>8628858.4700000007</v>
      </c>
      <c r="NN26" s="20">
        <v>4776976.01</v>
      </c>
      <c r="NO26" s="20">
        <v>25742766.740000002</v>
      </c>
      <c r="NP26" s="20">
        <v>5986101.9899999993</v>
      </c>
      <c r="NQ26" s="20">
        <v>1695865.5</v>
      </c>
      <c r="NR26" s="20">
        <v>3662261.6100000003</v>
      </c>
      <c r="NS26" s="20">
        <v>2358275.5699999998</v>
      </c>
      <c r="NT26" s="20">
        <v>2603024.4000000004</v>
      </c>
      <c r="NU26" s="20">
        <v>2855259.85</v>
      </c>
      <c r="NV26" s="20">
        <v>54628988.939999998</v>
      </c>
      <c r="NW26" s="20">
        <v>21773580.989999998</v>
      </c>
      <c r="NX26" s="20">
        <v>6967068.8300000001</v>
      </c>
      <c r="NY26" s="20">
        <v>2578885.8499999996</v>
      </c>
      <c r="NZ26" s="20">
        <v>2826353.44</v>
      </c>
      <c r="OA26" s="20">
        <v>5304254.9499999993</v>
      </c>
      <c r="OB26" s="20">
        <v>2831140.8800000004</v>
      </c>
      <c r="OC26" s="20">
        <v>175823814.67000002</v>
      </c>
      <c r="OD26" s="20">
        <v>17825365.970000003</v>
      </c>
      <c r="OE26" s="20">
        <v>8586177.7400000002</v>
      </c>
      <c r="OF26" s="20">
        <v>19993939.710000001</v>
      </c>
      <c r="OG26" s="20">
        <v>18837248.229999997</v>
      </c>
      <c r="OH26" s="20">
        <v>3885209.0700000003</v>
      </c>
      <c r="OI26" s="20">
        <v>10825589.570000002</v>
      </c>
      <c r="OJ26" s="20">
        <v>2589850.37</v>
      </c>
      <c r="OK26" s="20">
        <v>25641311.48</v>
      </c>
      <c r="OL26" s="20">
        <v>124104499.04999998</v>
      </c>
      <c r="OM26" s="20">
        <v>17459518.080000002</v>
      </c>
      <c r="ON26" s="20">
        <v>171258039.90999997</v>
      </c>
      <c r="OO26" s="20">
        <v>11736723.810000001</v>
      </c>
      <c r="OP26" s="20">
        <v>9362003.4900000002</v>
      </c>
      <c r="OQ26" s="20">
        <v>2493151.2599999998</v>
      </c>
      <c r="OR26" s="20">
        <v>37799811.920000002</v>
      </c>
      <c r="OS26" s="20">
        <v>3175892.2899999996</v>
      </c>
      <c r="OT26" s="20">
        <v>2686415.98</v>
      </c>
      <c r="OU26" s="20">
        <v>4948734.4800000004</v>
      </c>
      <c r="OV26" s="20">
        <v>4744464.96</v>
      </c>
      <c r="OW26" s="20">
        <v>22756498.75</v>
      </c>
      <c r="OX26" s="20">
        <v>5576717.4799999995</v>
      </c>
      <c r="OY26" s="20">
        <v>3914056.1199999996</v>
      </c>
      <c r="OZ26" s="20">
        <v>1334596.08</v>
      </c>
      <c r="PA26" s="20">
        <v>82811438.680000007</v>
      </c>
      <c r="PB26" s="20">
        <v>3617603.1900000004</v>
      </c>
      <c r="PC26" s="20">
        <v>7477068.5700000003</v>
      </c>
      <c r="PD26" s="20">
        <v>978375.71999999986</v>
      </c>
      <c r="PE26" s="20">
        <v>6196223.5599999996</v>
      </c>
      <c r="PF26" s="20">
        <v>7076219.5300000003</v>
      </c>
      <c r="PG26" s="20">
        <v>3269509.91</v>
      </c>
      <c r="PH26" s="20">
        <v>2265243.5699999998</v>
      </c>
      <c r="PI26" s="20">
        <v>8086394.7599999998</v>
      </c>
      <c r="PJ26" s="20">
        <v>4941270.91</v>
      </c>
      <c r="PK26" s="20">
        <v>18714385.619999997</v>
      </c>
      <c r="PL26" s="20">
        <v>17006781.849999998</v>
      </c>
      <c r="PM26" s="20">
        <v>2812015.46</v>
      </c>
      <c r="PN26" s="20">
        <v>10848784.4</v>
      </c>
      <c r="PO26" s="20">
        <v>2225510.71</v>
      </c>
      <c r="PP26" s="20">
        <v>470061.95</v>
      </c>
      <c r="PQ26" s="20">
        <v>532392.02</v>
      </c>
      <c r="PR26" s="20">
        <v>1537315.09</v>
      </c>
      <c r="PS26" s="20">
        <v>169794088.76999998</v>
      </c>
      <c r="PT26" s="20">
        <v>4517488.99</v>
      </c>
      <c r="PU26" s="20">
        <v>3284247.9799999995</v>
      </c>
      <c r="PV26" s="20">
        <v>7157097.25</v>
      </c>
      <c r="PW26" s="20">
        <v>64946317.640000001</v>
      </c>
      <c r="PX26" s="20">
        <v>2156760.83</v>
      </c>
      <c r="PY26" s="20">
        <v>3886870.5</v>
      </c>
      <c r="PZ26" s="20">
        <v>3927871.12</v>
      </c>
      <c r="QA26" s="20">
        <v>23203611.659999996</v>
      </c>
      <c r="QB26" s="20">
        <v>2100628.4299999997</v>
      </c>
      <c r="QC26" s="20">
        <v>23665105.77</v>
      </c>
      <c r="QD26" s="20">
        <v>2618499</v>
      </c>
      <c r="QE26" s="20">
        <v>12566388.85</v>
      </c>
      <c r="QF26" s="20">
        <v>4464536.8400000008</v>
      </c>
      <c r="QG26" s="20">
        <v>6174884.9699999997</v>
      </c>
      <c r="QH26" s="20">
        <v>21536707.119999997</v>
      </c>
      <c r="QI26" s="20">
        <v>2887700.21</v>
      </c>
      <c r="QJ26" s="20">
        <v>2464142.5100000002</v>
      </c>
      <c r="QK26" s="20">
        <v>1564814.3399999999</v>
      </c>
      <c r="QL26" s="20">
        <v>8488610.4700000007</v>
      </c>
      <c r="QM26" s="20">
        <v>13461977.109999999</v>
      </c>
      <c r="QN26" s="20">
        <v>1032765.24</v>
      </c>
      <c r="QO26" s="20">
        <v>1288696.3</v>
      </c>
      <c r="QP26" s="20">
        <v>1297472.02</v>
      </c>
      <c r="QQ26" s="20">
        <v>1894343.33</v>
      </c>
      <c r="QR26" s="20">
        <v>1134711.8600000001</v>
      </c>
      <c r="QS26" s="20">
        <v>72600557.790000007</v>
      </c>
      <c r="QT26" s="20">
        <v>1701343.5700000003</v>
      </c>
      <c r="QU26" s="20">
        <v>39240214.460000001</v>
      </c>
      <c r="QV26" s="20">
        <v>2385991.17</v>
      </c>
      <c r="QW26" s="20">
        <v>5618129.4199999999</v>
      </c>
      <c r="QX26" s="20">
        <v>28912737.919999998</v>
      </c>
      <c r="QY26" s="20">
        <v>2373928.1199999996</v>
      </c>
      <c r="QZ26" s="20">
        <v>3463345.6700000004</v>
      </c>
      <c r="RA26" s="20">
        <v>26694180.119999997</v>
      </c>
      <c r="RB26" s="20">
        <v>2909000.52</v>
      </c>
      <c r="RC26" s="20">
        <v>2860661.8</v>
      </c>
      <c r="RD26" s="20">
        <v>1691538.4700000002</v>
      </c>
      <c r="RE26" s="20">
        <v>1470163.67</v>
      </c>
      <c r="RF26" s="20">
        <v>96373570.770000011</v>
      </c>
      <c r="RG26" s="20">
        <v>18514602.43</v>
      </c>
      <c r="RH26" s="20">
        <v>15907461.479999997</v>
      </c>
      <c r="RI26" s="20">
        <v>6334874.6999999993</v>
      </c>
      <c r="RJ26" s="20">
        <v>5643955.0499999998</v>
      </c>
      <c r="RK26" s="20">
        <v>10413544.33</v>
      </c>
      <c r="RL26" s="20">
        <v>21523060.140000001</v>
      </c>
      <c r="RM26" s="20">
        <v>2820560.46</v>
      </c>
      <c r="RN26" s="20">
        <v>8751698.2199999988</v>
      </c>
      <c r="RO26" s="20">
        <v>13240826.73</v>
      </c>
      <c r="RP26" s="20">
        <v>21416959.66</v>
      </c>
      <c r="RQ26" s="20">
        <v>2597644.46</v>
      </c>
      <c r="RR26" s="20">
        <v>2864568.8</v>
      </c>
      <c r="RS26" s="20">
        <v>3846636.31</v>
      </c>
      <c r="RT26" s="20">
        <v>3421214.71</v>
      </c>
      <c r="RU26" s="20">
        <v>2205894.23</v>
      </c>
      <c r="RV26" s="20">
        <v>3389348.19</v>
      </c>
      <c r="RW26" s="20">
        <v>1369083.5799999998</v>
      </c>
      <c r="RX26" s="20">
        <v>1482234.6700000002</v>
      </c>
      <c r="RY26" s="20">
        <v>1777931.2499999998</v>
      </c>
      <c r="RZ26" s="20">
        <v>54895796.660000004</v>
      </c>
      <c r="SA26" s="20">
        <v>7858915.0599999996</v>
      </c>
      <c r="SB26" s="20">
        <v>4836907.97</v>
      </c>
      <c r="SC26" s="20">
        <v>2456201.7699999996</v>
      </c>
      <c r="SD26" s="20">
        <v>1691647.36</v>
      </c>
      <c r="SE26" s="20">
        <v>1791091.6</v>
      </c>
      <c r="SF26" s="20">
        <v>3137414.28</v>
      </c>
      <c r="SG26" s="20">
        <v>6782566.7199999997</v>
      </c>
      <c r="SH26" s="20">
        <v>5857976.6300000008</v>
      </c>
      <c r="SI26" s="20">
        <v>5141573.3999999985</v>
      </c>
      <c r="SJ26" s="20">
        <v>14443779.310000001</v>
      </c>
      <c r="SK26" s="20">
        <v>711066.9</v>
      </c>
      <c r="SL26" s="20">
        <v>47818664.780000001</v>
      </c>
      <c r="SM26" s="20">
        <v>5249378.6999999993</v>
      </c>
      <c r="SN26" s="20">
        <v>5567309.2400000002</v>
      </c>
      <c r="SO26" s="20">
        <v>8761267.3200000003</v>
      </c>
      <c r="SP26" s="20">
        <v>3064626.5</v>
      </c>
      <c r="SQ26" s="20">
        <v>7496952.3899999997</v>
      </c>
      <c r="SR26" s="20">
        <v>4393907.6900000004</v>
      </c>
      <c r="SS26" s="20">
        <v>1452180.65</v>
      </c>
      <c r="ST26" s="20">
        <v>73870500.090000004</v>
      </c>
      <c r="SU26" s="20">
        <v>1864653.36</v>
      </c>
      <c r="SV26" s="20">
        <v>2837952.87</v>
      </c>
      <c r="SW26" s="20">
        <v>4739664.43</v>
      </c>
      <c r="SX26" s="20">
        <v>1007886.98</v>
      </c>
      <c r="SY26" s="20">
        <v>1556735.58</v>
      </c>
      <c r="SZ26" s="20">
        <v>1233596.8600000001</v>
      </c>
      <c r="TA26" s="20">
        <v>7238868.3100000005</v>
      </c>
      <c r="TB26" s="20">
        <v>2213623.2800000003</v>
      </c>
      <c r="TC26" s="20">
        <v>3308317.95</v>
      </c>
      <c r="TD26" s="20">
        <v>4009328.21</v>
      </c>
      <c r="TE26" s="20">
        <v>7728071.8999999994</v>
      </c>
      <c r="TF26" s="20">
        <v>2968037.67</v>
      </c>
      <c r="TG26" s="20">
        <v>1828634.9</v>
      </c>
      <c r="TH26" s="20">
        <v>229505540.91</v>
      </c>
      <c r="TI26" s="20">
        <v>5422931.3100000005</v>
      </c>
      <c r="TJ26" s="20">
        <v>3242765.92</v>
      </c>
      <c r="TK26" s="20">
        <v>6070166.9500000002</v>
      </c>
      <c r="TL26" s="20">
        <v>5420296.0499999998</v>
      </c>
      <c r="TM26" s="20">
        <v>3288568.0500000003</v>
      </c>
      <c r="TN26" s="20">
        <v>1659694.3599999999</v>
      </c>
      <c r="TO26" s="20">
        <v>50631931.769999996</v>
      </c>
      <c r="TP26" s="20">
        <v>3054523.8899999997</v>
      </c>
      <c r="TQ26" s="20">
        <v>21847995.289999999</v>
      </c>
      <c r="TR26" s="20">
        <v>10029863.200000001</v>
      </c>
      <c r="TS26" s="20">
        <v>2055751.47</v>
      </c>
      <c r="TT26" s="20">
        <v>1341206</v>
      </c>
      <c r="TU26" s="20">
        <v>2788685.1399999997</v>
      </c>
      <c r="TV26" s="20">
        <v>2034833.4499999997</v>
      </c>
      <c r="TW26" s="20">
        <v>2378483.0500000003</v>
      </c>
      <c r="TX26" s="20">
        <v>48314001.689999998</v>
      </c>
      <c r="TY26" s="20">
        <v>4118685.89</v>
      </c>
      <c r="TZ26" s="20">
        <v>54683998.749999993</v>
      </c>
      <c r="UA26" s="20">
        <v>12355041.869999999</v>
      </c>
      <c r="UB26" s="20">
        <v>2960707.95</v>
      </c>
      <c r="UC26" s="20">
        <v>1887083.7300000002</v>
      </c>
      <c r="UD26" s="20">
        <v>34708350.82</v>
      </c>
      <c r="UE26" s="20">
        <v>2756971.2399999998</v>
      </c>
      <c r="UF26" s="20">
        <v>2236260.6799999997</v>
      </c>
      <c r="UG26" s="20">
        <v>2869439.56</v>
      </c>
      <c r="UH26" s="20">
        <v>5459714.5499999998</v>
      </c>
      <c r="UI26" s="20">
        <v>36011039.259999998</v>
      </c>
      <c r="UJ26" s="20">
        <v>10626281.85</v>
      </c>
      <c r="UK26" s="20">
        <v>6207335.1599999992</v>
      </c>
      <c r="UL26" s="20">
        <v>12037295.27</v>
      </c>
      <c r="UM26" s="20">
        <v>8671762.0799999982</v>
      </c>
      <c r="UN26" s="20">
        <v>6451055.6399999997</v>
      </c>
      <c r="UO26" s="20">
        <v>226714449.06999996</v>
      </c>
      <c r="UP26" s="20">
        <v>6466846.0800000001</v>
      </c>
      <c r="UQ26" s="20">
        <v>4365069.71</v>
      </c>
      <c r="UR26" s="20">
        <v>39318078.890000001</v>
      </c>
      <c r="US26" s="20">
        <v>841426.78</v>
      </c>
      <c r="UT26" s="20">
        <v>3448591.11</v>
      </c>
      <c r="UU26" s="20">
        <v>18896136.48</v>
      </c>
      <c r="UV26" s="20">
        <v>2221617.08</v>
      </c>
      <c r="UW26" s="20">
        <v>2561789.7900000005</v>
      </c>
      <c r="UX26" s="20">
        <v>2297756.4699999997</v>
      </c>
      <c r="UY26" s="20">
        <v>5292050.9800000004</v>
      </c>
      <c r="UZ26" s="20">
        <v>28272106.300000001</v>
      </c>
      <c r="VA26" s="20">
        <v>6820068.7700000005</v>
      </c>
      <c r="VB26" s="20">
        <v>12775276.68</v>
      </c>
      <c r="VC26" s="20">
        <v>2463256.8800000004</v>
      </c>
      <c r="VD26" s="20">
        <v>4186382.32</v>
      </c>
      <c r="VE26" s="20">
        <v>4768777.97</v>
      </c>
      <c r="VF26" s="20">
        <v>2067692.4600000002</v>
      </c>
      <c r="VG26" s="20">
        <v>37239820.030000001</v>
      </c>
      <c r="VH26" s="20">
        <v>2084709.61</v>
      </c>
      <c r="VI26" s="20">
        <v>2851689.5500000007</v>
      </c>
      <c r="VJ26" s="20">
        <v>1653626.23</v>
      </c>
      <c r="VK26" s="20">
        <v>79223135.320000008</v>
      </c>
      <c r="VL26" s="20">
        <v>4146657.6100000003</v>
      </c>
      <c r="VM26" s="20">
        <v>4185350.63</v>
      </c>
      <c r="VN26" s="20">
        <v>27232284.220000003</v>
      </c>
      <c r="VO26" s="20">
        <v>18688048.119999997</v>
      </c>
      <c r="VP26" s="20">
        <v>23753631.09</v>
      </c>
      <c r="VQ26" s="20">
        <v>12719229.139999999</v>
      </c>
      <c r="VR26" s="20">
        <v>6460916.120000001</v>
      </c>
      <c r="VS26" s="20">
        <v>3150693.46</v>
      </c>
      <c r="VT26" s="20">
        <v>44990677.06000001</v>
      </c>
      <c r="VU26" s="20">
        <v>4713951.3600000003</v>
      </c>
      <c r="VV26" s="20">
        <v>11645617.9</v>
      </c>
      <c r="VW26" s="20">
        <v>5909269.5699999994</v>
      </c>
      <c r="VX26" s="20">
        <v>3019955.04</v>
      </c>
      <c r="VY26" s="20">
        <v>2932026.02</v>
      </c>
      <c r="VZ26" s="20">
        <v>280777734.01999998</v>
      </c>
      <c r="WA26" s="20">
        <v>7432027.6199999992</v>
      </c>
      <c r="WB26" s="20">
        <v>5918325.21</v>
      </c>
      <c r="WC26" s="20">
        <v>3238236.69</v>
      </c>
      <c r="WD26" s="20">
        <v>2945929.85</v>
      </c>
      <c r="WE26" s="20">
        <v>8089588.5499999998</v>
      </c>
      <c r="WF26" s="20">
        <v>9219312.209999999</v>
      </c>
      <c r="WG26" s="20">
        <v>12072795.43</v>
      </c>
      <c r="WH26" s="20">
        <v>5078154.71</v>
      </c>
      <c r="WI26" s="20">
        <v>7529170.9300000006</v>
      </c>
      <c r="WJ26" s="20">
        <v>4177996.7199999997</v>
      </c>
      <c r="WK26" s="20">
        <v>17316632.549999997</v>
      </c>
      <c r="WL26" s="20">
        <v>6517014.6899999995</v>
      </c>
      <c r="WM26" s="20">
        <v>11458827.130000001</v>
      </c>
      <c r="WN26" s="20">
        <v>32721559.709999993</v>
      </c>
      <c r="WO26" s="20">
        <v>5309578.4000000004</v>
      </c>
      <c r="WP26" s="20">
        <v>8232505.6799999997</v>
      </c>
      <c r="WQ26" s="20">
        <v>13285543.9</v>
      </c>
      <c r="WR26" s="20">
        <v>3281058.97</v>
      </c>
      <c r="WS26" s="20">
        <v>13188352.25</v>
      </c>
      <c r="WT26" s="20">
        <v>55835451.780000001</v>
      </c>
      <c r="WU26" s="20">
        <v>5467165.5999999996</v>
      </c>
      <c r="WV26" s="20">
        <v>3298485.54</v>
      </c>
      <c r="WW26" s="20">
        <v>1780447.74</v>
      </c>
      <c r="WX26" s="20">
        <v>3154143.01</v>
      </c>
      <c r="WY26" s="20">
        <v>4634200.26</v>
      </c>
      <c r="WZ26" s="20">
        <v>1917222.6600000001</v>
      </c>
      <c r="XA26" s="20">
        <v>4224388.25</v>
      </c>
      <c r="XB26" s="20">
        <v>37424164.25</v>
      </c>
      <c r="XC26" s="20">
        <v>2585583.4</v>
      </c>
      <c r="XD26" s="20">
        <v>2700564.88</v>
      </c>
      <c r="XE26" s="20">
        <v>2075318.2100000002</v>
      </c>
      <c r="XF26" s="20">
        <v>4435876.2799999993</v>
      </c>
      <c r="XG26" s="20">
        <v>96103982.510000005</v>
      </c>
      <c r="XH26" s="20">
        <v>6299708.1799999997</v>
      </c>
      <c r="XI26" s="20">
        <v>4007121.04</v>
      </c>
      <c r="XJ26" s="20">
        <v>57288404.239999995</v>
      </c>
      <c r="XK26" s="20">
        <v>6035438.5199999996</v>
      </c>
      <c r="XL26" s="20">
        <v>4665822.09</v>
      </c>
      <c r="XM26" s="20">
        <v>13302610.290000001</v>
      </c>
      <c r="XN26" s="20">
        <v>5253653.8600000003</v>
      </c>
      <c r="XO26" s="20">
        <v>3234717.9000000004</v>
      </c>
      <c r="XP26" s="20">
        <v>15565946</v>
      </c>
      <c r="XQ26" s="20">
        <v>7387387.2499999991</v>
      </c>
      <c r="XR26" s="20">
        <v>2387688</v>
      </c>
      <c r="XS26" s="20">
        <v>2417957.4500000002</v>
      </c>
      <c r="XT26" s="20">
        <v>3804542.5799999996</v>
      </c>
      <c r="XU26" s="20">
        <v>2473296.4700000002</v>
      </c>
      <c r="XV26" s="20">
        <v>2814307.4499999997</v>
      </c>
      <c r="XW26" s="20">
        <v>3431180.98</v>
      </c>
      <c r="XX26" s="20">
        <v>4004923.1399999997</v>
      </c>
      <c r="XY26" s="20">
        <v>2584880.9099999997</v>
      </c>
      <c r="XZ26" s="20">
        <v>2227221.44</v>
      </c>
      <c r="YA26" s="20">
        <v>3124369.1</v>
      </c>
      <c r="YB26" s="20">
        <v>2966531.83</v>
      </c>
      <c r="YC26" s="20">
        <v>1993770.97</v>
      </c>
      <c r="YD26" s="20">
        <v>110449091.75</v>
      </c>
      <c r="YE26" s="20">
        <v>3283038.08</v>
      </c>
      <c r="YF26" s="20">
        <v>18039648.670000002</v>
      </c>
      <c r="YG26" s="20">
        <v>3059097.67</v>
      </c>
      <c r="YH26" s="20">
        <v>24126421.359999999</v>
      </c>
      <c r="YI26" s="20">
        <v>3349159.45</v>
      </c>
      <c r="YJ26" s="20">
        <v>6589839.5</v>
      </c>
      <c r="YK26" s="20">
        <v>1005437.8899999999</v>
      </c>
      <c r="YL26" s="20">
        <v>17183209.969999999</v>
      </c>
      <c r="YM26" s="20">
        <v>15826881.809999999</v>
      </c>
      <c r="YN26" s="20">
        <v>6352494.1100000003</v>
      </c>
      <c r="YO26" s="20">
        <v>2393291.0299999998</v>
      </c>
      <c r="YP26" s="20">
        <v>2493338.79</v>
      </c>
      <c r="YQ26" s="20">
        <v>3570879.23</v>
      </c>
      <c r="YR26" s="20">
        <v>1965617.3599999999</v>
      </c>
      <c r="YS26" s="20">
        <v>5577703.2400000002</v>
      </c>
      <c r="YT26" s="20">
        <v>6570958.540000001</v>
      </c>
      <c r="YU26" s="20">
        <v>42721796.600000001</v>
      </c>
      <c r="YV26" s="20">
        <v>2964978.7699999996</v>
      </c>
      <c r="YW26" s="20">
        <v>9097981.4000000004</v>
      </c>
      <c r="YX26" s="20">
        <v>2279644.11</v>
      </c>
      <c r="YY26" s="20">
        <v>16956860.25</v>
      </c>
      <c r="YZ26" s="20">
        <v>2886557.74</v>
      </c>
      <c r="ZA26" s="20">
        <v>2573310.94</v>
      </c>
      <c r="ZB26" s="20">
        <v>52904253.449999996</v>
      </c>
      <c r="ZC26" s="20">
        <v>7065160.9399999995</v>
      </c>
      <c r="ZD26" s="20">
        <v>4531580.2699999996</v>
      </c>
      <c r="ZE26" s="20">
        <v>8419363.6799999997</v>
      </c>
      <c r="ZF26" s="20">
        <v>1774402.5</v>
      </c>
      <c r="ZG26" s="20">
        <v>3065515.1399999997</v>
      </c>
      <c r="ZH26" s="20">
        <v>3033131.1199999996</v>
      </c>
      <c r="ZI26" s="20">
        <v>3408457.06</v>
      </c>
      <c r="ZJ26" s="20">
        <v>19237260.990000002</v>
      </c>
      <c r="ZK26" s="20">
        <v>99457075.529999986</v>
      </c>
      <c r="ZL26" s="20">
        <v>3562271.8</v>
      </c>
      <c r="ZM26" s="20">
        <v>16661042.1</v>
      </c>
      <c r="ZN26" s="20">
        <v>31340139.660000004</v>
      </c>
      <c r="ZO26" s="20">
        <v>14405038.220000001</v>
      </c>
      <c r="ZP26" s="20">
        <v>2583871.37</v>
      </c>
      <c r="ZQ26" s="20">
        <v>5585719.54</v>
      </c>
      <c r="ZR26" s="20">
        <v>11916429.770000001</v>
      </c>
      <c r="ZS26" s="20">
        <v>19472027.199999999</v>
      </c>
      <c r="ZT26" s="20">
        <v>5640286.0000000009</v>
      </c>
      <c r="ZU26" s="20">
        <v>1510634.3699999999</v>
      </c>
      <c r="ZV26" s="20">
        <v>3229112.2699999996</v>
      </c>
      <c r="ZW26" s="20">
        <v>4749986.47</v>
      </c>
      <c r="ZX26" s="20">
        <v>11445188.129999999</v>
      </c>
      <c r="ZY26" s="20">
        <v>2184998.31</v>
      </c>
      <c r="ZZ26" s="20">
        <v>3341869.3</v>
      </c>
      <c r="AAA26" s="20">
        <v>3097985.71</v>
      </c>
      <c r="AAB26" s="20">
        <v>2762920.3500000006</v>
      </c>
      <c r="AAC26" s="20">
        <v>6438367.8499999996</v>
      </c>
      <c r="AAD26" s="20">
        <v>1812183.4600000002</v>
      </c>
      <c r="AAE26" s="20">
        <v>1355232.6099999999</v>
      </c>
      <c r="AAF26" s="20">
        <v>959371.67</v>
      </c>
      <c r="AAG26" s="20">
        <v>57777884.780000001</v>
      </c>
      <c r="AAH26" s="20">
        <v>2636257.2399999998</v>
      </c>
      <c r="AAI26" s="20">
        <v>14650052.74</v>
      </c>
      <c r="AAJ26" s="20">
        <v>3877069.21</v>
      </c>
      <c r="AAK26" s="20">
        <v>2375637.42</v>
      </c>
      <c r="AAL26" s="20">
        <v>12338186.459999999</v>
      </c>
      <c r="AAM26" s="20">
        <v>2947037.37</v>
      </c>
      <c r="AAN26" s="20">
        <v>176003275.33999997</v>
      </c>
      <c r="AAO26" s="20">
        <v>5845344.379999999</v>
      </c>
      <c r="AAP26" s="20">
        <v>3513141.31</v>
      </c>
      <c r="AAQ26" s="20">
        <v>15774482.4</v>
      </c>
      <c r="AAR26" s="20">
        <v>22591293.249999996</v>
      </c>
      <c r="AAS26" s="20">
        <v>2863883.73</v>
      </c>
      <c r="AAT26" s="20">
        <v>3868315.8000000003</v>
      </c>
      <c r="AAU26" s="20">
        <v>6813201.1900000004</v>
      </c>
      <c r="AAV26" s="20">
        <v>6983838.8200000003</v>
      </c>
      <c r="AAW26" s="20">
        <v>3035503.49</v>
      </c>
      <c r="AAX26" s="20">
        <v>14064226.75</v>
      </c>
      <c r="AAY26" s="20">
        <v>44194213.719999999</v>
      </c>
      <c r="AAZ26" s="20">
        <v>22992476.989999998</v>
      </c>
      <c r="ABA26" s="20">
        <v>1153230</v>
      </c>
      <c r="ABB26" s="20">
        <v>4653509.6999999993</v>
      </c>
      <c r="ABC26" s="20">
        <v>2150123.23</v>
      </c>
      <c r="ABD26" s="20">
        <v>1969726.94</v>
      </c>
      <c r="ABE26" s="20">
        <v>5743097.5700000003</v>
      </c>
      <c r="ABF26" s="20">
        <v>2079737.01</v>
      </c>
      <c r="ABG26" s="20">
        <v>49367194.640000001</v>
      </c>
      <c r="ABH26" s="20">
        <v>53769951.670000009</v>
      </c>
      <c r="ABI26" s="20">
        <v>2458460.9700000002</v>
      </c>
      <c r="ABJ26" s="20">
        <v>3837929.9</v>
      </c>
      <c r="ABK26" s="20">
        <v>3053918.5900000003</v>
      </c>
      <c r="ABL26" s="20">
        <v>1768613.93</v>
      </c>
      <c r="ABM26" s="20">
        <v>3213144.39</v>
      </c>
      <c r="ABN26" s="20">
        <v>43374302.910000004</v>
      </c>
      <c r="ABO26" s="20">
        <v>4730946.32</v>
      </c>
      <c r="ABP26" s="20">
        <v>1790039.1600000001</v>
      </c>
      <c r="ABQ26" s="20">
        <v>5465454.9300000006</v>
      </c>
      <c r="ABR26" s="20">
        <v>13574447.25</v>
      </c>
      <c r="ABS26" s="20">
        <v>3262860.79</v>
      </c>
      <c r="ABT26" s="20">
        <v>1863775.45</v>
      </c>
      <c r="ABU26" s="20">
        <v>2342480.52</v>
      </c>
      <c r="ABV26" s="20">
        <v>575769.24999999988</v>
      </c>
      <c r="ABW26" s="20">
        <v>50281363.719999999</v>
      </c>
      <c r="ABX26" s="20">
        <v>2247941.09</v>
      </c>
      <c r="ABY26" s="20">
        <v>7982207.04</v>
      </c>
      <c r="ABZ26" s="20">
        <v>3426780.18</v>
      </c>
      <c r="ACA26" s="20">
        <v>2186664.4500000002</v>
      </c>
      <c r="ACB26" s="20">
        <v>15958819.26</v>
      </c>
      <c r="ACC26" s="20">
        <v>2467693.33</v>
      </c>
      <c r="ACD26" s="20">
        <v>3064059.9499999997</v>
      </c>
      <c r="ACE26" s="20">
        <v>2935345.24</v>
      </c>
      <c r="ACF26" s="20">
        <v>6882526.1499999994</v>
      </c>
      <c r="ACG26" s="20">
        <v>2593602.3000000003</v>
      </c>
      <c r="ACH26" s="20">
        <v>87408761.230000004</v>
      </c>
      <c r="ACI26" s="20">
        <v>2416702.2800000003</v>
      </c>
      <c r="ACJ26" s="20">
        <v>4402557.67</v>
      </c>
      <c r="ACK26" s="20">
        <v>8676635.0500000007</v>
      </c>
      <c r="ACL26" s="20">
        <v>4348013.6900000004</v>
      </c>
      <c r="ACM26" s="20">
        <v>6308645.21</v>
      </c>
      <c r="ACN26" s="20">
        <v>5942069.9199999999</v>
      </c>
      <c r="ACO26" s="20">
        <v>22570115.27</v>
      </c>
      <c r="ACP26" s="20">
        <v>43236936.560000002</v>
      </c>
      <c r="ACQ26" s="20">
        <v>4242620.74</v>
      </c>
      <c r="ACR26" s="20">
        <v>8292814.4000000004</v>
      </c>
      <c r="ACS26" s="20">
        <v>6881029.9300000006</v>
      </c>
      <c r="ACT26" s="20">
        <v>6161846.8200000003</v>
      </c>
      <c r="ACU26" s="20">
        <v>22129207.600000005</v>
      </c>
      <c r="ACV26" s="20">
        <v>5023117.37</v>
      </c>
      <c r="ACW26" s="20">
        <v>2741891.702</v>
      </c>
      <c r="ACX26" s="20">
        <v>3298490.98</v>
      </c>
      <c r="ACY26" s="20">
        <v>1986331.89</v>
      </c>
      <c r="ACZ26" s="20">
        <v>2835152.99</v>
      </c>
      <c r="ADA26" s="20">
        <v>3923043.32</v>
      </c>
      <c r="ADB26" s="20">
        <v>2918008.54</v>
      </c>
      <c r="ADC26" s="20">
        <v>975416.46</v>
      </c>
      <c r="ADD26" s="20">
        <v>2810329</v>
      </c>
      <c r="ADE26" s="20">
        <v>16323159.720000001</v>
      </c>
      <c r="ADF26" s="20">
        <v>30239790.09</v>
      </c>
      <c r="ADG26" s="20">
        <v>3788106.78</v>
      </c>
      <c r="ADH26" s="20">
        <v>3195666.04</v>
      </c>
      <c r="ADI26" s="20">
        <v>4614943.1000000006</v>
      </c>
      <c r="ADJ26" s="20">
        <v>4822465.1400000006</v>
      </c>
      <c r="ADK26" s="20">
        <v>3447954.1700000004</v>
      </c>
      <c r="ADL26" s="20">
        <v>3928078.81</v>
      </c>
      <c r="ADM26" s="20">
        <v>2367836.2899999996</v>
      </c>
      <c r="ADN26" s="20">
        <v>108599917.99000001</v>
      </c>
      <c r="ADO26" s="20">
        <v>20276525.309999999</v>
      </c>
      <c r="ADP26" s="20">
        <v>9950896.7199999988</v>
      </c>
      <c r="ADQ26" s="20">
        <v>33864023.740000002</v>
      </c>
      <c r="ADR26" s="20">
        <v>1134062.98</v>
      </c>
      <c r="ADS26" s="20">
        <v>1031447.79</v>
      </c>
      <c r="ADT26" s="20">
        <v>4338516.71</v>
      </c>
      <c r="ADU26" s="20">
        <v>1380047.16</v>
      </c>
      <c r="ADV26" s="20">
        <v>89769164.079999998</v>
      </c>
      <c r="ADW26" s="20">
        <v>36960601.030000001</v>
      </c>
      <c r="ADX26" s="20">
        <v>21077909.579999998</v>
      </c>
      <c r="ADY26" s="20">
        <v>3108219.39</v>
      </c>
      <c r="ADZ26" s="20">
        <v>11852182.790000001</v>
      </c>
      <c r="AEA26" s="20">
        <v>7111764.2799999993</v>
      </c>
      <c r="AEB26" s="20">
        <v>3517156.09</v>
      </c>
      <c r="AEC26" s="20">
        <v>5069262.8000000007</v>
      </c>
      <c r="AED26" s="20">
        <v>2546074.0999999996</v>
      </c>
      <c r="AEE26" s="20">
        <v>4441104.62</v>
      </c>
      <c r="AEF26" s="20">
        <v>3535632.5599999996</v>
      </c>
      <c r="AEG26" s="20">
        <v>6918717.6000000006</v>
      </c>
      <c r="AEH26" s="20">
        <v>4036238.96</v>
      </c>
      <c r="AEI26" s="20">
        <v>6105327.25</v>
      </c>
      <c r="AEJ26" s="20">
        <v>8151680.2100000009</v>
      </c>
      <c r="AEK26" s="20">
        <v>4492995.8699999992</v>
      </c>
      <c r="AEL26" s="20">
        <v>4870019.32</v>
      </c>
      <c r="AEM26" s="20">
        <v>14143936.77</v>
      </c>
      <c r="AEN26" s="20">
        <v>5463070.29</v>
      </c>
      <c r="AEO26" s="20">
        <v>16272901.360000001</v>
      </c>
      <c r="AEP26" s="20">
        <v>76055062.730000004</v>
      </c>
      <c r="AEQ26" s="20">
        <v>8432578.6199999992</v>
      </c>
      <c r="AER26" s="20">
        <v>6531228.3300000001</v>
      </c>
      <c r="AES26" s="20">
        <v>4130144.8600000003</v>
      </c>
      <c r="AET26" s="20">
        <v>3840416.27</v>
      </c>
      <c r="AEU26" s="20">
        <v>18553261.389999997</v>
      </c>
      <c r="AEV26" s="20">
        <v>2485034.63</v>
      </c>
      <c r="AEW26" s="20">
        <v>3467426.69</v>
      </c>
      <c r="AEX26" s="20">
        <v>3610518.84</v>
      </c>
      <c r="AEY26" s="20">
        <v>5227976.6500000004</v>
      </c>
      <c r="AEZ26" s="20">
        <v>60266635.539999999</v>
      </c>
      <c r="AFA26" s="20">
        <v>22407073.110000003</v>
      </c>
      <c r="AFB26" s="20">
        <v>5668515.629999999</v>
      </c>
      <c r="AFC26" s="20">
        <v>3169929.9899999998</v>
      </c>
      <c r="AFD26" s="20">
        <v>10478131.899999999</v>
      </c>
      <c r="AFE26" s="20">
        <v>5759424.2999999998</v>
      </c>
      <c r="AFF26" s="20">
        <v>3853303.25</v>
      </c>
      <c r="AFG26" s="20">
        <v>4567815.6999999993</v>
      </c>
      <c r="AFH26" s="20">
        <v>3997952.8600000003</v>
      </c>
      <c r="AFI26" s="20">
        <v>5772003.5199999996</v>
      </c>
      <c r="AFJ26" s="20">
        <v>4922139.3000000007</v>
      </c>
      <c r="AFK26" s="20">
        <v>5635432.54</v>
      </c>
      <c r="AFL26" s="20">
        <v>8754020.1500000004</v>
      </c>
      <c r="AFM26" s="20">
        <v>39950121.149999999</v>
      </c>
      <c r="AFN26" s="20">
        <v>5339412.9499999993</v>
      </c>
      <c r="AFO26" s="20">
        <v>2829189.1900000004</v>
      </c>
      <c r="AFP26" s="20">
        <v>2512073.35</v>
      </c>
      <c r="AFQ26" s="20">
        <v>4174546.26</v>
      </c>
      <c r="AFR26" s="20">
        <v>2331506.77</v>
      </c>
      <c r="AFS26" s="20">
        <v>1856916.5</v>
      </c>
      <c r="AFT26" s="20">
        <v>8597758.1799999997</v>
      </c>
      <c r="AFU26" s="20">
        <v>6134303.4900000002</v>
      </c>
      <c r="AFV26" s="20">
        <v>2118795.7400000002</v>
      </c>
      <c r="AFW26" s="20">
        <v>3206752.12</v>
      </c>
      <c r="AFX26" s="20">
        <v>2314156.2599999998</v>
      </c>
      <c r="AFY26" s="20">
        <v>46331319.990000002</v>
      </c>
      <c r="AFZ26" s="20">
        <v>2048965.48</v>
      </c>
      <c r="AGA26" s="20">
        <v>3042653.76</v>
      </c>
      <c r="AGB26" s="20">
        <v>2949103.74</v>
      </c>
      <c r="AGC26" s="20">
        <v>23311369.739999998</v>
      </c>
      <c r="AGD26" s="20">
        <v>5941205.9300000006</v>
      </c>
      <c r="AGE26" s="20">
        <v>1554900.22</v>
      </c>
      <c r="AGF26" s="20">
        <v>4021589.85</v>
      </c>
      <c r="AGG26" s="20">
        <v>2745036.48</v>
      </c>
      <c r="AGH26" s="20">
        <v>2805049.1999999997</v>
      </c>
      <c r="AGI26" s="20">
        <v>3258186.07</v>
      </c>
      <c r="AGJ26" s="20">
        <v>71496049.700000003</v>
      </c>
      <c r="AGK26" s="20">
        <v>15720780.139999999</v>
      </c>
      <c r="AGL26" s="20">
        <v>2957061</v>
      </c>
      <c r="AGM26" s="20">
        <v>2186822.17</v>
      </c>
      <c r="AGN26" s="20">
        <v>7036196.8600000003</v>
      </c>
      <c r="AGO26" s="20">
        <v>6523721.3899999997</v>
      </c>
      <c r="AGP26" s="20">
        <v>3853268.5100000002</v>
      </c>
      <c r="AGQ26" s="20">
        <v>2305802.62</v>
      </c>
      <c r="AGR26" s="20">
        <v>152833970.54000002</v>
      </c>
      <c r="AGS26" s="20">
        <v>102392251.58000001</v>
      </c>
      <c r="AGT26" s="20">
        <v>7101657.5</v>
      </c>
      <c r="AGU26" s="20">
        <v>5264439.93</v>
      </c>
      <c r="AGV26" s="20">
        <v>11690826.699999997</v>
      </c>
      <c r="AGW26" s="20">
        <v>7925576.6900000004</v>
      </c>
      <c r="AGX26" s="20">
        <v>5793598.2400000002</v>
      </c>
      <c r="AGY26" s="20">
        <v>11539744.930000002</v>
      </c>
      <c r="AGZ26" s="20">
        <v>1931204.16</v>
      </c>
      <c r="AHA26" s="20">
        <v>4585281.6399999997</v>
      </c>
      <c r="AHB26" s="20">
        <v>7041360.4400000004</v>
      </c>
      <c r="AHC26" s="20">
        <v>2407574.6100000003</v>
      </c>
      <c r="AHD26" s="20">
        <v>8581010.6999999993</v>
      </c>
      <c r="AHE26" s="20">
        <v>2484175.3199999998</v>
      </c>
      <c r="AHF26" s="20">
        <v>4949888</v>
      </c>
      <c r="AHG26" s="20">
        <v>4012872.09</v>
      </c>
      <c r="AHH26" s="20">
        <v>4199769.74</v>
      </c>
      <c r="AHI26" s="20">
        <v>44860272.909999996</v>
      </c>
      <c r="AHJ26" s="20">
        <v>4178924.15</v>
      </c>
      <c r="AHK26" s="20">
        <v>3810414.59</v>
      </c>
      <c r="AHL26" s="20">
        <v>3396752.5599999996</v>
      </c>
      <c r="AHM26" s="20">
        <v>11076879.560000001</v>
      </c>
      <c r="AHN26" s="20">
        <v>4383524.4799999995</v>
      </c>
      <c r="AHO26" s="20">
        <v>2699364.88</v>
      </c>
      <c r="AHP26" s="20">
        <v>13459573415.831896</v>
      </c>
    </row>
    <row r="27" spans="1:900" x14ac:dyDescent="0.55000000000000004">
      <c r="A27" s="11">
        <v>23</v>
      </c>
      <c r="B27" s="11" t="s">
        <v>1012</v>
      </c>
      <c r="C27" s="6" t="s">
        <v>1013</v>
      </c>
      <c r="D27" s="20">
        <v>46896047.939999998</v>
      </c>
      <c r="E27" s="20">
        <v>3134286.1500000004</v>
      </c>
      <c r="F27" s="20">
        <v>5902758.2999999998</v>
      </c>
      <c r="G27" s="20">
        <v>1872560.49</v>
      </c>
      <c r="H27" s="20">
        <v>10368860.35</v>
      </c>
      <c r="I27" s="20">
        <v>3346992.13</v>
      </c>
      <c r="J27" s="20">
        <v>7620595.2800000003</v>
      </c>
      <c r="K27" s="20">
        <v>3545582.25</v>
      </c>
      <c r="L27" s="20">
        <v>3350992.7</v>
      </c>
      <c r="M27" s="20">
        <v>2469950.89</v>
      </c>
      <c r="N27" s="20">
        <v>1922486.8499999999</v>
      </c>
      <c r="O27" s="20">
        <v>1714235.52</v>
      </c>
      <c r="P27" s="20">
        <v>1565875.78</v>
      </c>
      <c r="Q27" s="20">
        <v>1571173.96</v>
      </c>
      <c r="R27" s="20">
        <v>1632489</v>
      </c>
      <c r="S27" s="20">
        <v>3122578.1899999995</v>
      </c>
      <c r="T27" s="20">
        <v>4019402.94</v>
      </c>
      <c r="U27" s="20">
        <v>700581.03</v>
      </c>
      <c r="V27" s="20">
        <v>41907369.130000003</v>
      </c>
      <c r="W27" s="20">
        <v>12148644.34</v>
      </c>
      <c r="X27" s="20">
        <v>1773768.0599999998</v>
      </c>
      <c r="Y27" s="20">
        <v>4287176.2699999996</v>
      </c>
      <c r="Z27" s="20">
        <v>2371204.73</v>
      </c>
      <c r="AA27" s="20">
        <v>4153232.67</v>
      </c>
      <c r="AB27" s="20">
        <v>1380240.65</v>
      </c>
      <c r="AC27" s="20">
        <v>12251456.630000001</v>
      </c>
      <c r="AD27" s="20">
        <v>3437791.9099999997</v>
      </c>
      <c r="AE27" s="20">
        <v>1484624.21</v>
      </c>
      <c r="AF27" s="20">
        <v>7038940.709999999</v>
      </c>
      <c r="AG27" s="20">
        <v>2232846.8499999996</v>
      </c>
      <c r="AH27" s="20">
        <v>6205920.4300000006</v>
      </c>
      <c r="AI27" s="20">
        <v>4655732.7200000007</v>
      </c>
      <c r="AJ27" s="20">
        <v>3242113.54</v>
      </c>
      <c r="AK27" s="20">
        <v>1536216.04</v>
      </c>
      <c r="AL27" s="20">
        <v>1881785.2000000002</v>
      </c>
      <c r="AM27" s="20">
        <v>2780709.7800000003</v>
      </c>
      <c r="AN27" s="20">
        <v>1315040.21</v>
      </c>
      <c r="AO27" s="20">
        <v>1573095.19</v>
      </c>
      <c r="AP27" s="20">
        <v>1680495.25</v>
      </c>
      <c r="AQ27" s="20">
        <v>1204641.98</v>
      </c>
      <c r="AR27" s="20">
        <v>863416.63</v>
      </c>
      <c r="AS27" s="20">
        <v>695063.67999999993</v>
      </c>
      <c r="AT27" s="20">
        <v>21469240.969999999</v>
      </c>
      <c r="AU27" s="20">
        <v>1123474.8900000001</v>
      </c>
      <c r="AV27" s="20">
        <v>787479.29</v>
      </c>
      <c r="AW27" s="20">
        <v>1439641.9200000002</v>
      </c>
      <c r="AX27" s="20">
        <v>2323703.6899999995</v>
      </c>
      <c r="AY27" s="20">
        <v>2998597.06</v>
      </c>
      <c r="AZ27" s="20">
        <v>1288083.53</v>
      </c>
      <c r="BA27" s="20">
        <v>1558699.6</v>
      </c>
      <c r="BB27" s="20">
        <v>960509.57</v>
      </c>
      <c r="BC27" s="20">
        <v>1135910.19</v>
      </c>
      <c r="BD27" s="20">
        <v>621212.35</v>
      </c>
      <c r="BE27" s="20">
        <v>936170.19000000006</v>
      </c>
      <c r="BF27" s="20">
        <v>5823655.6699999999</v>
      </c>
      <c r="BG27" s="20">
        <v>948063.9</v>
      </c>
      <c r="BH27" s="20">
        <v>548960.69999999995</v>
      </c>
      <c r="BI27" s="20">
        <v>18751983.850000001</v>
      </c>
      <c r="BJ27" s="20">
        <v>10803938.019999998</v>
      </c>
      <c r="BK27" s="20">
        <v>3018613.0799999996</v>
      </c>
      <c r="BL27" s="20">
        <v>1136412.24</v>
      </c>
      <c r="BM27" s="20">
        <v>3479392.17</v>
      </c>
      <c r="BN27" s="20">
        <v>2212733.15</v>
      </c>
      <c r="BO27" s="20">
        <v>1607808.73</v>
      </c>
      <c r="BP27" s="20">
        <v>66884.320000000007</v>
      </c>
      <c r="BQ27" s="20">
        <v>241031.52000000002</v>
      </c>
      <c r="BR27" s="20">
        <v>21569920.389999997</v>
      </c>
      <c r="BS27" s="20">
        <v>2725705.3</v>
      </c>
      <c r="BT27" s="20">
        <v>3021664.26</v>
      </c>
      <c r="BU27" s="20">
        <v>3340033.02</v>
      </c>
      <c r="BV27" s="20">
        <v>2012793.17</v>
      </c>
      <c r="BW27" s="20">
        <v>1692855.04</v>
      </c>
      <c r="BX27" s="20">
        <v>1654597.2399999998</v>
      </c>
      <c r="BY27" s="20">
        <v>2880087.06</v>
      </c>
      <c r="BZ27" s="20">
        <v>7060541.9700000007</v>
      </c>
      <c r="CA27" s="20">
        <v>1221799.8299999998</v>
      </c>
      <c r="CB27" s="20">
        <v>2756200.52</v>
      </c>
      <c r="CC27" s="20">
        <v>5079773.62</v>
      </c>
      <c r="CD27" s="20">
        <v>1340092.7599999998</v>
      </c>
      <c r="CE27" s="20">
        <v>1515223.41</v>
      </c>
      <c r="CF27" s="20">
        <v>1521742.7499999998</v>
      </c>
      <c r="CG27" s="20">
        <v>52692792.469999999</v>
      </c>
      <c r="CH27" s="20">
        <v>2484233.0099999998</v>
      </c>
      <c r="CI27" s="20">
        <v>6193310.5899999999</v>
      </c>
      <c r="CJ27" s="20">
        <v>1658708.97</v>
      </c>
      <c r="CK27" s="20">
        <v>2095305.85</v>
      </c>
      <c r="CL27" s="20">
        <v>1966163.34</v>
      </c>
      <c r="CM27" s="20">
        <v>2096888.15</v>
      </c>
      <c r="CN27" s="20">
        <v>4051956.83</v>
      </c>
      <c r="CO27" s="20">
        <v>1354767.49</v>
      </c>
      <c r="CP27" s="20">
        <v>1707402.2899999998</v>
      </c>
      <c r="CQ27" s="20">
        <v>1606017.8699999999</v>
      </c>
      <c r="CR27" s="20">
        <v>2137183.4000000004</v>
      </c>
      <c r="CS27" s="20">
        <v>1484776.94</v>
      </c>
      <c r="CT27" s="20">
        <v>18875690.659999996</v>
      </c>
      <c r="CU27" s="20">
        <v>1597388.75</v>
      </c>
      <c r="CV27" s="20">
        <v>1777657.0200000003</v>
      </c>
      <c r="CW27" s="20">
        <v>3652188.13</v>
      </c>
      <c r="CX27" s="20">
        <v>1373509.5899999999</v>
      </c>
      <c r="CY27" s="20">
        <v>2836629.76</v>
      </c>
      <c r="CZ27" s="20">
        <v>1709425.78</v>
      </c>
      <c r="DA27" s="20">
        <v>625372.61</v>
      </c>
      <c r="DB27" s="20">
        <v>12645781.689999999</v>
      </c>
      <c r="DC27" s="20">
        <v>24481846.750000004</v>
      </c>
      <c r="DD27" s="20">
        <v>1904097.73</v>
      </c>
      <c r="DE27" s="20">
        <v>2345356.81</v>
      </c>
      <c r="DF27" s="20">
        <v>3158715.7499999995</v>
      </c>
      <c r="DG27" s="20">
        <v>2900645.46</v>
      </c>
      <c r="DH27" s="20">
        <v>2476811.2199999997</v>
      </c>
      <c r="DI27" s="20">
        <v>3057438.62</v>
      </c>
      <c r="DJ27" s="20">
        <v>1143139</v>
      </c>
      <c r="DK27" s="20">
        <v>47550010.819999993</v>
      </c>
      <c r="DL27" s="20">
        <v>2489494.87</v>
      </c>
      <c r="DM27" s="20">
        <v>3499123.18</v>
      </c>
      <c r="DN27" s="20">
        <v>3508410.7100000004</v>
      </c>
      <c r="DO27" s="20">
        <v>3328397.27</v>
      </c>
      <c r="DP27" s="20">
        <v>3714794.04</v>
      </c>
      <c r="DQ27" s="20">
        <v>4886213.1899999995</v>
      </c>
      <c r="DR27" s="20">
        <v>3001613.17</v>
      </c>
      <c r="DS27" s="20">
        <v>5013509.13</v>
      </c>
      <c r="DT27" s="20">
        <v>27624135.560000002</v>
      </c>
      <c r="DU27" s="20">
        <v>3535672.55</v>
      </c>
      <c r="DV27" s="20">
        <v>8097523.6399999997</v>
      </c>
      <c r="DW27" s="20">
        <v>15529084.640000001</v>
      </c>
      <c r="DX27" s="20">
        <v>3461148.8000000003</v>
      </c>
      <c r="DY27" s="20">
        <v>5531465.4799999995</v>
      </c>
      <c r="DZ27" s="20">
        <v>3866033.04</v>
      </c>
      <c r="EA27" s="20">
        <v>769487.36999999988</v>
      </c>
      <c r="EB27" s="20">
        <v>2452038.9499999997</v>
      </c>
      <c r="EC27" s="20">
        <v>1573095.6500000001</v>
      </c>
      <c r="ED27" s="20">
        <v>4694250.0900000008</v>
      </c>
      <c r="EE27" s="20">
        <v>12427165.100000001</v>
      </c>
      <c r="EF27" s="20">
        <v>12240827.830000002</v>
      </c>
      <c r="EG27" s="20">
        <v>1991105.25</v>
      </c>
      <c r="EH27" s="20">
        <v>2399962.52</v>
      </c>
      <c r="EI27" s="20">
        <v>2103754.17</v>
      </c>
      <c r="EJ27" s="20">
        <v>3258451.5</v>
      </c>
      <c r="EK27" s="20">
        <v>4058540.52</v>
      </c>
      <c r="EL27" s="20">
        <v>1722580.72</v>
      </c>
      <c r="EM27" s="20">
        <v>2507661.7300000004</v>
      </c>
      <c r="EN27" s="20">
        <v>33721657.390000001</v>
      </c>
      <c r="EO27" s="20">
        <v>2675872.7199999997</v>
      </c>
      <c r="EP27" s="20">
        <v>1997447.81</v>
      </c>
      <c r="EQ27" s="20">
        <v>2419960.0500000003</v>
      </c>
      <c r="ER27" s="20">
        <v>1664227.12</v>
      </c>
      <c r="ES27" s="20">
        <v>941546.27</v>
      </c>
      <c r="ET27" s="20">
        <v>4614172.5199999996</v>
      </c>
      <c r="EU27" s="20">
        <v>3548710.9499999997</v>
      </c>
      <c r="EV27" s="20">
        <v>1293886.55</v>
      </c>
      <c r="EW27" s="20">
        <v>22487867.770000003</v>
      </c>
      <c r="EX27" s="20">
        <v>1522183.04</v>
      </c>
      <c r="EY27" s="20">
        <v>2430128.8500000006</v>
      </c>
      <c r="EZ27" s="20">
        <v>3880937.17</v>
      </c>
      <c r="FA27" s="20">
        <v>4800900.53</v>
      </c>
      <c r="FB27" s="20">
        <v>4122768.3</v>
      </c>
      <c r="FC27" s="20">
        <v>4043796.64</v>
      </c>
      <c r="FD27" s="20">
        <v>2299131.33</v>
      </c>
      <c r="FE27" s="20">
        <v>2134826.42</v>
      </c>
      <c r="FF27" s="20">
        <v>1844373.31</v>
      </c>
      <c r="FG27" s="20">
        <v>1663423.92</v>
      </c>
      <c r="FH27" s="20">
        <v>1057677.92</v>
      </c>
      <c r="FI27" s="20">
        <v>23335492.749999996</v>
      </c>
      <c r="FJ27" s="20">
        <v>1971177.7400000002</v>
      </c>
      <c r="FK27" s="20">
        <v>2529810.88</v>
      </c>
      <c r="FL27" s="20">
        <v>1709320.53</v>
      </c>
      <c r="FM27" s="20">
        <v>3578165.46</v>
      </c>
      <c r="FN27" s="20">
        <v>2964606.97</v>
      </c>
      <c r="FO27" s="20">
        <v>841387.87</v>
      </c>
      <c r="FP27" s="20">
        <v>338458.27</v>
      </c>
      <c r="FQ27" s="20">
        <v>28941539.98</v>
      </c>
      <c r="FR27" s="20">
        <v>2364840.36</v>
      </c>
      <c r="FS27" s="20">
        <v>4624567.71</v>
      </c>
      <c r="FT27" s="20">
        <v>3851144.3</v>
      </c>
      <c r="FU27" s="20">
        <v>3305520.95</v>
      </c>
      <c r="FV27" s="20">
        <v>2912771.61</v>
      </c>
      <c r="FW27" s="20">
        <v>6067374.6599999992</v>
      </c>
      <c r="FX27" s="20">
        <v>3511863.59</v>
      </c>
      <c r="FY27" s="20">
        <v>4069864.0300000003</v>
      </c>
      <c r="FZ27" s="20">
        <v>2569528.7200000002</v>
      </c>
      <c r="GA27" s="20">
        <v>5097786.88</v>
      </c>
      <c r="GB27" s="20">
        <v>2621232.4499999997</v>
      </c>
      <c r="GC27" s="20">
        <v>1781113.1900000002</v>
      </c>
      <c r="GD27" s="20">
        <v>747130.90999999992</v>
      </c>
      <c r="GE27" s="20">
        <v>17489725.970000003</v>
      </c>
      <c r="GF27" s="20">
        <v>1743499.53</v>
      </c>
      <c r="GG27" s="20">
        <v>1795534.6300000001</v>
      </c>
      <c r="GH27" s="20">
        <v>4740248.8400000008</v>
      </c>
      <c r="GI27" s="20">
        <v>2604123.4700000002</v>
      </c>
      <c r="GJ27" s="20">
        <v>1721993.06</v>
      </c>
      <c r="GK27" s="20">
        <v>2787328.81</v>
      </c>
      <c r="GL27" s="20">
        <v>5639545.1100000003</v>
      </c>
      <c r="GM27" s="20">
        <v>1955650.13</v>
      </c>
      <c r="GN27" s="20">
        <v>842080.10000000009</v>
      </c>
      <c r="GO27" s="20">
        <v>726946.32999999984</v>
      </c>
      <c r="GP27" s="20">
        <v>493643.05</v>
      </c>
      <c r="GQ27" s="20">
        <v>15356472.299999999</v>
      </c>
      <c r="GR27" s="20">
        <v>5481859.3499999996</v>
      </c>
      <c r="GS27" s="20">
        <v>2107962.37</v>
      </c>
      <c r="GT27" s="20">
        <v>5054175.4200000009</v>
      </c>
      <c r="GU27" s="20">
        <v>1251807.8600000001</v>
      </c>
      <c r="GV27" s="20">
        <v>3385709.33</v>
      </c>
      <c r="GW27" s="20">
        <v>3414612.0700000003</v>
      </c>
      <c r="GX27" s="20">
        <v>1611636.9500000002</v>
      </c>
      <c r="GY27" s="20">
        <v>21500282.129999995</v>
      </c>
      <c r="GZ27" s="20">
        <v>2827912.6799999997</v>
      </c>
      <c r="HA27" s="20">
        <v>4539534.13</v>
      </c>
      <c r="HB27" s="20">
        <v>2654842.5999999996</v>
      </c>
      <c r="HC27" s="20">
        <v>40549145.43</v>
      </c>
      <c r="HD27" s="20">
        <v>3091958.18</v>
      </c>
      <c r="HE27" s="20">
        <v>4463035.79</v>
      </c>
      <c r="HF27" s="20">
        <v>4196301.3599999994</v>
      </c>
      <c r="HG27" s="20">
        <v>4332768.6599999992</v>
      </c>
      <c r="HH27" s="20">
        <v>5347471.12</v>
      </c>
      <c r="HI27" s="20">
        <v>1263062.51</v>
      </c>
      <c r="HJ27" s="20">
        <v>27472760.550000004</v>
      </c>
      <c r="HK27" s="20">
        <v>3987069.04</v>
      </c>
      <c r="HL27" s="20">
        <v>3278162.0000000005</v>
      </c>
      <c r="HM27" s="20">
        <v>2563822.0699999998</v>
      </c>
      <c r="HN27" s="20">
        <v>2277038.9800000004</v>
      </c>
      <c r="HO27" s="20">
        <v>2466544.7300000004</v>
      </c>
      <c r="HP27" s="20">
        <v>3044304.1100000003</v>
      </c>
      <c r="HQ27" s="20">
        <v>2103000.33</v>
      </c>
      <c r="HR27" s="20">
        <v>31020773.180000003</v>
      </c>
      <c r="HS27" s="20">
        <v>13795368.359999999</v>
      </c>
      <c r="HT27" s="20">
        <v>2885481.6300000004</v>
      </c>
      <c r="HU27" s="20">
        <v>2074841.34</v>
      </c>
      <c r="HV27" s="20">
        <v>1737460.1800000002</v>
      </c>
      <c r="HW27" s="20">
        <v>1794202.69</v>
      </c>
      <c r="HX27" s="20">
        <v>5668844.3900000006</v>
      </c>
      <c r="HY27" s="20">
        <v>2038311.0799999998</v>
      </c>
      <c r="HZ27" s="20">
        <v>2186033.63</v>
      </c>
      <c r="IA27" s="20">
        <v>2449809.12</v>
      </c>
      <c r="IB27" s="20">
        <v>1808905.3099999998</v>
      </c>
      <c r="IC27" s="20">
        <v>3479252.2800000003</v>
      </c>
      <c r="ID27" s="20">
        <v>1144862.8600000001</v>
      </c>
      <c r="IE27" s="20">
        <v>2418252.79</v>
      </c>
      <c r="IF27" s="20">
        <v>1702069.31</v>
      </c>
      <c r="IG27" s="20">
        <v>1531858.01</v>
      </c>
      <c r="IH27" s="20">
        <v>50910998.829999998</v>
      </c>
      <c r="II27" s="20">
        <v>11979720.57</v>
      </c>
      <c r="IJ27" s="20">
        <v>3497668.5</v>
      </c>
      <c r="IK27" s="20">
        <v>5280995.04</v>
      </c>
      <c r="IL27" s="20">
        <v>7949805.2299999995</v>
      </c>
      <c r="IM27" s="20">
        <v>2161177.4500000002</v>
      </c>
      <c r="IN27" s="20">
        <v>2324891.02</v>
      </c>
      <c r="IO27" s="20">
        <v>1501425.28</v>
      </c>
      <c r="IP27" s="20">
        <v>1594797.44</v>
      </c>
      <c r="IQ27" s="20">
        <v>1991044.5099999998</v>
      </c>
      <c r="IR27" s="20">
        <v>1861125.09</v>
      </c>
      <c r="IS27" s="20">
        <v>41414288.890000001</v>
      </c>
      <c r="IT27" s="20">
        <v>15378536.26</v>
      </c>
      <c r="IU27" s="20">
        <v>5000389.7699999996</v>
      </c>
      <c r="IV27" s="20">
        <v>3803321.66</v>
      </c>
      <c r="IW27" s="20">
        <v>2100935.25</v>
      </c>
      <c r="IX27" s="20">
        <v>1343995.48</v>
      </c>
      <c r="IY27" s="20">
        <v>2510554.4099999997</v>
      </c>
      <c r="IZ27" s="20">
        <v>1239159.8</v>
      </c>
      <c r="JA27" s="20">
        <v>1831622.4000000001</v>
      </c>
      <c r="JB27" s="20">
        <v>2915213.44</v>
      </c>
      <c r="JC27" s="20">
        <v>3237744.84</v>
      </c>
      <c r="JD27" s="20">
        <v>1751884.4100000001</v>
      </c>
      <c r="JE27" s="20">
        <v>16402150.869999999</v>
      </c>
      <c r="JF27" s="20">
        <v>7754222.9299999997</v>
      </c>
      <c r="JG27" s="20">
        <v>2062172.29</v>
      </c>
      <c r="JH27" s="20">
        <v>1379920</v>
      </c>
      <c r="JI27" s="20">
        <v>1975295.55</v>
      </c>
      <c r="JJ27" s="20">
        <v>1310844.51</v>
      </c>
      <c r="JK27" s="20">
        <v>19019073.600000001</v>
      </c>
      <c r="JL27" s="20">
        <v>2047761.5</v>
      </c>
      <c r="JM27" s="20">
        <v>1773893.0499999998</v>
      </c>
      <c r="JN27" s="20">
        <v>3418523.66</v>
      </c>
      <c r="JO27" s="20">
        <v>2362709.8800000004</v>
      </c>
      <c r="JP27" s="20">
        <v>4222523.7799999993</v>
      </c>
      <c r="JQ27" s="20">
        <v>2002128.75</v>
      </c>
      <c r="JR27" s="20">
        <v>32344453.140000001</v>
      </c>
      <c r="JS27" s="20">
        <v>14401301.59</v>
      </c>
      <c r="JT27" s="20">
        <v>2783048.06</v>
      </c>
      <c r="JU27" s="20">
        <v>2649396.94</v>
      </c>
      <c r="JV27" s="20">
        <v>3348940.66</v>
      </c>
      <c r="JW27" s="20">
        <v>871774.59</v>
      </c>
      <c r="JX27" s="20">
        <v>8264721.1900000004</v>
      </c>
      <c r="JY27" s="20">
        <v>3431148.69</v>
      </c>
      <c r="JZ27" s="20">
        <v>2737647.5200000005</v>
      </c>
      <c r="KA27" s="20">
        <v>3350497.69</v>
      </c>
      <c r="KB27" s="20">
        <v>2171190.4</v>
      </c>
      <c r="KC27" s="20">
        <v>2366403.62</v>
      </c>
      <c r="KD27" s="20">
        <v>2259609.9300000002</v>
      </c>
      <c r="KE27" s="20">
        <v>759084.99000000011</v>
      </c>
      <c r="KF27" s="20">
        <v>1773163.2</v>
      </c>
      <c r="KG27" s="20">
        <v>49051499.089999996</v>
      </c>
      <c r="KH27" s="20">
        <v>0</v>
      </c>
      <c r="KI27" s="20">
        <v>3127768.63</v>
      </c>
      <c r="KJ27" s="20">
        <v>3347327.47</v>
      </c>
      <c r="KK27" s="20">
        <v>3602675.79</v>
      </c>
      <c r="KL27" s="20">
        <v>4261629.7200000007</v>
      </c>
      <c r="KM27" s="20">
        <v>12154387.09</v>
      </c>
      <c r="KN27" s="20">
        <v>1995158.2599999998</v>
      </c>
      <c r="KO27" s="20">
        <v>2175572.02</v>
      </c>
      <c r="KP27" s="20">
        <v>18784598.740000002</v>
      </c>
      <c r="KQ27" s="20">
        <v>2476098.0099999998</v>
      </c>
      <c r="KR27" s="20">
        <v>3490864.9599999995</v>
      </c>
      <c r="KS27" s="20">
        <v>8602111.6600000001</v>
      </c>
      <c r="KT27" s="20">
        <v>1887078.8</v>
      </c>
      <c r="KU27" s="20">
        <v>4357528.33</v>
      </c>
      <c r="KV27" s="20">
        <v>33223721.619999997</v>
      </c>
      <c r="KW27" s="20">
        <v>3817939.44</v>
      </c>
      <c r="KX27" s="20">
        <v>28391404.329999998</v>
      </c>
      <c r="KY27" s="20">
        <v>2579750.7600000002</v>
      </c>
      <c r="KZ27" s="20">
        <v>1404424.67</v>
      </c>
      <c r="LA27" s="20">
        <v>7382910.1699999999</v>
      </c>
      <c r="LB27" s="20">
        <v>5215986.25</v>
      </c>
      <c r="LC27" s="20">
        <v>3247408.0599999996</v>
      </c>
      <c r="LD27" s="20">
        <v>2727876.09</v>
      </c>
      <c r="LE27" s="20">
        <v>1954769.18</v>
      </c>
      <c r="LF27" s="20">
        <v>38316504.369999997</v>
      </c>
      <c r="LG27" s="20">
        <v>15276172.33</v>
      </c>
      <c r="LH27" s="20">
        <v>13582932.219999999</v>
      </c>
      <c r="LI27" s="20">
        <v>15310865.02</v>
      </c>
      <c r="LJ27" s="20">
        <v>3379095.99</v>
      </c>
      <c r="LK27" s="20">
        <v>2594294.6999999997</v>
      </c>
      <c r="LL27" s="20">
        <v>1993830.7200000002</v>
      </c>
      <c r="LM27" s="20">
        <v>3740330.71</v>
      </c>
      <c r="LN27" s="20">
        <v>1298187.23</v>
      </c>
      <c r="LO27" s="20">
        <v>3111174.5700000003</v>
      </c>
      <c r="LP27" s="20">
        <v>861070.37</v>
      </c>
      <c r="LQ27" s="20">
        <v>13613908.42</v>
      </c>
      <c r="LR27" s="20">
        <v>4680007.38</v>
      </c>
      <c r="LS27" s="20">
        <v>2671268.63</v>
      </c>
      <c r="LT27" s="20">
        <v>54463882.909999996</v>
      </c>
      <c r="LU27" s="20">
        <v>20655277.73</v>
      </c>
      <c r="LV27" s="20">
        <v>33175503.210000001</v>
      </c>
      <c r="LW27" s="20">
        <v>13554382.040000001</v>
      </c>
      <c r="LX27" s="20">
        <v>5573532.9000000004</v>
      </c>
      <c r="LY27" s="20">
        <v>5805813.6500000004</v>
      </c>
      <c r="LZ27" s="20">
        <v>3003805.0100000002</v>
      </c>
      <c r="MA27" s="20">
        <v>3549247.0830000001</v>
      </c>
      <c r="MB27" s="20">
        <v>3216153.34</v>
      </c>
      <c r="MC27" s="20">
        <v>3471068.17</v>
      </c>
      <c r="MD27" s="20">
        <v>11002974.189999999</v>
      </c>
      <c r="ME27" s="20">
        <v>2633648.3099999996</v>
      </c>
      <c r="MF27" s="20">
        <v>34076724.960000001</v>
      </c>
      <c r="MG27" s="20">
        <v>2825840.88</v>
      </c>
      <c r="MH27" s="20">
        <v>1279842.3599999996</v>
      </c>
      <c r="MI27" s="20">
        <v>2009157.9300000002</v>
      </c>
      <c r="MJ27" s="20">
        <v>1393304.2</v>
      </c>
      <c r="MK27" s="20">
        <v>2837351.8699999996</v>
      </c>
      <c r="ML27" s="20">
        <v>2513963.6900000004</v>
      </c>
      <c r="MM27" s="20">
        <v>2100971.12</v>
      </c>
      <c r="MN27" s="20">
        <v>2731765.81</v>
      </c>
      <c r="MO27" s="20">
        <v>2326691.3099999996</v>
      </c>
      <c r="MP27" s="20">
        <v>2636533.62</v>
      </c>
      <c r="MQ27" s="20">
        <v>2088938.25</v>
      </c>
      <c r="MR27" s="20">
        <v>32364821.900000006</v>
      </c>
      <c r="MS27" s="20">
        <v>1844227.24</v>
      </c>
      <c r="MT27" s="20">
        <v>2022731.98</v>
      </c>
      <c r="MU27" s="20">
        <v>3458597.7699999996</v>
      </c>
      <c r="MV27" s="20">
        <v>5039277.08</v>
      </c>
      <c r="MW27" s="20">
        <v>2754477.8000000003</v>
      </c>
      <c r="MX27" s="20">
        <v>8446187.4397999998</v>
      </c>
      <c r="MY27" s="20">
        <v>5020093.12</v>
      </c>
      <c r="MZ27" s="20">
        <v>2824031.04</v>
      </c>
      <c r="NA27" s="20">
        <v>435008.51999999996</v>
      </c>
      <c r="NB27" s="20">
        <v>500497.93</v>
      </c>
      <c r="NC27" s="20">
        <v>62335572.419999994</v>
      </c>
      <c r="ND27" s="20">
        <v>7939252.6699999999</v>
      </c>
      <c r="NE27" s="20">
        <v>2256839.84</v>
      </c>
      <c r="NF27" s="20">
        <v>19715141.23</v>
      </c>
      <c r="NG27" s="20">
        <v>2222628.61</v>
      </c>
      <c r="NH27" s="20">
        <v>5877474.4900000002</v>
      </c>
      <c r="NI27" s="20">
        <v>12765830.249999998</v>
      </c>
      <c r="NJ27" s="20">
        <v>11116307.43</v>
      </c>
      <c r="NK27" s="20">
        <v>1669135.4400000002</v>
      </c>
      <c r="NL27" s="20">
        <v>2924265.6599999997</v>
      </c>
      <c r="NM27" s="20">
        <v>3710058.59</v>
      </c>
      <c r="NN27" s="20">
        <v>2399131.65</v>
      </c>
      <c r="NO27" s="20">
        <v>18089178.910000004</v>
      </c>
      <c r="NP27" s="20">
        <v>2307557.71</v>
      </c>
      <c r="NQ27" s="20">
        <v>1938426.2299999997</v>
      </c>
      <c r="NR27" s="20">
        <v>2065066.2299999997</v>
      </c>
      <c r="NS27" s="20">
        <v>1637715.4200000002</v>
      </c>
      <c r="NT27" s="20">
        <v>640810.84000000008</v>
      </c>
      <c r="NU27" s="20">
        <v>1118697.76</v>
      </c>
      <c r="NV27" s="20">
        <v>27766046.830000002</v>
      </c>
      <c r="NW27" s="20">
        <v>12293257.1</v>
      </c>
      <c r="NX27" s="20">
        <v>2383255.67</v>
      </c>
      <c r="NY27" s="20">
        <v>1697265.5999999999</v>
      </c>
      <c r="NZ27" s="20">
        <v>2187763.14</v>
      </c>
      <c r="OA27" s="20">
        <v>3178884.97</v>
      </c>
      <c r="OB27" s="20">
        <v>1888650.0599999998</v>
      </c>
      <c r="OC27" s="20">
        <v>43666131.379999995</v>
      </c>
      <c r="OD27" s="20">
        <v>11617215.389999999</v>
      </c>
      <c r="OE27" s="20">
        <v>4753897.04</v>
      </c>
      <c r="OF27" s="20">
        <v>9133441.3500000015</v>
      </c>
      <c r="OG27" s="20">
        <v>2727383.9200000004</v>
      </c>
      <c r="OH27" s="20">
        <v>3548541.7399999998</v>
      </c>
      <c r="OI27" s="20">
        <v>4161788.75</v>
      </c>
      <c r="OJ27" s="20">
        <v>1894088.54</v>
      </c>
      <c r="OK27" s="20">
        <v>1678949.79</v>
      </c>
      <c r="OL27" s="20">
        <v>32239958.870000001</v>
      </c>
      <c r="OM27" s="20">
        <v>11113643.850000001</v>
      </c>
      <c r="ON27" s="20">
        <v>14644419.589999998</v>
      </c>
      <c r="OO27" s="20">
        <v>4946774.04</v>
      </c>
      <c r="OP27" s="20">
        <v>4079936.4600000004</v>
      </c>
      <c r="OQ27" s="20">
        <v>963703.66999999993</v>
      </c>
      <c r="OR27" s="20">
        <v>23913710.5</v>
      </c>
      <c r="OS27" s="20">
        <v>2117059.4700000002</v>
      </c>
      <c r="OT27" s="20">
        <v>1894307.02</v>
      </c>
      <c r="OU27" s="20">
        <v>5286915.03</v>
      </c>
      <c r="OV27" s="20">
        <v>4322340.8899999997</v>
      </c>
      <c r="OW27" s="20">
        <v>9019790.7799999993</v>
      </c>
      <c r="OX27" s="20">
        <v>3275716.0399999996</v>
      </c>
      <c r="OY27" s="20">
        <v>903699.89</v>
      </c>
      <c r="OZ27" s="20">
        <v>709687.48</v>
      </c>
      <c r="PA27" s="20">
        <v>26766958.740000002</v>
      </c>
      <c r="PB27" s="20">
        <v>1923811.3499999999</v>
      </c>
      <c r="PC27" s="20">
        <v>5779048.459999999</v>
      </c>
      <c r="PD27" s="20">
        <v>1398116.43</v>
      </c>
      <c r="PE27" s="20">
        <v>4383180.43</v>
      </c>
      <c r="PF27" s="20">
        <v>5602121.04</v>
      </c>
      <c r="PG27" s="20">
        <v>2133815.44</v>
      </c>
      <c r="PH27" s="20">
        <v>1886604.78</v>
      </c>
      <c r="PI27" s="20">
        <v>2297266.1399999997</v>
      </c>
      <c r="PJ27" s="20">
        <v>1899686.4800000002</v>
      </c>
      <c r="PK27" s="20">
        <v>3534843.71</v>
      </c>
      <c r="PL27" s="20">
        <v>2381418.02</v>
      </c>
      <c r="PM27" s="20">
        <v>1702716.33</v>
      </c>
      <c r="PN27" s="20">
        <v>7321905.209999999</v>
      </c>
      <c r="PO27" s="20">
        <v>673932.43</v>
      </c>
      <c r="PP27" s="20">
        <v>639486.17000000004</v>
      </c>
      <c r="PQ27" s="20">
        <v>640624.93000000017</v>
      </c>
      <c r="PR27" s="20">
        <v>971062.45</v>
      </c>
      <c r="PS27" s="20">
        <v>58784423.739999995</v>
      </c>
      <c r="PT27" s="20">
        <v>2300117.1</v>
      </c>
      <c r="PU27" s="20">
        <v>2484493.21</v>
      </c>
      <c r="PV27" s="20">
        <v>3841423.4699999997</v>
      </c>
      <c r="PW27" s="20">
        <v>16103425.02</v>
      </c>
      <c r="PX27" s="20">
        <v>4212093.05</v>
      </c>
      <c r="PY27" s="20">
        <v>5590873.4500000002</v>
      </c>
      <c r="PZ27" s="20">
        <v>2318339.38</v>
      </c>
      <c r="QA27" s="20">
        <v>6564917.5800000001</v>
      </c>
      <c r="QB27" s="20">
        <v>1525473.46</v>
      </c>
      <c r="QC27" s="20">
        <v>5380888.2199999997</v>
      </c>
      <c r="QD27" s="20">
        <v>2808919.6</v>
      </c>
      <c r="QE27" s="20">
        <v>2625948.7399999998</v>
      </c>
      <c r="QF27" s="20">
        <v>3571097.91</v>
      </c>
      <c r="QG27" s="20">
        <v>4318390.7100000009</v>
      </c>
      <c r="QH27" s="20">
        <v>4163606.16</v>
      </c>
      <c r="QI27" s="20">
        <v>1925476.2000000002</v>
      </c>
      <c r="QJ27" s="20">
        <v>2423920.36</v>
      </c>
      <c r="QK27" s="20">
        <v>1433093.77</v>
      </c>
      <c r="QL27" s="20">
        <v>6459439.9400000004</v>
      </c>
      <c r="QM27" s="20">
        <v>6153580.5599999996</v>
      </c>
      <c r="QN27" s="20">
        <v>1726201.8</v>
      </c>
      <c r="QO27" s="20">
        <v>477357.89</v>
      </c>
      <c r="QP27" s="20">
        <v>414946.23</v>
      </c>
      <c r="QQ27" s="20">
        <v>528777.14</v>
      </c>
      <c r="QR27" s="20">
        <v>633043.16</v>
      </c>
      <c r="QS27" s="20">
        <v>30272329.02</v>
      </c>
      <c r="QT27" s="20">
        <v>1405359.17</v>
      </c>
      <c r="QU27" s="20">
        <v>5290945.29</v>
      </c>
      <c r="QV27" s="20">
        <v>2314085.4500000002</v>
      </c>
      <c r="QW27" s="20">
        <v>2511655.2999999998</v>
      </c>
      <c r="QX27" s="20">
        <v>7549930.4699999997</v>
      </c>
      <c r="QY27" s="20">
        <v>2718906.9999999995</v>
      </c>
      <c r="QZ27" s="20">
        <v>3377598.34</v>
      </c>
      <c r="RA27" s="20">
        <v>5523417.7699999996</v>
      </c>
      <c r="RB27" s="20">
        <v>1934410.0499999998</v>
      </c>
      <c r="RC27" s="20">
        <v>1575556.85</v>
      </c>
      <c r="RD27" s="20">
        <v>747881.33</v>
      </c>
      <c r="RE27" s="20">
        <v>589253.21</v>
      </c>
      <c r="RF27" s="20">
        <v>37566903.840000004</v>
      </c>
      <c r="RG27" s="20">
        <v>4461854.21</v>
      </c>
      <c r="RH27" s="20">
        <v>2163650.63</v>
      </c>
      <c r="RI27" s="20">
        <v>2405267.83</v>
      </c>
      <c r="RJ27" s="20">
        <v>2653680.13</v>
      </c>
      <c r="RK27" s="20">
        <v>3250406.5500000003</v>
      </c>
      <c r="RL27" s="20">
        <v>6588395.6699999999</v>
      </c>
      <c r="RM27" s="20">
        <v>2194745.73</v>
      </c>
      <c r="RN27" s="20">
        <v>3056670.05</v>
      </c>
      <c r="RO27" s="20">
        <v>4821655.7200000007</v>
      </c>
      <c r="RP27" s="20">
        <v>6019483.9899999993</v>
      </c>
      <c r="RQ27" s="20">
        <v>1554762.29</v>
      </c>
      <c r="RR27" s="20">
        <v>1419810.97</v>
      </c>
      <c r="RS27" s="20">
        <v>2259612.8800000004</v>
      </c>
      <c r="RT27" s="20">
        <v>971215.91</v>
      </c>
      <c r="RU27" s="20">
        <v>1530164.75</v>
      </c>
      <c r="RV27" s="20">
        <v>2177258.37</v>
      </c>
      <c r="RW27" s="20">
        <v>919368.21</v>
      </c>
      <c r="RX27" s="20">
        <v>738048.74999999988</v>
      </c>
      <c r="RY27" s="20">
        <v>661178.7699999999</v>
      </c>
      <c r="RZ27" s="20">
        <v>19119377.110000003</v>
      </c>
      <c r="SA27" s="20">
        <v>2742731.06</v>
      </c>
      <c r="SB27" s="20">
        <v>2246630.42</v>
      </c>
      <c r="SC27" s="20">
        <v>1449099.69</v>
      </c>
      <c r="SD27" s="20">
        <v>1128160.28</v>
      </c>
      <c r="SE27" s="20">
        <v>2072862.6</v>
      </c>
      <c r="SF27" s="20">
        <v>1488029.9100000001</v>
      </c>
      <c r="SG27" s="20">
        <v>3965945.14</v>
      </c>
      <c r="SH27" s="20">
        <v>1974029.0499999998</v>
      </c>
      <c r="SI27" s="20">
        <v>1642870.5300000003</v>
      </c>
      <c r="SJ27" s="20">
        <v>4090838.99</v>
      </c>
      <c r="SK27" s="20">
        <v>338241.48</v>
      </c>
      <c r="SL27" s="20">
        <v>11074758.720000001</v>
      </c>
      <c r="SM27" s="20">
        <v>3110376.16</v>
      </c>
      <c r="SN27" s="20">
        <v>2940713.77</v>
      </c>
      <c r="SO27" s="20">
        <v>4271312.3600000003</v>
      </c>
      <c r="SP27" s="20">
        <v>2029496.99</v>
      </c>
      <c r="SQ27" s="20">
        <v>2620787.1299999994</v>
      </c>
      <c r="SR27" s="20">
        <v>2219035.9900000002</v>
      </c>
      <c r="SS27" s="20">
        <v>1057252.1200000001</v>
      </c>
      <c r="ST27" s="20">
        <v>24807553.689999998</v>
      </c>
      <c r="SU27" s="20">
        <v>1365720.5499999998</v>
      </c>
      <c r="SV27" s="20">
        <v>2850732.9200000004</v>
      </c>
      <c r="SW27" s="20">
        <v>2334448.11</v>
      </c>
      <c r="SX27" s="20">
        <v>887832.75000000012</v>
      </c>
      <c r="SY27" s="20">
        <v>993955.24999999988</v>
      </c>
      <c r="SZ27" s="20">
        <v>1772277.95</v>
      </c>
      <c r="TA27" s="20">
        <v>4911241.32</v>
      </c>
      <c r="TB27" s="20">
        <v>1712745.99</v>
      </c>
      <c r="TC27" s="20">
        <v>1181589.8199999998</v>
      </c>
      <c r="TD27" s="20">
        <v>2291700.23</v>
      </c>
      <c r="TE27" s="20">
        <v>2693474.18</v>
      </c>
      <c r="TF27" s="20">
        <v>1396974.6</v>
      </c>
      <c r="TG27" s="20">
        <v>1080418.76</v>
      </c>
      <c r="TH27" s="20">
        <v>45122309.019999996</v>
      </c>
      <c r="TI27" s="20">
        <v>1909111.84</v>
      </c>
      <c r="TJ27" s="20">
        <v>1848930.43</v>
      </c>
      <c r="TK27" s="20">
        <v>4699846.5600000005</v>
      </c>
      <c r="TL27" s="20">
        <v>4431642.76</v>
      </c>
      <c r="TM27" s="20">
        <v>2708301.08</v>
      </c>
      <c r="TN27" s="20">
        <v>493682.33</v>
      </c>
      <c r="TO27" s="20">
        <v>7756888.96</v>
      </c>
      <c r="TP27" s="20">
        <v>1722135.82</v>
      </c>
      <c r="TQ27" s="20">
        <v>5118041.3499999996</v>
      </c>
      <c r="TR27" s="20">
        <v>3617895.65</v>
      </c>
      <c r="TS27" s="20">
        <v>1641270.5999999999</v>
      </c>
      <c r="TT27" s="20">
        <v>1308916.6000000001</v>
      </c>
      <c r="TU27" s="20">
        <v>2415697.9400000004</v>
      </c>
      <c r="TV27" s="20">
        <v>1872394.31</v>
      </c>
      <c r="TW27" s="20">
        <v>1775225.09</v>
      </c>
      <c r="TX27" s="20">
        <v>13582437.43</v>
      </c>
      <c r="TY27" s="20">
        <v>2237302.7800000003</v>
      </c>
      <c r="TZ27" s="20">
        <v>17479104.09</v>
      </c>
      <c r="UA27" s="20">
        <v>4065936.42</v>
      </c>
      <c r="UB27" s="20">
        <v>1704563.9600000002</v>
      </c>
      <c r="UC27" s="20">
        <v>2034297.04</v>
      </c>
      <c r="UD27" s="20">
        <v>13459743.85</v>
      </c>
      <c r="UE27" s="20">
        <v>1102123.5</v>
      </c>
      <c r="UF27" s="20">
        <v>706258.27</v>
      </c>
      <c r="UG27" s="20">
        <v>1407472.47</v>
      </c>
      <c r="UH27" s="20">
        <v>940918.74</v>
      </c>
      <c r="UI27" s="20">
        <v>19744623.920000002</v>
      </c>
      <c r="UJ27" s="20">
        <v>5346386.9800000004</v>
      </c>
      <c r="UK27" s="20">
        <v>3809662.02</v>
      </c>
      <c r="UL27" s="20">
        <v>4668681.74</v>
      </c>
      <c r="UM27" s="20">
        <v>2594987.67</v>
      </c>
      <c r="UN27" s="20">
        <v>2108755.46</v>
      </c>
      <c r="UO27" s="20">
        <v>54454340.200000003</v>
      </c>
      <c r="UP27" s="20">
        <v>2736050.5</v>
      </c>
      <c r="UQ27" s="20">
        <v>2518544.36</v>
      </c>
      <c r="UR27" s="20">
        <v>13540728.149999997</v>
      </c>
      <c r="US27" s="20">
        <v>878231.52</v>
      </c>
      <c r="UT27" s="20">
        <v>2923716.56</v>
      </c>
      <c r="UU27" s="20">
        <v>6186753.8199999994</v>
      </c>
      <c r="UV27" s="20">
        <v>1737435.7199999997</v>
      </c>
      <c r="UW27" s="20">
        <v>2093677.53</v>
      </c>
      <c r="UX27" s="20">
        <v>2055600.8699999999</v>
      </c>
      <c r="UY27" s="20">
        <v>3095869.31</v>
      </c>
      <c r="UZ27" s="20">
        <v>5196185.9000000004</v>
      </c>
      <c r="VA27" s="20">
        <v>4281813.83</v>
      </c>
      <c r="VB27" s="20">
        <v>5367955.83</v>
      </c>
      <c r="VC27" s="20">
        <v>1737512.0999999999</v>
      </c>
      <c r="VD27" s="20">
        <v>1810163.66</v>
      </c>
      <c r="VE27" s="20">
        <v>1645843.6400000001</v>
      </c>
      <c r="VF27" s="20">
        <v>1699879.77</v>
      </c>
      <c r="VG27" s="20">
        <v>7201232.1400000006</v>
      </c>
      <c r="VH27" s="20">
        <v>961312.88</v>
      </c>
      <c r="VI27" s="20">
        <v>1024171.11</v>
      </c>
      <c r="VJ27" s="20">
        <v>793809.98</v>
      </c>
      <c r="VK27" s="20">
        <v>32862104.150000002</v>
      </c>
      <c r="VL27" s="20">
        <v>2841457.8100000005</v>
      </c>
      <c r="VM27" s="20">
        <v>2643376.8600000003</v>
      </c>
      <c r="VN27" s="20">
        <v>4897633.5299999993</v>
      </c>
      <c r="VO27" s="20">
        <v>5639383.1100000003</v>
      </c>
      <c r="VP27" s="20">
        <v>5116508.330000001</v>
      </c>
      <c r="VQ27" s="20">
        <v>5623070.5099999998</v>
      </c>
      <c r="VR27" s="20">
        <v>3611287.03</v>
      </c>
      <c r="VS27" s="20">
        <v>3373808.15</v>
      </c>
      <c r="VT27" s="20">
        <v>11689022.300000001</v>
      </c>
      <c r="VU27" s="20">
        <v>2496637.16</v>
      </c>
      <c r="VV27" s="20">
        <v>3610681.31</v>
      </c>
      <c r="VW27" s="20">
        <v>2871647.4800000004</v>
      </c>
      <c r="VX27" s="20">
        <v>2047803.7599999998</v>
      </c>
      <c r="VY27" s="20">
        <v>2003302.87</v>
      </c>
      <c r="VZ27" s="20">
        <v>101203371.09999999</v>
      </c>
      <c r="WA27" s="20">
        <v>5231265.2200000007</v>
      </c>
      <c r="WB27" s="20">
        <v>4158153</v>
      </c>
      <c r="WC27" s="20">
        <v>3252699.65</v>
      </c>
      <c r="WD27" s="20">
        <v>2328274.39</v>
      </c>
      <c r="WE27" s="20">
        <v>4354940.01</v>
      </c>
      <c r="WF27" s="20">
        <v>4490537.3599999994</v>
      </c>
      <c r="WG27" s="20">
        <v>6326631.6600000001</v>
      </c>
      <c r="WH27" s="20">
        <v>4072430.94</v>
      </c>
      <c r="WI27" s="20">
        <v>5606314.1799999997</v>
      </c>
      <c r="WJ27" s="20">
        <v>3243895.0399999996</v>
      </c>
      <c r="WK27" s="20">
        <v>9611101.379999999</v>
      </c>
      <c r="WL27" s="20">
        <v>4165308.3400000003</v>
      </c>
      <c r="WM27" s="20">
        <v>7448476.0699999994</v>
      </c>
      <c r="WN27" s="20">
        <v>10825062.68</v>
      </c>
      <c r="WO27" s="20">
        <v>3552576.85</v>
      </c>
      <c r="WP27" s="20">
        <v>4407106.91</v>
      </c>
      <c r="WQ27" s="20">
        <v>5608185.0299999993</v>
      </c>
      <c r="WR27" s="20">
        <v>2345260.63</v>
      </c>
      <c r="WS27" s="20">
        <v>7634931.5099999998</v>
      </c>
      <c r="WT27" s="20">
        <v>16701078.569999998</v>
      </c>
      <c r="WU27" s="20">
        <v>3106567.6500000004</v>
      </c>
      <c r="WV27" s="20">
        <v>2215754.4899999998</v>
      </c>
      <c r="WW27" s="20">
        <v>1930849.53</v>
      </c>
      <c r="WX27" s="20">
        <v>2432208.9499999997</v>
      </c>
      <c r="WY27" s="20">
        <v>2054962.51</v>
      </c>
      <c r="WZ27" s="20">
        <v>1792445.98</v>
      </c>
      <c r="XA27" s="20">
        <v>2135108.4000000004</v>
      </c>
      <c r="XB27" s="20">
        <v>12364650.329999998</v>
      </c>
      <c r="XC27" s="20">
        <v>2414249.4099999997</v>
      </c>
      <c r="XD27" s="20">
        <v>936035.53999999992</v>
      </c>
      <c r="XE27" s="20">
        <v>912400.66999999993</v>
      </c>
      <c r="XF27" s="20">
        <v>1096212.27</v>
      </c>
      <c r="XG27" s="20">
        <v>43392438.209999993</v>
      </c>
      <c r="XH27" s="20">
        <v>4124007.01</v>
      </c>
      <c r="XI27" s="20">
        <v>4277482.0199999996</v>
      </c>
      <c r="XJ27" s="20">
        <v>16768914.489999998</v>
      </c>
      <c r="XK27" s="20">
        <v>3769677.92</v>
      </c>
      <c r="XL27" s="20">
        <v>4889915.3</v>
      </c>
      <c r="XM27" s="20">
        <v>5812416.8200000003</v>
      </c>
      <c r="XN27" s="20">
        <v>3496225.1099999994</v>
      </c>
      <c r="XO27" s="20">
        <v>3162313.04</v>
      </c>
      <c r="XP27" s="20">
        <v>8256637.5699999994</v>
      </c>
      <c r="XQ27" s="20">
        <v>3919037.9099999997</v>
      </c>
      <c r="XR27" s="20">
        <v>2449295.71</v>
      </c>
      <c r="XS27" s="20">
        <v>2064633.22</v>
      </c>
      <c r="XT27" s="20">
        <v>2584147.6799999997</v>
      </c>
      <c r="XU27" s="20">
        <v>1910650.68</v>
      </c>
      <c r="XV27" s="20">
        <v>2065812.99</v>
      </c>
      <c r="XW27" s="20">
        <v>1548850.92</v>
      </c>
      <c r="XX27" s="20">
        <v>2140316.6800000002</v>
      </c>
      <c r="XY27" s="20">
        <v>2353047.31</v>
      </c>
      <c r="XZ27" s="20">
        <v>1945742.1199999999</v>
      </c>
      <c r="YA27" s="20">
        <v>1636994.84</v>
      </c>
      <c r="YB27" s="20">
        <v>1271917.4100000001</v>
      </c>
      <c r="YC27" s="20">
        <v>1374441.71</v>
      </c>
      <c r="YD27" s="20">
        <v>47034631.210000001</v>
      </c>
      <c r="YE27" s="20">
        <v>2879841.96</v>
      </c>
      <c r="YF27" s="20">
        <v>4633081.25</v>
      </c>
      <c r="YG27" s="20">
        <v>2807041.95</v>
      </c>
      <c r="YH27" s="20">
        <v>9798560.3300000001</v>
      </c>
      <c r="YI27" s="20">
        <v>2359037.88</v>
      </c>
      <c r="YJ27" s="20">
        <v>5500000.7299999995</v>
      </c>
      <c r="YK27" s="20">
        <v>2303770.5799999996</v>
      </c>
      <c r="YL27" s="20">
        <v>7559014.1499999994</v>
      </c>
      <c r="YM27" s="20">
        <v>8506234.8399999999</v>
      </c>
      <c r="YN27" s="20">
        <v>3613197.73</v>
      </c>
      <c r="YO27" s="20">
        <v>2898602.3200000003</v>
      </c>
      <c r="YP27" s="20">
        <v>2220459.5699999998</v>
      </c>
      <c r="YQ27" s="20">
        <v>1798453.47</v>
      </c>
      <c r="YR27" s="20">
        <v>1227655.6100000001</v>
      </c>
      <c r="YS27" s="20">
        <v>1159154.1400000001</v>
      </c>
      <c r="YT27" s="20">
        <v>1438170.2300000002</v>
      </c>
      <c r="YU27" s="20">
        <v>18711944.52</v>
      </c>
      <c r="YV27" s="20">
        <v>1707541.28</v>
      </c>
      <c r="YW27" s="20">
        <v>1472870.32</v>
      </c>
      <c r="YX27" s="20">
        <v>1577688.11</v>
      </c>
      <c r="YY27" s="20">
        <v>1869915.82</v>
      </c>
      <c r="YZ27" s="20">
        <v>1206136.1099999999</v>
      </c>
      <c r="ZA27" s="20">
        <v>1389976.6</v>
      </c>
      <c r="ZB27" s="20">
        <v>23268920.329999998</v>
      </c>
      <c r="ZC27" s="20">
        <v>1404750.0599999998</v>
      </c>
      <c r="ZD27" s="20">
        <v>2662116.1999999997</v>
      </c>
      <c r="ZE27" s="20">
        <v>2753494.9699999997</v>
      </c>
      <c r="ZF27" s="20">
        <v>1496323.1</v>
      </c>
      <c r="ZG27" s="20">
        <v>2281744.0099999998</v>
      </c>
      <c r="ZH27" s="20">
        <v>1219499.32</v>
      </c>
      <c r="ZI27" s="20">
        <v>1312655.9400000002</v>
      </c>
      <c r="ZJ27" s="20">
        <v>6218560.3099999996</v>
      </c>
      <c r="ZK27" s="20">
        <v>40695241.25</v>
      </c>
      <c r="ZL27" s="20">
        <v>1743354.14</v>
      </c>
      <c r="ZM27" s="20">
        <v>3902996.16</v>
      </c>
      <c r="ZN27" s="20">
        <v>11632620.280000003</v>
      </c>
      <c r="ZO27" s="20">
        <v>7138634.1799999997</v>
      </c>
      <c r="ZP27" s="20">
        <v>1694887.02</v>
      </c>
      <c r="ZQ27" s="20">
        <v>3390905.53</v>
      </c>
      <c r="ZR27" s="20">
        <v>4715723.5499999989</v>
      </c>
      <c r="ZS27" s="20">
        <v>4078446.5300000003</v>
      </c>
      <c r="ZT27" s="20">
        <v>6445882.7599999998</v>
      </c>
      <c r="ZU27" s="20">
        <v>1381831.8699999999</v>
      </c>
      <c r="ZV27" s="20">
        <v>2187316.9699999997</v>
      </c>
      <c r="ZW27" s="20">
        <v>1919076.83</v>
      </c>
      <c r="ZX27" s="20">
        <v>2582420.25</v>
      </c>
      <c r="ZY27" s="20">
        <v>1671771.78</v>
      </c>
      <c r="ZZ27" s="20">
        <v>1947633.8800000001</v>
      </c>
      <c r="AAA27" s="20">
        <v>2505236.3400000003</v>
      </c>
      <c r="AAB27" s="20">
        <v>1447412.69</v>
      </c>
      <c r="AAC27" s="20">
        <v>1960447.9</v>
      </c>
      <c r="AAD27" s="20">
        <v>1628781.86</v>
      </c>
      <c r="AAE27" s="20">
        <v>1117193.48</v>
      </c>
      <c r="AAF27" s="20">
        <v>904066.18</v>
      </c>
      <c r="AAG27" s="20">
        <v>18954612.52</v>
      </c>
      <c r="AAH27" s="20">
        <v>2085599.0599999998</v>
      </c>
      <c r="AAI27" s="20">
        <v>2374839.4300000002</v>
      </c>
      <c r="AAJ27" s="20">
        <v>1582628.0899999999</v>
      </c>
      <c r="AAK27" s="20">
        <v>1449316.05</v>
      </c>
      <c r="AAL27" s="20">
        <v>2330470.83</v>
      </c>
      <c r="AAM27" s="20">
        <v>1748909.81</v>
      </c>
      <c r="AAN27" s="20">
        <v>68468751.590000004</v>
      </c>
      <c r="AAO27" s="20">
        <v>2357045.8200000003</v>
      </c>
      <c r="AAP27" s="20">
        <v>2132672.6500000004</v>
      </c>
      <c r="AAQ27" s="20">
        <v>3754188.84</v>
      </c>
      <c r="AAR27" s="20">
        <v>5229069.6899999995</v>
      </c>
      <c r="AAS27" s="20">
        <v>2291289.42</v>
      </c>
      <c r="AAT27" s="20">
        <v>3474696.47</v>
      </c>
      <c r="AAU27" s="20">
        <v>4211197.3599999994</v>
      </c>
      <c r="AAV27" s="20">
        <v>6437952.7399999993</v>
      </c>
      <c r="AAW27" s="20">
        <v>2363555.9600000004</v>
      </c>
      <c r="AAX27" s="20">
        <v>3150860.08</v>
      </c>
      <c r="AAY27" s="20">
        <v>12825545.450000001</v>
      </c>
      <c r="AAZ27" s="20">
        <v>7647322.5799999991</v>
      </c>
      <c r="ABA27" s="20">
        <v>1355495.25</v>
      </c>
      <c r="ABB27" s="20">
        <v>2063839.4</v>
      </c>
      <c r="ABC27" s="20">
        <v>2166854.94</v>
      </c>
      <c r="ABD27" s="20">
        <v>1239738.8199999998</v>
      </c>
      <c r="ABE27" s="20">
        <v>2946851.3000000003</v>
      </c>
      <c r="ABF27" s="20">
        <v>1591843.4</v>
      </c>
      <c r="ABG27" s="20">
        <v>16531747.24</v>
      </c>
      <c r="ABH27" s="20">
        <v>11517113.24</v>
      </c>
      <c r="ABI27" s="20">
        <v>1145359.3</v>
      </c>
      <c r="ABJ27" s="20">
        <v>1140451.1599999999</v>
      </c>
      <c r="ABK27" s="20">
        <v>1156709.99</v>
      </c>
      <c r="ABL27" s="20">
        <v>987504.15999999992</v>
      </c>
      <c r="ABM27" s="20">
        <v>908578.21</v>
      </c>
      <c r="ABN27" s="20">
        <v>23461490.399999999</v>
      </c>
      <c r="ABO27" s="20">
        <v>2657463.96</v>
      </c>
      <c r="ABP27" s="20">
        <v>1567804.1</v>
      </c>
      <c r="ABQ27" s="20">
        <v>3120308.3</v>
      </c>
      <c r="ABR27" s="20">
        <v>3480501.8899999997</v>
      </c>
      <c r="ABS27" s="20">
        <v>1970930.3499999999</v>
      </c>
      <c r="ABT27" s="20">
        <v>1563129.3399999999</v>
      </c>
      <c r="ABU27" s="20">
        <v>2417673.4500000002</v>
      </c>
      <c r="ABV27" s="20">
        <v>719897.21</v>
      </c>
      <c r="ABW27" s="20">
        <v>32101035.840000004</v>
      </c>
      <c r="ABX27" s="20">
        <v>1632973.6</v>
      </c>
      <c r="ABY27" s="20">
        <v>3604026.3600000003</v>
      </c>
      <c r="ABZ27" s="20">
        <v>1928066.76</v>
      </c>
      <c r="ACA27" s="20">
        <v>1791817.4500000002</v>
      </c>
      <c r="ACB27" s="20">
        <v>6543500.7700000005</v>
      </c>
      <c r="ACC27" s="20">
        <v>1575404.3499999999</v>
      </c>
      <c r="ACD27" s="20">
        <v>1913629.1199999999</v>
      </c>
      <c r="ACE27" s="20">
        <v>1363341.5999999999</v>
      </c>
      <c r="ACF27" s="20">
        <v>3505665.3600000003</v>
      </c>
      <c r="ACG27" s="20">
        <v>1504150.5199999998</v>
      </c>
      <c r="ACH27" s="20">
        <v>43235666.93</v>
      </c>
      <c r="ACI27" s="20">
        <v>1901313.78</v>
      </c>
      <c r="ACJ27" s="20">
        <v>2886776.4499999997</v>
      </c>
      <c r="ACK27" s="20">
        <v>4230024.2300000004</v>
      </c>
      <c r="ACL27" s="20">
        <v>1813510.75</v>
      </c>
      <c r="ACM27" s="20">
        <v>2325891.27</v>
      </c>
      <c r="ACN27" s="20">
        <v>3636000.5300000003</v>
      </c>
      <c r="ACO27" s="20">
        <v>10767924.689999999</v>
      </c>
      <c r="ACP27" s="20">
        <v>17867075.629999999</v>
      </c>
      <c r="ACQ27" s="20">
        <v>2280301.16</v>
      </c>
      <c r="ACR27" s="20">
        <v>4152719.9200000004</v>
      </c>
      <c r="ACS27" s="20">
        <v>4285334.2799999993</v>
      </c>
      <c r="ACT27" s="20">
        <v>2905817.6</v>
      </c>
      <c r="ACU27" s="20">
        <v>12208147.93</v>
      </c>
      <c r="ACV27" s="20">
        <v>2643185.67</v>
      </c>
      <c r="ACW27" s="20">
        <v>2509106.0519999997</v>
      </c>
      <c r="ACX27" s="20">
        <v>1858542.3599999999</v>
      </c>
      <c r="ACY27" s="20">
        <v>1312855.27</v>
      </c>
      <c r="ACZ27" s="20">
        <v>1703041.42</v>
      </c>
      <c r="ADA27" s="20">
        <v>923315.35</v>
      </c>
      <c r="ADB27" s="20">
        <v>831710.86</v>
      </c>
      <c r="ADC27" s="20">
        <v>694288.66999999993</v>
      </c>
      <c r="ADD27" s="20">
        <v>883116.28</v>
      </c>
      <c r="ADE27" s="20">
        <v>11359105.359999999</v>
      </c>
      <c r="ADF27" s="20">
        <v>9114755.7200000007</v>
      </c>
      <c r="ADG27" s="20">
        <v>1080664.3700000001</v>
      </c>
      <c r="ADH27" s="20">
        <v>1158718.03</v>
      </c>
      <c r="ADI27" s="20">
        <v>2084940.9900000002</v>
      </c>
      <c r="ADJ27" s="20">
        <v>1125647.8500000001</v>
      </c>
      <c r="ADK27" s="20">
        <v>1617854.04</v>
      </c>
      <c r="ADL27" s="20">
        <v>1679434.43</v>
      </c>
      <c r="ADM27" s="20">
        <v>1255355.53</v>
      </c>
      <c r="ADN27" s="20">
        <v>45710470.88000001</v>
      </c>
      <c r="ADO27" s="20">
        <v>8954946.8300000001</v>
      </c>
      <c r="ADP27" s="20">
        <v>5325203.8699999992</v>
      </c>
      <c r="ADQ27" s="20">
        <v>18249403.739999998</v>
      </c>
      <c r="ADR27" s="20">
        <v>988038.25</v>
      </c>
      <c r="ADS27" s="20">
        <v>1438530.26</v>
      </c>
      <c r="ADT27" s="20">
        <v>2575547.8199999998</v>
      </c>
      <c r="ADU27" s="20">
        <v>1297717.2599999998</v>
      </c>
      <c r="ADV27" s="20">
        <v>40514120.930000007</v>
      </c>
      <c r="ADW27" s="20">
        <v>11368157.850000001</v>
      </c>
      <c r="ADX27" s="20">
        <v>7910152.9799999995</v>
      </c>
      <c r="ADY27" s="20">
        <v>2298765.5</v>
      </c>
      <c r="ADZ27" s="20">
        <v>1838464.8599999999</v>
      </c>
      <c r="AEA27" s="20">
        <v>3190386.2499999995</v>
      </c>
      <c r="AEB27" s="20">
        <v>3092121.62</v>
      </c>
      <c r="AEC27" s="20">
        <v>3024926.4699999997</v>
      </c>
      <c r="AED27" s="20">
        <v>2198300.3600000003</v>
      </c>
      <c r="AEE27" s="20">
        <v>2169631.09</v>
      </c>
      <c r="AEF27" s="20">
        <v>2997430.93</v>
      </c>
      <c r="AEG27" s="20">
        <v>4496085.8499999996</v>
      </c>
      <c r="AEH27" s="20">
        <v>1805110.91</v>
      </c>
      <c r="AEI27" s="20">
        <v>2688110.02</v>
      </c>
      <c r="AEJ27" s="20">
        <v>3414715.14</v>
      </c>
      <c r="AEK27" s="20">
        <v>3312748.21</v>
      </c>
      <c r="AEL27" s="20">
        <v>2229108.44</v>
      </c>
      <c r="AEM27" s="20">
        <v>5277249.8</v>
      </c>
      <c r="AEN27" s="20">
        <v>1678617.42</v>
      </c>
      <c r="AEO27" s="20">
        <v>3260998.72</v>
      </c>
      <c r="AEP27" s="20">
        <v>22082877.369999997</v>
      </c>
      <c r="AEQ27" s="20">
        <v>3498070.09</v>
      </c>
      <c r="AER27" s="20">
        <v>3415051.53</v>
      </c>
      <c r="AES27" s="20">
        <v>1961242</v>
      </c>
      <c r="AET27" s="20">
        <v>2293819.94</v>
      </c>
      <c r="AEU27" s="20">
        <v>5770285.2300000004</v>
      </c>
      <c r="AEV27" s="20">
        <v>1502462.3399999999</v>
      </c>
      <c r="AEW27" s="20">
        <v>2674854.9799999995</v>
      </c>
      <c r="AEX27" s="20">
        <v>1968082.89</v>
      </c>
      <c r="AEY27" s="20">
        <v>1205839.6300000001</v>
      </c>
      <c r="AEZ27" s="20">
        <v>21653116.140000001</v>
      </c>
      <c r="AFA27" s="20">
        <v>16898508.570000004</v>
      </c>
      <c r="AFB27" s="20">
        <v>3038133.18</v>
      </c>
      <c r="AFC27" s="20">
        <v>2602816.6300000004</v>
      </c>
      <c r="AFD27" s="20">
        <v>5093845.7799999993</v>
      </c>
      <c r="AFE27" s="20">
        <v>3951258.8099999996</v>
      </c>
      <c r="AFF27" s="20">
        <v>2716235.5199999996</v>
      </c>
      <c r="AFG27" s="20">
        <v>2862131.8000000003</v>
      </c>
      <c r="AFH27" s="20">
        <v>1931762.2200000002</v>
      </c>
      <c r="AFI27" s="20">
        <v>2477462.9200000004</v>
      </c>
      <c r="AFJ27" s="20">
        <v>2397245.42</v>
      </c>
      <c r="AFK27" s="20">
        <v>1927182.26</v>
      </c>
      <c r="AFL27" s="20">
        <v>2421284.5000000005</v>
      </c>
      <c r="AFM27" s="20">
        <v>19688905.359999999</v>
      </c>
      <c r="AFN27" s="20">
        <v>3921125.7300000004</v>
      </c>
      <c r="AFO27" s="20">
        <v>2609072.27</v>
      </c>
      <c r="AFP27" s="20">
        <v>1797778.67</v>
      </c>
      <c r="AFQ27" s="20">
        <v>2426621.87</v>
      </c>
      <c r="AFR27" s="20">
        <v>2032840.17</v>
      </c>
      <c r="AFS27" s="20">
        <v>1664870.08</v>
      </c>
      <c r="AFT27" s="20">
        <v>3282946.48</v>
      </c>
      <c r="AFU27" s="20">
        <v>3646477.45</v>
      </c>
      <c r="AFV27" s="20">
        <v>1397876.4</v>
      </c>
      <c r="AFW27" s="20">
        <v>3508233.28</v>
      </c>
      <c r="AFX27" s="20">
        <v>1866535.14</v>
      </c>
      <c r="AFY27" s="20">
        <v>34152393.549999997</v>
      </c>
      <c r="AFZ27" s="20">
        <v>1326370.6499999999</v>
      </c>
      <c r="AGA27" s="20">
        <v>2216339.13</v>
      </c>
      <c r="AGB27" s="20">
        <v>1925556.78</v>
      </c>
      <c r="AGC27" s="20">
        <v>4023406.42</v>
      </c>
      <c r="AGD27" s="20">
        <v>2360710.31</v>
      </c>
      <c r="AGE27" s="20">
        <v>1493472.79</v>
      </c>
      <c r="AGF27" s="20">
        <v>2126899.6999999997</v>
      </c>
      <c r="AGG27" s="20">
        <v>1647318.4</v>
      </c>
      <c r="AGH27" s="20">
        <v>2332759.8200000003</v>
      </c>
      <c r="AGI27" s="20">
        <v>1665522.17</v>
      </c>
      <c r="AGJ27" s="20">
        <v>23383438.800000001</v>
      </c>
      <c r="AGK27" s="20">
        <v>6030774.0800000001</v>
      </c>
      <c r="AGL27" s="20">
        <v>2621484.87</v>
      </c>
      <c r="AGM27" s="20">
        <v>1716936.1400000001</v>
      </c>
      <c r="AGN27" s="20">
        <v>4894099.1300000008</v>
      </c>
      <c r="AGO27" s="20">
        <v>3593422.4099999997</v>
      </c>
      <c r="AGP27" s="20">
        <v>1633835.54</v>
      </c>
      <c r="AGQ27" s="20">
        <v>1545298.49</v>
      </c>
      <c r="AGR27" s="20">
        <v>49964447.269999996</v>
      </c>
      <c r="AGS27" s="20">
        <v>33016559.670000006</v>
      </c>
      <c r="AGT27" s="20">
        <v>1862996.43</v>
      </c>
      <c r="AGU27" s="20">
        <v>2670342.64</v>
      </c>
      <c r="AGV27" s="20">
        <v>7484881.5</v>
      </c>
      <c r="AGW27" s="20">
        <v>3667623.6900000004</v>
      </c>
      <c r="AGX27" s="20">
        <v>3485695.3499999996</v>
      </c>
      <c r="AGY27" s="20">
        <v>3304871.3000000003</v>
      </c>
      <c r="AGZ27" s="20">
        <v>1348363.88</v>
      </c>
      <c r="AHA27" s="20">
        <v>3840656.72</v>
      </c>
      <c r="AHB27" s="20">
        <v>3174802.63</v>
      </c>
      <c r="AHC27" s="20">
        <v>1877398.55</v>
      </c>
      <c r="AHD27" s="20">
        <v>1732466.06</v>
      </c>
      <c r="AHE27" s="20">
        <v>2385266.5700000003</v>
      </c>
      <c r="AHF27" s="20">
        <v>2024505.9100000001</v>
      </c>
      <c r="AHG27" s="20">
        <v>2428505.86</v>
      </c>
      <c r="AHH27" s="20">
        <v>1795454.6400000001</v>
      </c>
      <c r="AHI27" s="20">
        <v>15918132.699999997</v>
      </c>
      <c r="AHJ27" s="20">
        <v>1594779.5199999998</v>
      </c>
      <c r="AHK27" s="20">
        <v>2057480.64</v>
      </c>
      <c r="AHL27" s="20">
        <v>2009819.4300000002</v>
      </c>
      <c r="AHM27" s="20">
        <v>4313950.8199999994</v>
      </c>
      <c r="AHN27" s="20">
        <v>1959812.3400000003</v>
      </c>
      <c r="AHO27" s="20">
        <v>1060544.29</v>
      </c>
      <c r="AHP27" s="20">
        <v>5230345141.4048004</v>
      </c>
    </row>
    <row r="28" spans="1:900" x14ac:dyDescent="0.55000000000000004">
      <c r="A28" s="11">
        <v>24</v>
      </c>
      <c r="B28" s="11" t="s">
        <v>1014</v>
      </c>
      <c r="C28" s="6" t="s">
        <v>1015</v>
      </c>
      <c r="D28" s="20">
        <v>89715813.319999993</v>
      </c>
      <c r="E28" s="20">
        <v>6059093.0499999998</v>
      </c>
      <c r="F28" s="20">
        <v>11471480.869999999</v>
      </c>
      <c r="G28" s="20">
        <v>2853510.8899999997</v>
      </c>
      <c r="H28" s="20">
        <v>17670547.560000002</v>
      </c>
      <c r="I28" s="20">
        <v>7024916.8600000003</v>
      </c>
      <c r="J28" s="20">
        <v>8486534.9399999995</v>
      </c>
      <c r="K28" s="20">
        <v>8694597.2899999991</v>
      </c>
      <c r="L28" s="20">
        <v>8175468.71</v>
      </c>
      <c r="M28" s="20">
        <v>4628157.7</v>
      </c>
      <c r="N28" s="20">
        <v>3821360.6400000006</v>
      </c>
      <c r="O28" s="20">
        <v>2372473.91</v>
      </c>
      <c r="P28" s="20">
        <v>5079129.51</v>
      </c>
      <c r="Q28" s="20">
        <v>1744589.93</v>
      </c>
      <c r="R28" s="20">
        <v>2741057.21</v>
      </c>
      <c r="S28" s="20">
        <v>6576926.9500000011</v>
      </c>
      <c r="T28" s="20">
        <v>7884079.75</v>
      </c>
      <c r="U28" s="20">
        <v>1281195.79</v>
      </c>
      <c r="V28" s="20">
        <v>47162352.109999999</v>
      </c>
      <c r="W28" s="20">
        <v>10616852.42</v>
      </c>
      <c r="X28" s="20">
        <v>4268658.9399999995</v>
      </c>
      <c r="Y28" s="20">
        <v>4042343.49</v>
      </c>
      <c r="Z28" s="20">
        <v>3327225.4</v>
      </c>
      <c r="AA28" s="20">
        <v>3500025.26</v>
      </c>
      <c r="AB28" s="20">
        <v>2160436.21</v>
      </c>
      <c r="AC28" s="20">
        <v>10613940.940000001</v>
      </c>
      <c r="AD28" s="20">
        <v>6246200.0999999996</v>
      </c>
      <c r="AE28" s="20">
        <v>1783575.35</v>
      </c>
      <c r="AF28" s="20">
        <v>8968091.75</v>
      </c>
      <c r="AG28" s="20">
        <v>1565240.36</v>
      </c>
      <c r="AH28" s="20">
        <v>9323797.8499999996</v>
      </c>
      <c r="AI28" s="20">
        <v>4325040.74</v>
      </c>
      <c r="AJ28" s="20">
        <v>3387944.38</v>
      </c>
      <c r="AK28" s="20">
        <v>1811694.1099999999</v>
      </c>
      <c r="AL28" s="20">
        <v>7782307.1200000001</v>
      </c>
      <c r="AM28" s="20">
        <v>2736155.67</v>
      </c>
      <c r="AN28" s="20">
        <v>3489722.2199999997</v>
      </c>
      <c r="AO28" s="20">
        <v>2793594.7399999998</v>
      </c>
      <c r="AP28" s="20">
        <v>2293747.02</v>
      </c>
      <c r="AQ28" s="20">
        <v>2041506.7099999997</v>
      </c>
      <c r="AR28" s="20">
        <v>1375310.01</v>
      </c>
      <c r="AS28" s="20">
        <v>1776137.79</v>
      </c>
      <c r="AT28" s="20">
        <v>36236640.369999997</v>
      </c>
      <c r="AU28" s="20">
        <v>1684577.6099999999</v>
      </c>
      <c r="AV28" s="20">
        <v>1271080.92</v>
      </c>
      <c r="AW28" s="20">
        <v>2924405.48</v>
      </c>
      <c r="AX28" s="20">
        <v>3936390.6799999997</v>
      </c>
      <c r="AY28" s="20">
        <v>4385787.49</v>
      </c>
      <c r="AZ28" s="20">
        <v>1843501.34</v>
      </c>
      <c r="BA28" s="20">
        <v>2736870.43</v>
      </c>
      <c r="BB28" s="20">
        <v>888179.51</v>
      </c>
      <c r="BC28" s="20">
        <v>1650183.06</v>
      </c>
      <c r="BD28" s="20">
        <v>1610477.91</v>
      </c>
      <c r="BE28" s="20">
        <v>1531142.6300000001</v>
      </c>
      <c r="BF28" s="20">
        <v>6726224.1900000004</v>
      </c>
      <c r="BG28" s="20">
        <v>1546849.73</v>
      </c>
      <c r="BH28" s="20">
        <v>1321766.07</v>
      </c>
      <c r="BI28" s="20">
        <v>11075804.559999999</v>
      </c>
      <c r="BJ28" s="20">
        <v>16920085.460000001</v>
      </c>
      <c r="BK28" s="20">
        <v>2956557.32</v>
      </c>
      <c r="BL28" s="20">
        <v>1624183.15</v>
      </c>
      <c r="BM28" s="20">
        <v>2896522.23</v>
      </c>
      <c r="BN28" s="20">
        <v>3773243.48</v>
      </c>
      <c r="BO28" s="20">
        <v>2155060.0099999998</v>
      </c>
      <c r="BP28" s="20">
        <v>65976.5</v>
      </c>
      <c r="BQ28" s="20">
        <v>28986</v>
      </c>
      <c r="BR28" s="20">
        <v>29372605.100000001</v>
      </c>
      <c r="BS28" s="20">
        <v>4244446.8499999996</v>
      </c>
      <c r="BT28" s="20">
        <v>4285788.74</v>
      </c>
      <c r="BU28" s="20">
        <v>1827189.23</v>
      </c>
      <c r="BV28" s="20">
        <v>3198702.7199999997</v>
      </c>
      <c r="BW28" s="20">
        <v>2559601.36</v>
      </c>
      <c r="BX28" s="20">
        <v>2074474.48</v>
      </c>
      <c r="BY28" s="20">
        <v>2536615.92</v>
      </c>
      <c r="BZ28" s="20">
        <v>13614534.270000001</v>
      </c>
      <c r="CA28" s="20">
        <v>2364303.6800000002</v>
      </c>
      <c r="CB28" s="20">
        <v>5175593.0599999996</v>
      </c>
      <c r="CC28" s="20">
        <v>8221168.1400000006</v>
      </c>
      <c r="CD28" s="20">
        <v>2203422.96</v>
      </c>
      <c r="CE28" s="20">
        <v>2594902.31</v>
      </c>
      <c r="CF28" s="20">
        <v>2226444.94</v>
      </c>
      <c r="CG28" s="20">
        <v>59802991.599999994</v>
      </c>
      <c r="CH28" s="20">
        <v>3101728.75</v>
      </c>
      <c r="CI28" s="20">
        <v>7692468.1099999994</v>
      </c>
      <c r="CJ28" s="20">
        <v>3880861.7699999996</v>
      </c>
      <c r="CK28" s="20">
        <v>4422614.2699999996</v>
      </c>
      <c r="CL28" s="20">
        <v>2115133.37</v>
      </c>
      <c r="CM28" s="20">
        <v>2938871.36</v>
      </c>
      <c r="CN28" s="20">
        <v>5909483.5599999996</v>
      </c>
      <c r="CO28" s="20">
        <v>1679756.92</v>
      </c>
      <c r="CP28" s="20">
        <v>2456413.67</v>
      </c>
      <c r="CQ28" s="20">
        <v>3158018.7800000003</v>
      </c>
      <c r="CR28" s="20">
        <v>2390661.6999999997</v>
      </c>
      <c r="CS28" s="20">
        <v>1926353.47</v>
      </c>
      <c r="CT28" s="20">
        <v>34722561.299999997</v>
      </c>
      <c r="CU28" s="20">
        <v>1863395.77</v>
      </c>
      <c r="CV28" s="20">
        <v>1852557.04</v>
      </c>
      <c r="CW28" s="20">
        <v>5519418.1699999999</v>
      </c>
      <c r="CX28" s="20">
        <v>1992377.31</v>
      </c>
      <c r="CY28" s="20">
        <v>1814738.5899999999</v>
      </c>
      <c r="CZ28" s="20">
        <v>1977233.4799999997</v>
      </c>
      <c r="DA28" s="20">
        <v>821707.63</v>
      </c>
      <c r="DB28" s="20">
        <v>22079334.800000001</v>
      </c>
      <c r="DC28" s="20">
        <v>25246307.200000003</v>
      </c>
      <c r="DD28" s="20">
        <v>2238448.3499999996</v>
      </c>
      <c r="DE28" s="20">
        <v>2498186.94</v>
      </c>
      <c r="DF28" s="20">
        <v>10369867.970000001</v>
      </c>
      <c r="DG28" s="20">
        <v>6380846.4100000001</v>
      </c>
      <c r="DH28" s="20">
        <v>7293763.8099999996</v>
      </c>
      <c r="DI28" s="20">
        <v>21238728.900000002</v>
      </c>
      <c r="DJ28" s="20">
        <v>1418937.21</v>
      </c>
      <c r="DK28" s="20">
        <v>78311332.969999999</v>
      </c>
      <c r="DL28" s="20">
        <v>6517372.7799999993</v>
      </c>
      <c r="DM28" s="20">
        <v>4651039.58</v>
      </c>
      <c r="DN28" s="20">
        <v>3294009.58</v>
      </c>
      <c r="DO28" s="20">
        <v>2974629.31</v>
      </c>
      <c r="DP28" s="20">
        <v>3288763.6599999997</v>
      </c>
      <c r="DQ28" s="20">
        <v>5033126.66</v>
      </c>
      <c r="DR28" s="20">
        <v>3057491.93</v>
      </c>
      <c r="DS28" s="20">
        <v>10957676.859999999</v>
      </c>
      <c r="DT28" s="20">
        <v>46346514.75</v>
      </c>
      <c r="DU28" s="20">
        <v>3365804.33</v>
      </c>
      <c r="DV28" s="20">
        <v>12710032.699999999</v>
      </c>
      <c r="DW28" s="20">
        <v>16837903.379999999</v>
      </c>
      <c r="DX28" s="20">
        <v>3910793.75</v>
      </c>
      <c r="DY28" s="20">
        <v>8747755.2599999998</v>
      </c>
      <c r="DZ28" s="20">
        <v>5441205.1200000001</v>
      </c>
      <c r="EA28" s="20">
        <v>2270335.75</v>
      </c>
      <c r="EB28" s="20">
        <v>3125710.38</v>
      </c>
      <c r="EC28" s="20">
        <v>2761108.36</v>
      </c>
      <c r="ED28" s="20">
        <v>7707492.8100000015</v>
      </c>
      <c r="EE28" s="20">
        <v>17492114.380000003</v>
      </c>
      <c r="EF28" s="20">
        <v>12389390.459999999</v>
      </c>
      <c r="EG28" s="20">
        <v>2926339.27</v>
      </c>
      <c r="EH28" s="20">
        <v>3238054.66</v>
      </c>
      <c r="EI28" s="20">
        <v>3147810.6399999997</v>
      </c>
      <c r="EJ28" s="20">
        <v>5970801.7699999996</v>
      </c>
      <c r="EK28" s="20">
        <v>7046318.9299999997</v>
      </c>
      <c r="EL28" s="20">
        <v>1372563.07</v>
      </c>
      <c r="EM28" s="20">
        <v>2539945.5099999998</v>
      </c>
      <c r="EN28" s="20">
        <v>43402581.629999995</v>
      </c>
      <c r="EO28" s="20">
        <v>2465571.61</v>
      </c>
      <c r="EP28" s="20">
        <v>2295422.04</v>
      </c>
      <c r="EQ28" s="20">
        <v>3035932.33</v>
      </c>
      <c r="ER28" s="20">
        <v>1651500.71</v>
      </c>
      <c r="ES28" s="20">
        <v>1305307.99</v>
      </c>
      <c r="ET28" s="20">
        <v>5078765.6399999997</v>
      </c>
      <c r="EU28" s="20">
        <v>2591384.5300000003</v>
      </c>
      <c r="EV28" s="20">
        <v>1693344.7</v>
      </c>
      <c r="EW28" s="20">
        <v>26400671.480000004</v>
      </c>
      <c r="EX28" s="20">
        <v>1064328.83</v>
      </c>
      <c r="EY28" s="20">
        <v>2888340.95</v>
      </c>
      <c r="EZ28" s="20">
        <v>6751331.3599999994</v>
      </c>
      <c r="FA28" s="20">
        <v>13618353.799999999</v>
      </c>
      <c r="FB28" s="20">
        <v>5873730.2799999993</v>
      </c>
      <c r="FC28" s="20">
        <v>4538490.42</v>
      </c>
      <c r="FD28" s="20">
        <v>3280488.02</v>
      </c>
      <c r="FE28" s="20">
        <v>3565164.6300000004</v>
      </c>
      <c r="FF28" s="20">
        <v>2460343.2199999997</v>
      </c>
      <c r="FG28" s="20">
        <v>2517770.5</v>
      </c>
      <c r="FH28" s="20">
        <v>1891112.4</v>
      </c>
      <c r="FI28" s="20">
        <v>17719084.990000002</v>
      </c>
      <c r="FJ28" s="20">
        <v>1674712.63</v>
      </c>
      <c r="FK28" s="20">
        <v>2048561.38</v>
      </c>
      <c r="FL28" s="20">
        <v>1328209.98</v>
      </c>
      <c r="FM28" s="20">
        <v>3928125.0000000005</v>
      </c>
      <c r="FN28" s="20">
        <v>2513239.56</v>
      </c>
      <c r="FO28" s="20">
        <v>1014317.6199999999</v>
      </c>
      <c r="FP28" s="20">
        <v>360604.78</v>
      </c>
      <c r="FQ28" s="20">
        <v>55466769.630000003</v>
      </c>
      <c r="FR28" s="20">
        <v>2178943.84</v>
      </c>
      <c r="FS28" s="20">
        <v>4016704.42</v>
      </c>
      <c r="FT28" s="20">
        <v>5809547.3699999992</v>
      </c>
      <c r="FU28" s="20">
        <v>3673497.56</v>
      </c>
      <c r="FV28" s="20">
        <v>1991599.5499999998</v>
      </c>
      <c r="FW28" s="20">
        <v>10057397.779999999</v>
      </c>
      <c r="FX28" s="20">
        <v>4967211.75</v>
      </c>
      <c r="FY28" s="20">
        <v>3845042.5599999996</v>
      </c>
      <c r="FZ28" s="20">
        <v>2396758.69</v>
      </c>
      <c r="GA28" s="20">
        <v>6943658.71</v>
      </c>
      <c r="GB28" s="20">
        <v>3190132.4299999997</v>
      </c>
      <c r="GC28" s="20">
        <v>2606763.6399999997</v>
      </c>
      <c r="GD28" s="20">
        <v>1448776.58</v>
      </c>
      <c r="GE28" s="20">
        <v>24885935.82</v>
      </c>
      <c r="GF28" s="20">
        <v>1695040.3</v>
      </c>
      <c r="GG28" s="20">
        <v>1883580.8699999999</v>
      </c>
      <c r="GH28" s="20">
        <v>4630345.24</v>
      </c>
      <c r="GI28" s="20">
        <v>2198740.54</v>
      </c>
      <c r="GJ28" s="20">
        <v>2493599.3699999996</v>
      </c>
      <c r="GK28" s="20">
        <v>2110107.6799999997</v>
      </c>
      <c r="GL28" s="20">
        <v>5812063.2200000007</v>
      </c>
      <c r="GM28" s="20">
        <v>1314273.51</v>
      </c>
      <c r="GN28" s="20">
        <v>892839.95000000007</v>
      </c>
      <c r="GO28" s="20">
        <v>883780.13</v>
      </c>
      <c r="GP28" s="20">
        <v>807162.09</v>
      </c>
      <c r="GQ28" s="20">
        <v>15056587.02</v>
      </c>
      <c r="GR28" s="20">
        <v>5042038.6899999995</v>
      </c>
      <c r="GS28" s="20">
        <v>2597736.96</v>
      </c>
      <c r="GT28" s="20">
        <v>14390218.34</v>
      </c>
      <c r="GU28" s="20">
        <v>894760.47</v>
      </c>
      <c r="GV28" s="20">
        <v>3630258.82</v>
      </c>
      <c r="GW28" s="20">
        <v>6411633.8800000008</v>
      </c>
      <c r="GX28" s="20">
        <v>2196852.7199999997</v>
      </c>
      <c r="GY28" s="20">
        <v>19389766.98</v>
      </c>
      <c r="GZ28" s="20">
        <v>1392387.84</v>
      </c>
      <c r="HA28" s="20">
        <v>4747783.1500000004</v>
      </c>
      <c r="HB28" s="20">
        <v>1942699.2799999998</v>
      </c>
      <c r="HC28" s="20">
        <v>36371955.410000004</v>
      </c>
      <c r="HD28" s="20">
        <v>713233.02</v>
      </c>
      <c r="HE28" s="20">
        <v>4050557.2500000005</v>
      </c>
      <c r="HF28" s="20">
        <v>3061500.5700000003</v>
      </c>
      <c r="HG28" s="20">
        <v>2296543.3499999996</v>
      </c>
      <c r="HH28" s="20">
        <v>3619795.3299999996</v>
      </c>
      <c r="HI28" s="20">
        <v>759817.54999999993</v>
      </c>
      <c r="HJ28" s="20">
        <v>31426352.52</v>
      </c>
      <c r="HK28" s="20">
        <v>5244688.709999999</v>
      </c>
      <c r="HL28" s="20">
        <v>4855809.63</v>
      </c>
      <c r="HM28" s="20">
        <v>3954472.78</v>
      </c>
      <c r="HN28" s="20">
        <v>2712401.4899999998</v>
      </c>
      <c r="HO28" s="20">
        <v>2107697.5300000003</v>
      </c>
      <c r="HP28" s="20">
        <v>5158799.68</v>
      </c>
      <c r="HQ28" s="20">
        <v>2232877.88</v>
      </c>
      <c r="HR28" s="20">
        <v>40421494.68</v>
      </c>
      <c r="HS28" s="20">
        <v>12100818.540000001</v>
      </c>
      <c r="HT28" s="20">
        <v>2755815.3800000004</v>
      </c>
      <c r="HU28" s="20">
        <v>2972776.99</v>
      </c>
      <c r="HV28" s="20">
        <v>2674322.0199999996</v>
      </c>
      <c r="HW28" s="20">
        <v>1812628.51</v>
      </c>
      <c r="HX28" s="20">
        <v>5943863.8099999996</v>
      </c>
      <c r="HY28" s="20">
        <v>2726931.9000000004</v>
      </c>
      <c r="HZ28" s="20">
        <v>2180531.0700000003</v>
      </c>
      <c r="IA28" s="20">
        <v>2703285.31</v>
      </c>
      <c r="IB28" s="20">
        <v>3338034.8600000003</v>
      </c>
      <c r="IC28" s="20">
        <v>4501146.7200000007</v>
      </c>
      <c r="ID28" s="20">
        <v>1034245.97</v>
      </c>
      <c r="IE28" s="20">
        <v>3560771.62</v>
      </c>
      <c r="IF28" s="20">
        <v>1944038.79</v>
      </c>
      <c r="IG28" s="20">
        <v>1312799.67</v>
      </c>
      <c r="IH28" s="20">
        <v>37622681.950000003</v>
      </c>
      <c r="II28" s="20">
        <v>13170013.9</v>
      </c>
      <c r="IJ28" s="20">
        <v>4111562.12</v>
      </c>
      <c r="IK28" s="20">
        <v>7890691.2599999998</v>
      </c>
      <c r="IL28" s="20">
        <v>10225865.700000001</v>
      </c>
      <c r="IM28" s="20">
        <v>2890392.31</v>
      </c>
      <c r="IN28" s="20">
        <v>3069888.2</v>
      </c>
      <c r="IO28" s="20">
        <v>2221960.39</v>
      </c>
      <c r="IP28" s="20">
        <v>1831141.29</v>
      </c>
      <c r="IQ28" s="20">
        <v>2760641.3200000003</v>
      </c>
      <c r="IR28" s="20">
        <v>2528794.27</v>
      </c>
      <c r="IS28" s="20">
        <v>35509592.069999993</v>
      </c>
      <c r="IT28" s="20">
        <v>28649536.499999996</v>
      </c>
      <c r="IU28" s="20">
        <v>6757533.9600000009</v>
      </c>
      <c r="IV28" s="20">
        <v>5450267</v>
      </c>
      <c r="IW28" s="20">
        <v>1733355.21</v>
      </c>
      <c r="IX28" s="20">
        <v>1104717.2799999998</v>
      </c>
      <c r="IY28" s="20">
        <v>2411378.5</v>
      </c>
      <c r="IZ28" s="20">
        <v>1168029.1299999999</v>
      </c>
      <c r="JA28" s="20">
        <v>1544823</v>
      </c>
      <c r="JB28" s="20">
        <v>3778796.84</v>
      </c>
      <c r="JC28" s="20">
        <v>4203081.9399999995</v>
      </c>
      <c r="JD28" s="20">
        <v>1984040.4900000002</v>
      </c>
      <c r="JE28" s="20">
        <v>17509042.140000001</v>
      </c>
      <c r="JF28" s="20">
        <v>8840541.4900000002</v>
      </c>
      <c r="JG28" s="20">
        <v>834307.88</v>
      </c>
      <c r="JH28" s="20">
        <v>1436245.81</v>
      </c>
      <c r="JI28" s="20">
        <v>1294097.69</v>
      </c>
      <c r="JJ28" s="20">
        <v>973264.16</v>
      </c>
      <c r="JK28" s="20">
        <v>18671214.48</v>
      </c>
      <c r="JL28" s="20">
        <v>1435256.11</v>
      </c>
      <c r="JM28" s="20">
        <v>2703428.73</v>
      </c>
      <c r="JN28" s="20">
        <v>3859629.68</v>
      </c>
      <c r="JO28" s="20">
        <v>2001859.7</v>
      </c>
      <c r="JP28" s="20">
        <v>5602987.96</v>
      </c>
      <c r="JQ28" s="20">
        <v>865638.48999999987</v>
      </c>
      <c r="JR28" s="20">
        <v>37182104.189999998</v>
      </c>
      <c r="JS28" s="20">
        <v>20302585.190000001</v>
      </c>
      <c r="JT28" s="20">
        <v>4045543.7200000007</v>
      </c>
      <c r="JU28" s="20">
        <v>2968352.79</v>
      </c>
      <c r="JV28" s="20">
        <v>4897359.1500000004</v>
      </c>
      <c r="JW28" s="20">
        <v>1637167.6099999999</v>
      </c>
      <c r="JX28" s="20">
        <v>11864412.699999997</v>
      </c>
      <c r="JY28" s="20">
        <v>4271113.0999999996</v>
      </c>
      <c r="JZ28" s="20">
        <v>5000495.8499999987</v>
      </c>
      <c r="KA28" s="20">
        <v>4507189.78</v>
      </c>
      <c r="KB28" s="20">
        <v>3755105.54</v>
      </c>
      <c r="KC28" s="20">
        <v>4278661.62</v>
      </c>
      <c r="KD28" s="20">
        <v>2941894.06</v>
      </c>
      <c r="KE28" s="20">
        <v>943587.53</v>
      </c>
      <c r="KF28" s="20">
        <v>3118171.4699999997</v>
      </c>
      <c r="KG28" s="20">
        <v>63149344.209999993</v>
      </c>
      <c r="KH28" s="20">
        <v>0</v>
      </c>
      <c r="KI28" s="20">
        <v>2457027.2600000002</v>
      </c>
      <c r="KJ28" s="20">
        <v>4439074.63</v>
      </c>
      <c r="KK28" s="20">
        <v>3506118.8000000003</v>
      </c>
      <c r="KL28" s="20">
        <v>4477238.29</v>
      </c>
      <c r="KM28" s="20">
        <v>11443579.470000001</v>
      </c>
      <c r="KN28" s="20">
        <v>2237094.63</v>
      </c>
      <c r="KO28" s="20">
        <v>2336447.96</v>
      </c>
      <c r="KP28" s="20">
        <v>17379859.150000002</v>
      </c>
      <c r="KQ28" s="20">
        <v>3110604.7</v>
      </c>
      <c r="KR28" s="20">
        <v>4653942.2699999996</v>
      </c>
      <c r="KS28" s="20">
        <v>17698400.579999998</v>
      </c>
      <c r="KT28" s="20">
        <v>4215448.84</v>
      </c>
      <c r="KU28" s="20">
        <v>7687004.96</v>
      </c>
      <c r="KV28" s="20">
        <v>31284396.719999999</v>
      </c>
      <c r="KW28" s="20">
        <v>5693940.1899999995</v>
      </c>
      <c r="KX28" s="20">
        <v>31675352.600000001</v>
      </c>
      <c r="KY28" s="20">
        <v>3440158.89</v>
      </c>
      <c r="KZ28" s="20">
        <v>1936294.3199999998</v>
      </c>
      <c r="LA28" s="20">
        <v>7511883.5</v>
      </c>
      <c r="LB28" s="20">
        <v>5524577.379999999</v>
      </c>
      <c r="LC28" s="20">
        <v>2870763.79</v>
      </c>
      <c r="LD28" s="20">
        <v>2062996.5900000003</v>
      </c>
      <c r="LE28" s="20">
        <v>2000507.45</v>
      </c>
      <c r="LF28" s="20">
        <v>69763113.75999999</v>
      </c>
      <c r="LG28" s="20">
        <v>13527763.52</v>
      </c>
      <c r="LH28" s="20">
        <v>18653313.690000001</v>
      </c>
      <c r="LI28" s="20">
        <v>13902793.800000001</v>
      </c>
      <c r="LJ28" s="20">
        <v>5421350.2799999993</v>
      </c>
      <c r="LK28" s="20">
        <v>2194112.5300000003</v>
      </c>
      <c r="LL28" s="20">
        <v>1729352.5099999998</v>
      </c>
      <c r="LM28" s="20">
        <v>4209306.5999999996</v>
      </c>
      <c r="LN28" s="20">
        <v>2566578.85</v>
      </c>
      <c r="LO28" s="20">
        <v>5449356.2999999998</v>
      </c>
      <c r="LP28" s="20">
        <v>1159965.25</v>
      </c>
      <c r="LQ28" s="20">
        <v>18995438.209999997</v>
      </c>
      <c r="LR28" s="20">
        <v>4519438.91</v>
      </c>
      <c r="LS28" s="20">
        <v>2228044.92</v>
      </c>
      <c r="LT28" s="20">
        <v>49501474.439999998</v>
      </c>
      <c r="LU28" s="20">
        <v>23424303.649999999</v>
      </c>
      <c r="LV28" s="20">
        <v>30266302.799999997</v>
      </c>
      <c r="LW28" s="20">
        <v>11846221.649999999</v>
      </c>
      <c r="LX28" s="20">
        <v>8568349.1899999995</v>
      </c>
      <c r="LY28" s="20">
        <v>7437843.9900000002</v>
      </c>
      <c r="LZ28" s="20">
        <v>4626647.1999999993</v>
      </c>
      <c r="MA28" s="20">
        <v>3934284.26</v>
      </c>
      <c r="MB28" s="20">
        <v>3930596.27</v>
      </c>
      <c r="MC28" s="20">
        <v>5189927.0600000005</v>
      </c>
      <c r="MD28" s="20">
        <v>13106791.65</v>
      </c>
      <c r="ME28" s="20">
        <v>4031761.2399999998</v>
      </c>
      <c r="MF28" s="20">
        <v>57581072.289999999</v>
      </c>
      <c r="MG28" s="20">
        <v>3746428.09</v>
      </c>
      <c r="MH28" s="20">
        <v>987732.81</v>
      </c>
      <c r="MI28" s="20">
        <v>1923254.93</v>
      </c>
      <c r="MJ28" s="20">
        <v>1127961.3599999999</v>
      </c>
      <c r="MK28" s="20">
        <v>4162947.04</v>
      </c>
      <c r="ML28" s="20">
        <v>2790863.92</v>
      </c>
      <c r="MM28" s="20">
        <v>2519875.36</v>
      </c>
      <c r="MN28" s="20">
        <v>5577677.1099999994</v>
      </c>
      <c r="MO28" s="20">
        <v>2475707.36</v>
      </c>
      <c r="MP28" s="20">
        <v>2015540.27</v>
      </c>
      <c r="MQ28" s="20">
        <v>1674688.4899999998</v>
      </c>
      <c r="MR28" s="20">
        <v>35608616.760000005</v>
      </c>
      <c r="MS28" s="20">
        <v>3967058.64</v>
      </c>
      <c r="MT28" s="20">
        <v>3035474.56</v>
      </c>
      <c r="MU28" s="20">
        <v>5463487.2297999999</v>
      </c>
      <c r="MV28" s="20">
        <v>5913513.5399999991</v>
      </c>
      <c r="MW28" s="20">
        <v>3093507.78</v>
      </c>
      <c r="MX28" s="20">
        <v>10895119.379799999</v>
      </c>
      <c r="MY28" s="20">
        <v>6518111.8300000001</v>
      </c>
      <c r="MZ28" s="20">
        <v>3691697.0400000005</v>
      </c>
      <c r="NA28" s="20">
        <v>1328027.48</v>
      </c>
      <c r="NB28" s="20">
        <v>727225.65999999992</v>
      </c>
      <c r="NC28" s="20">
        <v>88274698.120000005</v>
      </c>
      <c r="ND28" s="20">
        <v>10537856.799999999</v>
      </c>
      <c r="NE28" s="20">
        <v>3901750.9299999997</v>
      </c>
      <c r="NF28" s="20">
        <v>22004755.93</v>
      </c>
      <c r="NG28" s="20">
        <v>3513335.6800000006</v>
      </c>
      <c r="NH28" s="20">
        <v>6757698.9100000001</v>
      </c>
      <c r="NI28" s="20">
        <v>16363905.880000001</v>
      </c>
      <c r="NJ28" s="20">
        <v>11031805.08</v>
      </c>
      <c r="NK28" s="20">
        <v>860578.19</v>
      </c>
      <c r="NL28" s="20">
        <v>2905607.8899999997</v>
      </c>
      <c r="NM28" s="20">
        <v>5431821.54</v>
      </c>
      <c r="NN28" s="20">
        <v>2606090.8400000003</v>
      </c>
      <c r="NO28" s="20">
        <v>22994587.57</v>
      </c>
      <c r="NP28" s="20">
        <v>3363314.3099999996</v>
      </c>
      <c r="NQ28" s="20">
        <v>2768867.6799999997</v>
      </c>
      <c r="NR28" s="20">
        <v>3219618.76</v>
      </c>
      <c r="NS28" s="20">
        <v>2211626.81</v>
      </c>
      <c r="NT28" s="20">
        <v>717761.21</v>
      </c>
      <c r="NU28" s="20">
        <v>1317526.95</v>
      </c>
      <c r="NV28" s="20">
        <v>38054482.990000002</v>
      </c>
      <c r="NW28" s="20">
        <v>14801075.49</v>
      </c>
      <c r="NX28" s="20">
        <v>2733889.74</v>
      </c>
      <c r="NY28" s="20">
        <v>1611445.35</v>
      </c>
      <c r="NZ28" s="20">
        <v>1942107.29</v>
      </c>
      <c r="OA28" s="20">
        <v>4038685.6499999994</v>
      </c>
      <c r="OB28" s="20">
        <v>1317893.0900000001</v>
      </c>
      <c r="OC28" s="20">
        <v>41487863.009999998</v>
      </c>
      <c r="OD28" s="20">
        <v>13110837.689999999</v>
      </c>
      <c r="OE28" s="20">
        <v>5574775.3399999999</v>
      </c>
      <c r="OF28" s="20">
        <v>14214350.620000001</v>
      </c>
      <c r="OG28" s="20">
        <v>3034369.0500000003</v>
      </c>
      <c r="OH28" s="20">
        <v>3994371.65</v>
      </c>
      <c r="OI28" s="20">
        <v>5062209.3400000008</v>
      </c>
      <c r="OJ28" s="20">
        <v>828114.95999999985</v>
      </c>
      <c r="OK28" s="20">
        <v>1877801.89</v>
      </c>
      <c r="OL28" s="20">
        <v>57328525.300000004</v>
      </c>
      <c r="OM28" s="20">
        <v>11509409.67</v>
      </c>
      <c r="ON28" s="20">
        <v>14726437.899999999</v>
      </c>
      <c r="OO28" s="20">
        <v>6456149.0200000005</v>
      </c>
      <c r="OP28" s="20">
        <v>4295818</v>
      </c>
      <c r="OQ28" s="20">
        <v>1081818.75</v>
      </c>
      <c r="OR28" s="20">
        <v>21513632.650000002</v>
      </c>
      <c r="OS28" s="20">
        <v>2421445.14</v>
      </c>
      <c r="OT28" s="20">
        <v>2636814.52</v>
      </c>
      <c r="OU28" s="20">
        <v>3304334.7800000003</v>
      </c>
      <c r="OV28" s="20">
        <v>4262556.0999999996</v>
      </c>
      <c r="OW28" s="20">
        <v>7850616.6699999999</v>
      </c>
      <c r="OX28" s="20">
        <v>2716119.71</v>
      </c>
      <c r="OY28" s="20">
        <v>1690738</v>
      </c>
      <c r="OZ28" s="20">
        <v>1330832.23</v>
      </c>
      <c r="PA28" s="20">
        <v>31996991.219999999</v>
      </c>
      <c r="PB28" s="20">
        <v>1631882.32</v>
      </c>
      <c r="PC28" s="20">
        <v>6613484.5</v>
      </c>
      <c r="PD28" s="20">
        <v>1333486.05</v>
      </c>
      <c r="PE28" s="20">
        <v>4857138.7</v>
      </c>
      <c r="PF28" s="20">
        <v>8519755.9700000007</v>
      </c>
      <c r="PG28" s="20">
        <v>3273330.55</v>
      </c>
      <c r="PH28" s="20">
        <v>1987897.62</v>
      </c>
      <c r="PI28" s="20">
        <v>4756302.7</v>
      </c>
      <c r="PJ28" s="20">
        <v>3250830.55</v>
      </c>
      <c r="PK28" s="20">
        <v>4789512.5</v>
      </c>
      <c r="PL28" s="20">
        <v>6382454.3499999996</v>
      </c>
      <c r="PM28" s="20">
        <v>1862367.35</v>
      </c>
      <c r="PN28" s="20">
        <v>8998519.6899999995</v>
      </c>
      <c r="PO28" s="20">
        <v>1986320.88</v>
      </c>
      <c r="PP28" s="20">
        <v>1043170.78</v>
      </c>
      <c r="PQ28" s="20">
        <v>549829.75</v>
      </c>
      <c r="PR28" s="20">
        <v>1479070.87</v>
      </c>
      <c r="PS28" s="20">
        <v>88427093.420000017</v>
      </c>
      <c r="PT28" s="20">
        <v>3364241.42</v>
      </c>
      <c r="PU28" s="20">
        <v>3274421.21</v>
      </c>
      <c r="PV28" s="20">
        <v>8154956.290000001</v>
      </c>
      <c r="PW28" s="20">
        <v>15039062.700000001</v>
      </c>
      <c r="PX28" s="20">
        <v>4628581.5600000005</v>
      </c>
      <c r="PY28" s="20">
        <v>14540742.5</v>
      </c>
      <c r="PZ28" s="20">
        <v>5400335.3200000003</v>
      </c>
      <c r="QA28" s="20">
        <v>8192402.7599999998</v>
      </c>
      <c r="QB28" s="20">
        <v>2203899.52</v>
      </c>
      <c r="QC28" s="20">
        <v>7370999.1200000001</v>
      </c>
      <c r="QD28" s="20">
        <v>3546325.1500000004</v>
      </c>
      <c r="QE28" s="20">
        <v>3993578.5</v>
      </c>
      <c r="QF28" s="20">
        <v>5505879.5600000005</v>
      </c>
      <c r="QG28" s="20">
        <v>8112456.2700000005</v>
      </c>
      <c r="QH28" s="20">
        <v>3533512.7600000007</v>
      </c>
      <c r="QI28" s="20">
        <v>3157512.94</v>
      </c>
      <c r="QJ28" s="20">
        <v>2585246.8600000003</v>
      </c>
      <c r="QK28" s="20">
        <v>1988995.4</v>
      </c>
      <c r="QL28" s="20">
        <v>6312099.8899999997</v>
      </c>
      <c r="QM28" s="20">
        <v>8855761.8499999996</v>
      </c>
      <c r="QN28" s="20">
        <v>2674347.9899999998</v>
      </c>
      <c r="QO28" s="20">
        <v>1200620.5</v>
      </c>
      <c r="QP28" s="20">
        <v>1135266.17</v>
      </c>
      <c r="QQ28" s="20">
        <v>1360242.5500000003</v>
      </c>
      <c r="QR28" s="20">
        <v>1767907.54</v>
      </c>
      <c r="QS28" s="20">
        <v>41729434.530000001</v>
      </c>
      <c r="QT28" s="20">
        <v>2842588.12</v>
      </c>
      <c r="QU28" s="20">
        <v>5780626.9499999993</v>
      </c>
      <c r="QV28" s="20">
        <v>3340819.19</v>
      </c>
      <c r="QW28" s="20">
        <v>5908202.5700000003</v>
      </c>
      <c r="QX28" s="20">
        <v>8542563.9700000007</v>
      </c>
      <c r="QY28" s="20">
        <v>3280799.5300000003</v>
      </c>
      <c r="QZ28" s="20">
        <v>6920561.5500000007</v>
      </c>
      <c r="RA28" s="20">
        <v>6955197.6699999999</v>
      </c>
      <c r="RB28" s="20">
        <v>2441212.79</v>
      </c>
      <c r="RC28" s="20">
        <v>3600414.4</v>
      </c>
      <c r="RD28" s="20">
        <v>1384999.32</v>
      </c>
      <c r="RE28" s="20">
        <v>1587175</v>
      </c>
      <c r="RF28" s="20">
        <v>50772935.960000001</v>
      </c>
      <c r="RG28" s="20">
        <v>10180909.32</v>
      </c>
      <c r="RH28" s="20">
        <v>4722162.6300000008</v>
      </c>
      <c r="RI28" s="20">
        <v>5522665.7000000002</v>
      </c>
      <c r="RJ28" s="20">
        <v>3303502.1300000004</v>
      </c>
      <c r="RK28" s="20">
        <v>4453955.9700000007</v>
      </c>
      <c r="RL28" s="20">
        <v>12476371.279999999</v>
      </c>
      <c r="RM28" s="20">
        <v>3732875.7600000002</v>
      </c>
      <c r="RN28" s="20">
        <v>5157173</v>
      </c>
      <c r="RO28" s="20">
        <v>7614111.2199999997</v>
      </c>
      <c r="RP28" s="20">
        <v>9050796</v>
      </c>
      <c r="RQ28" s="20">
        <v>2137074.66</v>
      </c>
      <c r="RR28" s="20">
        <v>1839683.46</v>
      </c>
      <c r="RS28" s="20">
        <v>2829131.08</v>
      </c>
      <c r="RT28" s="20">
        <v>2013677.66</v>
      </c>
      <c r="RU28" s="20">
        <v>2006421.3</v>
      </c>
      <c r="RV28" s="20">
        <v>2640381.9499999997</v>
      </c>
      <c r="RW28" s="20">
        <v>1124130.04</v>
      </c>
      <c r="RX28" s="20">
        <v>1397422.6</v>
      </c>
      <c r="RY28" s="20">
        <v>1228608.04</v>
      </c>
      <c r="RZ28" s="20">
        <v>36213708.359999999</v>
      </c>
      <c r="SA28" s="20">
        <v>4562796.91</v>
      </c>
      <c r="SB28" s="20">
        <v>3831027.16</v>
      </c>
      <c r="SC28" s="20">
        <v>2878343.42</v>
      </c>
      <c r="SD28" s="20">
        <v>2684707.63</v>
      </c>
      <c r="SE28" s="20">
        <v>2286105.19</v>
      </c>
      <c r="SF28" s="20">
        <v>1811725.62</v>
      </c>
      <c r="SG28" s="20">
        <v>4493260.1899999995</v>
      </c>
      <c r="SH28" s="20">
        <v>2695696.26</v>
      </c>
      <c r="SI28" s="20">
        <v>3353308.62</v>
      </c>
      <c r="SJ28" s="20">
        <v>6499798.5300000003</v>
      </c>
      <c r="SK28" s="20">
        <v>770853.05</v>
      </c>
      <c r="SL28" s="20">
        <v>19349095.34</v>
      </c>
      <c r="SM28" s="20">
        <v>3401074.7</v>
      </c>
      <c r="SN28" s="20">
        <v>5388335.79</v>
      </c>
      <c r="SO28" s="20">
        <v>6777011.1500000004</v>
      </c>
      <c r="SP28" s="20">
        <v>3367890.9299999997</v>
      </c>
      <c r="SQ28" s="20">
        <v>5212340.92</v>
      </c>
      <c r="SR28" s="20">
        <v>3058442.66</v>
      </c>
      <c r="SS28" s="20">
        <v>1936110.77</v>
      </c>
      <c r="ST28" s="20">
        <v>48425378.109999999</v>
      </c>
      <c r="SU28" s="20">
        <v>2838698.23</v>
      </c>
      <c r="SV28" s="20">
        <v>7827349.4900000002</v>
      </c>
      <c r="SW28" s="20">
        <v>5383721.2999999998</v>
      </c>
      <c r="SX28" s="20">
        <v>1899499.62</v>
      </c>
      <c r="SY28" s="20">
        <v>3297820.88</v>
      </c>
      <c r="SZ28" s="20">
        <v>5383892.1400000006</v>
      </c>
      <c r="TA28" s="20">
        <v>16241327.119999999</v>
      </c>
      <c r="TB28" s="20">
        <v>3659592.79</v>
      </c>
      <c r="TC28" s="20">
        <v>4177960.29</v>
      </c>
      <c r="TD28" s="20">
        <v>4438776.5699999994</v>
      </c>
      <c r="TE28" s="20">
        <v>6008547.0699999994</v>
      </c>
      <c r="TF28" s="20">
        <v>3863834.4200000004</v>
      </c>
      <c r="TG28" s="20">
        <v>4169190.78</v>
      </c>
      <c r="TH28" s="20">
        <v>63057665.220000006</v>
      </c>
      <c r="TI28" s="20">
        <v>5960331.8200000003</v>
      </c>
      <c r="TJ28" s="20">
        <v>4015159.5</v>
      </c>
      <c r="TK28" s="20">
        <v>12555019.719999999</v>
      </c>
      <c r="TL28" s="20">
        <v>8022860.9299999997</v>
      </c>
      <c r="TM28" s="20">
        <v>4385090.47</v>
      </c>
      <c r="TN28" s="20">
        <v>1960419.38</v>
      </c>
      <c r="TO28" s="20">
        <v>17498096.590000004</v>
      </c>
      <c r="TP28" s="20">
        <v>4869726.63</v>
      </c>
      <c r="TQ28" s="20">
        <v>10639664.559999999</v>
      </c>
      <c r="TR28" s="20">
        <v>7053783.9199999999</v>
      </c>
      <c r="TS28" s="20">
        <v>3795596.5</v>
      </c>
      <c r="TT28" s="20">
        <v>2389047.7000000002</v>
      </c>
      <c r="TU28" s="20">
        <v>2318861.29</v>
      </c>
      <c r="TV28" s="20">
        <v>4134983.9099999997</v>
      </c>
      <c r="TW28" s="20">
        <v>3327556.3</v>
      </c>
      <c r="TX28" s="20">
        <v>11246560.6</v>
      </c>
      <c r="TY28" s="20">
        <v>3373544.92</v>
      </c>
      <c r="TZ28" s="20">
        <v>17873220.34</v>
      </c>
      <c r="UA28" s="20">
        <v>4028991.54</v>
      </c>
      <c r="UB28" s="20">
        <v>1943295.7799999998</v>
      </c>
      <c r="UC28" s="20">
        <v>2195674.34</v>
      </c>
      <c r="UD28" s="20">
        <v>20130813.5</v>
      </c>
      <c r="UE28" s="20">
        <v>1324891.25</v>
      </c>
      <c r="UF28" s="20">
        <v>1082275.74</v>
      </c>
      <c r="UG28" s="20">
        <v>3413389.8</v>
      </c>
      <c r="UH28" s="20">
        <v>2898676.09</v>
      </c>
      <c r="UI28" s="20">
        <v>22579485.16</v>
      </c>
      <c r="UJ28" s="20">
        <v>5330882.2699999996</v>
      </c>
      <c r="UK28" s="20">
        <v>3534853.2600000002</v>
      </c>
      <c r="UL28" s="20">
        <v>5256168.79</v>
      </c>
      <c r="UM28" s="20">
        <v>5310493.8099999996</v>
      </c>
      <c r="UN28" s="20">
        <v>3828067.14</v>
      </c>
      <c r="UO28" s="20">
        <v>86808972.370000005</v>
      </c>
      <c r="UP28" s="20">
        <v>3410571.9</v>
      </c>
      <c r="UQ28" s="20">
        <v>5633953.6699999999</v>
      </c>
      <c r="UR28" s="20">
        <v>13315144.24</v>
      </c>
      <c r="US28" s="20">
        <v>1309101.21</v>
      </c>
      <c r="UT28" s="20">
        <v>2069958.99</v>
      </c>
      <c r="UU28" s="20">
        <v>8537615.6700000018</v>
      </c>
      <c r="UV28" s="20">
        <v>3171310.8</v>
      </c>
      <c r="UW28" s="20">
        <v>2466364.37</v>
      </c>
      <c r="UX28" s="20">
        <v>2595254.19</v>
      </c>
      <c r="UY28" s="20">
        <v>9093473.5300000012</v>
      </c>
      <c r="UZ28" s="20">
        <v>8282458.8399999999</v>
      </c>
      <c r="VA28" s="20">
        <v>7325777.8499999996</v>
      </c>
      <c r="VB28" s="20">
        <v>6749180.7400000002</v>
      </c>
      <c r="VC28" s="20">
        <v>2238883.73</v>
      </c>
      <c r="VD28" s="20">
        <v>2500184.8899999997</v>
      </c>
      <c r="VE28" s="20">
        <v>3977500.2800000003</v>
      </c>
      <c r="VF28" s="20">
        <v>3008869.96</v>
      </c>
      <c r="VG28" s="20">
        <v>15959031.710000001</v>
      </c>
      <c r="VH28" s="20">
        <v>1599897.3</v>
      </c>
      <c r="VI28" s="20">
        <v>1863256.71</v>
      </c>
      <c r="VJ28" s="20">
        <v>639720.64</v>
      </c>
      <c r="VK28" s="20">
        <v>23198563.030000001</v>
      </c>
      <c r="VL28" s="20">
        <v>2368172.31</v>
      </c>
      <c r="VM28" s="20">
        <v>4085244.46</v>
      </c>
      <c r="VN28" s="20">
        <v>4801678.68</v>
      </c>
      <c r="VO28" s="20">
        <v>10553805.23</v>
      </c>
      <c r="VP28" s="20">
        <v>4925673.76</v>
      </c>
      <c r="VQ28" s="20">
        <v>5161757.1099999994</v>
      </c>
      <c r="VR28" s="20">
        <v>4868952.82</v>
      </c>
      <c r="VS28" s="20">
        <v>4828774.34</v>
      </c>
      <c r="VT28" s="20">
        <v>16120534.859999999</v>
      </c>
      <c r="VU28" s="20">
        <v>3480635.7800000003</v>
      </c>
      <c r="VV28" s="20">
        <v>7408226.6799999997</v>
      </c>
      <c r="VW28" s="20">
        <v>3603902.2</v>
      </c>
      <c r="VX28" s="20">
        <v>3068914.0999999996</v>
      </c>
      <c r="VY28" s="20">
        <v>1797458.7000000002</v>
      </c>
      <c r="VZ28" s="20">
        <v>123464422.06</v>
      </c>
      <c r="WA28" s="20">
        <v>8090254.8899999997</v>
      </c>
      <c r="WB28" s="20">
        <v>6624199.6399999997</v>
      </c>
      <c r="WC28" s="20">
        <v>5762657.3499999996</v>
      </c>
      <c r="WD28" s="20">
        <v>4626938.62</v>
      </c>
      <c r="WE28" s="20">
        <v>4921076.3899999997</v>
      </c>
      <c r="WF28" s="20">
        <v>6758582.3199999994</v>
      </c>
      <c r="WG28" s="20">
        <v>9280810.6899999995</v>
      </c>
      <c r="WH28" s="20">
        <v>3392244.6599999997</v>
      </c>
      <c r="WI28" s="20">
        <v>5615307.3499999996</v>
      </c>
      <c r="WJ28" s="20">
        <v>3266678.27</v>
      </c>
      <c r="WK28" s="20">
        <v>11694184.709999999</v>
      </c>
      <c r="WL28" s="20">
        <v>5254215.8499999996</v>
      </c>
      <c r="WM28" s="20">
        <v>8204867.7800000003</v>
      </c>
      <c r="WN28" s="20">
        <v>7991922.5199999996</v>
      </c>
      <c r="WO28" s="20">
        <v>7414060.4300000006</v>
      </c>
      <c r="WP28" s="20">
        <v>5617725.54</v>
      </c>
      <c r="WQ28" s="20">
        <v>9501835.2300000004</v>
      </c>
      <c r="WR28" s="20">
        <v>2483555.13</v>
      </c>
      <c r="WS28" s="20">
        <v>11528707.18</v>
      </c>
      <c r="WT28" s="20">
        <v>34552026.359999999</v>
      </c>
      <c r="WU28" s="20">
        <v>4611152.4700000007</v>
      </c>
      <c r="WV28" s="20">
        <v>3631267.47</v>
      </c>
      <c r="WW28" s="20">
        <v>2923917.8800000004</v>
      </c>
      <c r="WX28" s="20">
        <v>4661792.2699999996</v>
      </c>
      <c r="WY28" s="20">
        <v>2162860.1999999997</v>
      </c>
      <c r="WZ28" s="20">
        <v>3844011.2</v>
      </c>
      <c r="XA28" s="20">
        <v>3725758.2800000003</v>
      </c>
      <c r="XB28" s="20">
        <v>11076120.359999999</v>
      </c>
      <c r="XC28" s="20">
        <v>2667698.96</v>
      </c>
      <c r="XD28" s="20">
        <v>2033778.7399999998</v>
      </c>
      <c r="XE28" s="20">
        <v>1915749.62</v>
      </c>
      <c r="XF28" s="20">
        <v>3056676.6300000004</v>
      </c>
      <c r="XG28" s="20">
        <v>61756266.649999999</v>
      </c>
      <c r="XH28" s="20">
        <v>4791409.5599999996</v>
      </c>
      <c r="XI28" s="20">
        <v>5306660.76</v>
      </c>
      <c r="XJ28" s="20">
        <v>25695835.469999999</v>
      </c>
      <c r="XK28" s="20">
        <v>4246838.72</v>
      </c>
      <c r="XL28" s="20">
        <v>6375368.7299999995</v>
      </c>
      <c r="XM28" s="20">
        <v>8565984.870000001</v>
      </c>
      <c r="XN28" s="20">
        <v>5665854.9299999997</v>
      </c>
      <c r="XO28" s="20">
        <v>4898424.08</v>
      </c>
      <c r="XP28" s="20">
        <v>11709252.319999998</v>
      </c>
      <c r="XQ28" s="20">
        <v>6771081.1600000001</v>
      </c>
      <c r="XR28" s="20">
        <v>3171745.33</v>
      </c>
      <c r="XS28" s="20">
        <v>3012458.5500000003</v>
      </c>
      <c r="XT28" s="20">
        <v>3835320.46</v>
      </c>
      <c r="XU28" s="20">
        <v>2939005.08</v>
      </c>
      <c r="XV28" s="20">
        <v>2241834.9899999998</v>
      </c>
      <c r="XW28" s="20">
        <v>1876118.97</v>
      </c>
      <c r="XX28" s="20">
        <v>3636371.25</v>
      </c>
      <c r="XY28" s="20">
        <v>2102165.3899999997</v>
      </c>
      <c r="XZ28" s="20">
        <v>3026095.63</v>
      </c>
      <c r="YA28" s="20">
        <v>2880472.18</v>
      </c>
      <c r="YB28" s="20">
        <v>1778353.77</v>
      </c>
      <c r="YC28" s="20">
        <v>2472565.13</v>
      </c>
      <c r="YD28" s="20">
        <v>60811830.579999998</v>
      </c>
      <c r="YE28" s="20">
        <v>3319675.1300000004</v>
      </c>
      <c r="YF28" s="20">
        <v>8474123.0599999987</v>
      </c>
      <c r="YG28" s="20">
        <v>2920456.87</v>
      </c>
      <c r="YH28" s="20">
        <v>13731884.969999999</v>
      </c>
      <c r="YI28" s="20">
        <v>4545594.09</v>
      </c>
      <c r="YJ28" s="20">
        <v>7605742.5999999996</v>
      </c>
      <c r="YK28" s="20">
        <v>2287588.4900000002</v>
      </c>
      <c r="YL28" s="20">
        <v>18247910.66</v>
      </c>
      <c r="YM28" s="20">
        <v>11832533.500000002</v>
      </c>
      <c r="YN28" s="20">
        <v>11654031.640000001</v>
      </c>
      <c r="YO28" s="20">
        <v>4575067</v>
      </c>
      <c r="YP28" s="20">
        <v>3810732.57</v>
      </c>
      <c r="YQ28" s="20">
        <v>3908032.08</v>
      </c>
      <c r="YR28" s="20">
        <v>2212972</v>
      </c>
      <c r="YS28" s="20">
        <v>727952.23</v>
      </c>
      <c r="YT28" s="20">
        <v>3339107.25</v>
      </c>
      <c r="YU28" s="20">
        <v>25964958.07</v>
      </c>
      <c r="YV28" s="20">
        <v>1874404.85</v>
      </c>
      <c r="YW28" s="20">
        <v>2053013.04</v>
      </c>
      <c r="YX28" s="20">
        <v>2063128.7</v>
      </c>
      <c r="YY28" s="20">
        <v>1891519.2</v>
      </c>
      <c r="YZ28" s="20">
        <v>1972222.83</v>
      </c>
      <c r="ZA28" s="20">
        <v>1474892</v>
      </c>
      <c r="ZB28" s="20">
        <v>27725226.809999999</v>
      </c>
      <c r="ZC28" s="20">
        <v>1832811.03</v>
      </c>
      <c r="ZD28" s="20">
        <v>8390566.1899999995</v>
      </c>
      <c r="ZE28" s="20">
        <v>3294516.48</v>
      </c>
      <c r="ZF28" s="20">
        <v>1785538.98</v>
      </c>
      <c r="ZG28" s="20">
        <v>3882401.7</v>
      </c>
      <c r="ZH28" s="20">
        <v>2970053.83</v>
      </c>
      <c r="ZI28" s="20">
        <v>1551808.8</v>
      </c>
      <c r="ZJ28" s="20">
        <v>10606564.34</v>
      </c>
      <c r="ZK28" s="20">
        <v>57462837.640000001</v>
      </c>
      <c r="ZL28" s="20">
        <v>1615935.52</v>
      </c>
      <c r="ZM28" s="20">
        <v>4205806.38</v>
      </c>
      <c r="ZN28" s="20">
        <v>21880815.780000001</v>
      </c>
      <c r="ZO28" s="20">
        <v>13111153.890000001</v>
      </c>
      <c r="ZP28" s="20">
        <v>3144246.2100000004</v>
      </c>
      <c r="ZQ28" s="20">
        <v>4314840.0399999991</v>
      </c>
      <c r="ZR28" s="20">
        <v>7929915.4800000004</v>
      </c>
      <c r="ZS28" s="20">
        <v>7806675.3300000001</v>
      </c>
      <c r="ZT28" s="20">
        <v>8586613.459999999</v>
      </c>
      <c r="ZU28" s="20">
        <v>1384427.4100000001</v>
      </c>
      <c r="ZV28" s="20">
        <v>2825304.41</v>
      </c>
      <c r="ZW28" s="20">
        <v>3341209.32</v>
      </c>
      <c r="ZX28" s="20">
        <v>4514094.76</v>
      </c>
      <c r="ZY28" s="20">
        <v>3170090.2199999997</v>
      </c>
      <c r="ZZ28" s="20">
        <v>3497375.48</v>
      </c>
      <c r="AAA28" s="20">
        <v>5941335.2400000002</v>
      </c>
      <c r="AAB28" s="20">
        <v>2075887.2100000002</v>
      </c>
      <c r="AAC28" s="20">
        <v>3310180.61</v>
      </c>
      <c r="AAD28" s="20">
        <v>1159925</v>
      </c>
      <c r="AAE28" s="20">
        <v>2195754.06</v>
      </c>
      <c r="AAF28" s="20">
        <v>1348696.67</v>
      </c>
      <c r="AAG28" s="20">
        <v>21001598.469999999</v>
      </c>
      <c r="AAH28" s="20">
        <v>3240930.93</v>
      </c>
      <c r="AAI28" s="20">
        <v>2532488.1100000003</v>
      </c>
      <c r="AAJ28" s="20">
        <v>2939496.5700000003</v>
      </c>
      <c r="AAK28" s="20">
        <v>1863416.31</v>
      </c>
      <c r="AAL28" s="20">
        <v>6716170.3899999997</v>
      </c>
      <c r="AAM28" s="20">
        <v>1710826.2529000002</v>
      </c>
      <c r="AAN28" s="20">
        <v>116714626.03999999</v>
      </c>
      <c r="AAO28" s="20">
        <v>4520163.59</v>
      </c>
      <c r="AAP28" s="20">
        <v>2713980</v>
      </c>
      <c r="AAQ28" s="20">
        <v>7539289.9900000012</v>
      </c>
      <c r="AAR28" s="20">
        <v>6601046.8099999996</v>
      </c>
      <c r="AAS28" s="20">
        <v>3979870.76</v>
      </c>
      <c r="AAT28" s="20">
        <v>5445347.9400000004</v>
      </c>
      <c r="AAU28" s="20">
        <v>6770909.6600000001</v>
      </c>
      <c r="AAV28" s="20">
        <v>10653595.68</v>
      </c>
      <c r="AAW28" s="20">
        <v>3126922.4899999998</v>
      </c>
      <c r="AAX28" s="20">
        <v>4583641.2699999996</v>
      </c>
      <c r="AAY28" s="20">
        <v>20046343.960000001</v>
      </c>
      <c r="AAZ28" s="20">
        <v>8283145.7899999991</v>
      </c>
      <c r="ABA28" s="20">
        <v>1994620.31</v>
      </c>
      <c r="ABB28" s="20">
        <v>4615968.8899999997</v>
      </c>
      <c r="ABC28" s="20">
        <v>2101156.29</v>
      </c>
      <c r="ABD28" s="20">
        <v>1940593.6800000002</v>
      </c>
      <c r="ABE28" s="20">
        <v>5744946.0800000001</v>
      </c>
      <c r="ABF28" s="20">
        <v>2571962.46</v>
      </c>
      <c r="ABG28" s="20">
        <v>27795194.010000002</v>
      </c>
      <c r="ABH28" s="20">
        <v>17207154.330000002</v>
      </c>
      <c r="ABI28" s="20">
        <v>2860313.44</v>
      </c>
      <c r="ABJ28" s="20">
        <v>2935984.6799999997</v>
      </c>
      <c r="ABK28" s="20">
        <v>2165879.37</v>
      </c>
      <c r="ABL28" s="20">
        <v>2794767.4899999998</v>
      </c>
      <c r="ABM28" s="20">
        <v>1746434.24</v>
      </c>
      <c r="ABN28" s="20">
        <v>23688697.040000003</v>
      </c>
      <c r="ABO28" s="20">
        <v>2861287.0700000003</v>
      </c>
      <c r="ABP28" s="20">
        <v>1981160.5</v>
      </c>
      <c r="ABQ28" s="20">
        <v>2922943.99</v>
      </c>
      <c r="ABR28" s="20">
        <v>4968306.51</v>
      </c>
      <c r="ABS28" s="20">
        <v>2094240.22</v>
      </c>
      <c r="ABT28" s="20">
        <v>1537550.6600000001</v>
      </c>
      <c r="ABU28" s="20">
        <v>1967086.23</v>
      </c>
      <c r="ABV28" s="20">
        <v>544378.22</v>
      </c>
      <c r="ABW28" s="20">
        <v>33045090.709999997</v>
      </c>
      <c r="ABX28" s="20">
        <v>1264199.1599999999</v>
      </c>
      <c r="ABY28" s="20">
        <v>6885258.4500000002</v>
      </c>
      <c r="ABZ28" s="20">
        <v>1431784.1</v>
      </c>
      <c r="ACA28" s="20">
        <v>1908975</v>
      </c>
      <c r="ACB28" s="20">
        <v>7287143.0099999998</v>
      </c>
      <c r="ACC28" s="20">
        <v>908697.75</v>
      </c>
      <c r="ACD28" s="20">
        <v>1794429.0999999999</v>
      </c>
      <c r="ACE28" s="20">
        <v>1883294.83</v>
      </c>
      <c r="ACF28" s="20">
        <v>2795131.56</v>
      </c>
      <c r="ACG28" s="20">
        <v>1452155.0799999998</v>
      </c>
      <c r="ACH28" s="20">
        <v>66937002.960000001</v>
      </c>
      <c r="ACI28" s="20">
        <v>1509774.6100000003</v>
      </c>
      <c r="ACJ28" s="20">
        <v>2368145.67</v>
      </c>
      <c r="ACK28" s="20">
        <v>4848206.37</v>
      </c>
      <c r="ACL28" s="20">
        <v>1906266.15</v>
      </c>
      <c r="ACM28" s="20">
        <v>3264035.76</v>
      </c>
      <c r="ACN28" s="20">
        <v>7388302.2200000007</v>
      </c>
      <c r="ACO28" s="20">
        <v>14286338.540000001</v>
      </c>
      <c r="ACP28" s="20">
        <v>6007235.0000000009</v>
      </c>
      <c r="ACQ28" s="20">
        <v>2636966.0700000003</v>
      </c>
      <c r="ACR28" s="20">
        <v>3662657.8699999996</v>
      </c>
      <c r="ACS28" s="20">
        <v>2370609.38</v>
      </c>
      <c r="ACT28" s="20">
        <v>2243469.1</v>
      </c>
      <c r="ACU28" s="20">
        <v>12455874.5</v>
      </c>
      <c r="ACV28" s="20">
        <v>3749732.22</v>
      </c>
      <c r="ACW28" s="20">
        <v>3914858.85</v>
      </c>
      <c r="ACX28" s="20">
        <v>3262273.2699999996</v>
      </c>
      <c r="ACY28" s="20">
        <v>2299566.4000000004</v>
      </c>
      <c r="ACZ28" s="20">
        <v>1887603.8599999999</v>
      </c>
      <c r="ADA28" s="20">
        <v>1222241.42</v>
      </c>
      <c r="ADB28" s="20">
        <v>1503320.3</v>
      </c>
      <c r="ADC28" s="20">
        <v>1188752.82</v>
      </c>
      <c r="ADD28" s="20">
        <v>768503.58000000007</v>
      </c>
      <c r="ADE28" s="20">
        <v>16246240.240000002</v>
      </c>
      <c r="ADF28" s="20">
        <v>11784346.18</v>
      </c>
      <c r="ADG28" s="20">
        <v>1330608.8700000001</v>
      </c>
      <c r="ADH28" s="20">
        <v>1013367.2499999999</v>
      </c>
      <c r="ADI28" s="20">
        <v>2104702.8600000003</v>
      </c>
      <c r="ADJ28" s="20">
        <v>2385734.17</v>
      </c>
      <c r="ADK28" s="20">
        <v>2222203.23</v>
      </c>
      <c r="ADL28" s="20">
        <v>1138945.1299999999</v>
      </c>
      <c r="ADM28" s="20">
        <v>1575645.63</v>
      </c>
      <c r="ADN28" s="20">
        <v>64275706.549999997</v>
      </c>
      <c r="ADO28" s="20">
        <v>6436922.0199999996</v>
      </c>
      <c r="ADP28" s="20">
        <v>4874220.4400000004</v>
      </c>
      <c r="ADQ28" s="20">
        <v>21959082.940000001</v>
      </c>
      <c r="ADR28" s="20">
        <v>1058889.99</v>
      </c>
      <c r="ADS28" s="20">
        <v>1642740.39</v>
      </c>
      <c r="ADT28" s="20">
        <v>3571981.21</v>
      </c>
      <c r="ADU28" s="20">
        <v>1573023.8900000001</v>
      </c>
      <c r="ADV28" s="20">
        <v>59104958.82</v>
      </c>
      <c r="ADW28" s="20">
        <v>17928011.579999998</v>
      </c>
      <c r="ADX28" s="20">
        <v>7017973</v>
      </c>
      <c r="ADY28" s="20">
        <v>2170414.66</v>
      </c>
      <c r="ADZ28" s="20">
        <v>1786456.85</v>
      </c>
      <c r="AEA28" s="20">
        <v>3508003.2600000002</v>
      </c>
      <c r="AEB28" s="20">
        <v>2994281.9000000004</v>
      </c>
      <c r="AEC28" s="20">
        <v>4269433.93</v>
      </c>
      <c r="AED28" s="20">
        <v>1731096.52</v>
      </c>
      <c r="AEE28" s="20">
        <v>1652698.79</v>
      </c>
      <c r="AEF28" s="20">
        <v>11418225.699999999</v>
      </c>
      <c r="AEG28" s="20">
        <v>2959020.3900000006</v>
      </c>
      <c r="AEH28" s="20">
        <v>1497577.13</v>
      </c>
      <c r="AEI28" s="20">
        <v>3360678.04</v>
      </c>
      <c r="AEJ28" s="20">
        <v>5273214.3599999994</v>
      </c>
      <c r="AEK28" s="20">
        <v>5477846.3100000005</v>
      </c>
      <c r="AEL28" s="20">
        <v>2288166.0500000003</v>
      </c>
      <c r="AEM28" s="20">
        <v>6084039.0200000005</v>
      </c>
      <c r="AEN28" s="20">
        <v>2438975.3899999997</v>
      </c>
      <c r="AEO28" s="20">
        <v>3061911.01</v>
      </c>
      <c r="AEP28" s="20">
        <v>60643641.189999998</v>
      </c>
      <c r="AEQ28" s="20">
        <v>4194569.62</v>
      </c>
      <c r="AER28" s="20">
        <v>3602179.74</v>
      </c>
      <c r="AES28" s="20">
        <v>4084702.57</v>
      </c>
      <c r="AET28" s="20">
        <v>3952289.37</v>
      </c>
      <c r="AEU28" s="20">
        <v>10323369.449999999</v>
      </c>
      <c r="AEV28" s="20">
        <v>3980890.67</v>
      </c>
      <c r="AEW28" s="20">
        <v>4447318.87</v>
      </c>
      <c r="AEX28" s="20">
        <v>3087378.84</v>
      </c>
      <c r="AEY28" s="20">
        <v>2299389.6999999997</v>
      </c>
      <c r="AEZ28" s="20">
        <v>32264491.530000001</v>
      </c>
      <c r="AFA28" s="20">
        <v>14786940.879999999</v>
      </c>
      <c r="AFB28" s="20">
        <v>8671650.870000001</v>
      </c>
      <c r="AFC28" s="20">
        <v>5472301.4699999997</v>
      </c>
      <c r="AFD28" s="20">
        <v>7092673.0300000003</v>
      </c>
      <c r="AFE28" s="20">
        <v>6955604.8500000006</v>
      </c>
      <c r="AFF28" s="20">
        <v>4574099.09</v>
      </c>
      <c r="AFG28" s="20">
        <v>6287196.6900000004</v>
      </c>
      <c r="AFH28" s="20">
        <v>2785649.52</v>
      </c>
      <c r="AFI28" s="20">
        <v>4803171.74</v>
      </c>
      <c r="AFJ28" s="20">
        <v>2856457</v>
      </c>
      <c r="AFK28" s="20">
        <v>4950102.63</v>
      </c>
      <c r="AFL28" s="20">
        <v>3250094.94</v>
      </c>
      <c r="AFM28" s="20">
        <v>31138482.810000002</v>
      </c>
      <c r="AFN28" s="20">
        <v>4736951.68</v>
      </c>
      <c r="AFO28" s="20">
        <v>5495332.459999999</v>
      </c>
      <c r="AFP28" s="20">
        <v>2013013.1</v>
      </c>
      <c r="AFQ28" s="20">
        <v>3278879.5700000003</v>
      </c>
      <c r="AFR28" s="20">
        <v>3693660.3600000003</v>
      </c>
      <c r="AFS28" s="20">
        <v>2681368.3199999998</v>
      </c>
      <c r="AFT28" s="20">
        <v>8196317.5300000003</v>
      </c>
      <c r="AFU28" s="20">
        <v>10863672.289999999</v>
      </c>
      <c r="AFV28" s="20">
        <v>2318481.33</v>
      </c>
      <c r="AFW28" s="20">
        <v>6035635.1199999992</v>
      </c>
      <c r="AFX28" s="20">
        <v>2164168.61</v>
      </c>
      <c r="AFY28" s="20">
        <v>39057509.149999999</v>
      </c>
      <c r="AFZ28" s="20">
        <v>1354465.62</v>
      </c>
      <c r="AGA28" s="20">
        <v>1901567.2600000002</v>
      </c>
      <c r="AGB28" s="20">
        <v>1621835.46</v>
      </c>
      <c r="AGC28" s="20">
        <v>5476802.9100000001</v>
      </c>
      <c r="AGD28" s="20">
        <v>2596279.5</v>
      </c>
      <c r="AGE28" s="20">
        <v>915693.85999999987</v>
      </c>
      <c r="AGF28" s="20">
        <v>1719375.51</v>
      </c>
      <c r="AGG28" s="20">
        <v>1608568.27</v>
      </c>
      <c r="AGH28" s="20">
        <v>4152584.4000000004</v>
      </c>
      <c r="AGI28" s="20">
        <v>1003293.4600000001</v>
      </c>
      <c r="AGJ28" s="20">
        <v>33451337.289999999</v>
      </c>
      <c r="AGK28" s="20">
        <v>9520480.2599999998</v>
      </c>
      <c r="AGL28" s="20">
        <v>4093818.2299999995</v>
      </c>
      <c r="AGM28" s="20">
        <v>2468516.21</v>
      </c>
      <c r="AGN28" s="20">
        <v>9888350.5600000005</v>
      </c>
      <c r="AGO28" s="20">
        <v>5913416.1699999999</v>
      </c>
      <c r="AGP28" s="20">
        <v>2800544.69</v>
      </c>
      <c r="AGQ28" s="20">
        <v>2740075.6799999997</v>
      </c>
      <c r="AGR28" s="20">
        <v>80498401.530000001</v>
      </c>
      <c r="AGS28" s="20">
        <v>39635992.380000003</v>
      </c>
      <c r="AGT28" s="20">
        <v>3490509.5100000002</v>
      </c>
      <c r="AGU28" s="20">
        <v>6568001.5800000001</v>
      </c>
      <c r="AGV28" s="20">
        <v>9616379.8599999994</v>
      </c>
      <c r="AGW28" s="20">
        <v>6214764.3099999996</v>
      </c>
      <c r="AGX28" s="20">
        <v>4819439.87</v>
      </c>
      <c r="AGY28" s="20">
        <v>3999611.9000000004</v>
      </c>
      <c r="AGZ28" s="20">
        <v>1775683.63</v>
      </c>
      <c r="AHA28" s="20">
        <v>4760786.25</v>
      </c>
      <c r="AHB28" s="20">
        <v>4070933.9000000004</v>
      </c>
      <c r="AHC28" s="20">
        <v>2198028.12</v>
      </c>
      <c r="AHD28" s="20">
        <v>1410606.2</v>
      </c>
      <c r="AHE28" s="20">
        <v>2611888.7400000002</v>
      </c>
      <c r="AHF28" s="20">
        <v>2119739.2799999998</v>
      </c>
      <c r="AHG28" s="20">
        <v>2568600.2800000003</v>
      </c>
      <c r="AHH28" s="20">
        <v>1942457.3</v>
      </c>
      <c r="AHI28" s="20">
        <v>18703197.050000001</v>
      </c>
      <c r="AHJ28" s="20">
        <v>1723352.25</v>
      </c>
      <c r="AHK28" s="20">
        <v>3210813.4899999998</v>
      </c>
      <c r="AHL28" s="20">
        <v>1890222.9100000001</v>
      </c>
      <c r="AHM28" s="20">
        <v>5910295.7199999997</v>
      </c>
      <c r="AHN28" s="20">
        <v>1819095.8299999998</v>
      </c>
      <c r="AHO28" s="20">
        <v>1079034.6200000001</v>
      </c>
      <c r="AHP28" s="20">
        <v>7071622230.902504</v>
      </c>
    </row>
    <row r="29" spans="1:900" x14ac:dyDescent="0.55000000000000004">
      <c r="A29" s="11">
        <v>25</v>
      </c>
      <c r="B29" s="11" t="s">
        <v>1016</v>
      </c>
      <c r="C29" s="6" t="s">
        <v>1017</v>
      </c>
      <c r="D29" s="20">
        <v>209542183.91000003</v>
      </c>
      <c r="E29" s="20">
        <v>12077247.83</v>
      </c>
      <c r="F29" s="20">
        <v>11537841.359999999</v>
      </c>
      <c r="G29" s="20">
        <v>6542391.79</v>
      </c>
      <c r="H29" s="20">
        <v>37722227.619999997</v>
      </c>
      <c r="I29" s="20">
        <v>8341554.2199999988</v>
      </c>
      <c r="J29" s="20">
        <v>29661327.609999996</v>
      </c>
      <c r="K29" s="20">
        <v>14411546.559999999</v>
      </c>
      <c r="L29" s="20">
        <v>11977938.33</v>
      </c>
      <c r="M29" s="20">
        <v>10861440.819999998</v>
      </c>
      <c r="N29" s="20">
        <v>1914665.2799999998</v>
      </c>
      <c r="O29" s="20">
        <v>6107499.3499999996</v>
      </c>
      <c r="P29" s="20">
        <v>7047670.2399999993</v>
      </c>
      <c r="Q29" s="20">
        <v>6918795.6099999994</v>
      </c>
      <c r="R29" s="20">
        <v>5498212.6499999994</v>
      </c>
      <c r="S29" s="20">
        <v>7607789.7599999988</v>
      </c>
      <c r="T29" s="20">
        <v>8194527.6899999995</v>
      </c>
      <c r="U29" s="20">
        <v>5293468.1499999994</v>
      </c>
      <c r="V29" s="20">
        <v>153540644.97</v>
      </c>
      <c r="W29" s="20">
        <v>49748193.900000006</v>
      </c>
      <c r="X29" s="20">
        <v>15692410</v>
      </c>
      <c r="Y29" s="20">
        <v>13860820.729999997</v>
      </c>
      <c r="Z29" s="20">
        <v>6200619.5499999989</v>
      </c>
      <c r="AA29" s="20">
        <v>7621235.5800000001</v>
      </c>
      <c r="AB29" s="20">
        <v>3198459.2199999997</v>
      </c>
      <c r="AC29" s="20">
        <v>37475448.859999999</v>
      </c>
      <c r="AD29" s="20">
        <v>14257668.450000003</v>
      </c>
      <c r="AE29" s="20">
        <v>2748808.3499999996</v>
      </c>
      <c r="AF29" s="20">
        <v>23244362.800000001</v>
      </c>
      <c r="AG29" s="20">
        <v>9259456.379999999</v>
      </c>
      <c r="AH29" s="20">
        <v>39159126.190000005</v>
      </c>
      <c r="AI29" s="20">
        <v>16181276.74</v>
      </c>
      <c r="AJ29" s="20">
        <v>8708092.2299999986</v>
      </c>
      <c r="AK29" s="20">
        <v>5096381.4799999995</v>
      </c>
      <c r="AL29" s="20">
        <v>9286669.660000002</v>
      </c>
      <c r="AM29" s="20">
        <v>4962556.3600000003</v>
      </c>
      <c r="AN29" s="20">
        <v>7809195.3700000001</v>
      </c>
      <c r="AO29" s="20">
        <v>7961217.3299999991</v>
      </c>
      <c r="AP29" s="20">
        <v>4699605.42</v>
      </c>
      <c r="AQ29" s="20">
        <v>2616696.7599999998</v>
      </c>
      <c r="AR29" s="20">
        <v>3821400.9899999993</v>
      </c>
      <c r="AS29" s="20">
        <v>8351439.2100000009</v>
      </c>
      <c r="AT29" s="20">
        <v>76528655.599999994</v>
      </c>
      <c r="AU29" s="20">
        <v>2046209.19</v>
      </c>
      <c r="AV29" s="20">
        <v>2887478.0399999996</v>
      </c>
      <c r="AW29" s="20">
        <v>991475.82</v>
      </c>
      <c r="AX29" s="20">
        <v>6873332.9299999997</v>
      </c>
      <c r="AY29" s="20">
        <v>7327908.120000001</v>
      </c>
      <c r="AZ29" s="20">
        <v>2287247.71</v>
      </c>
      <c r="BA29" s="20">
        <v>4012551.5700000008</v>
      </c>
      <c r="BB29" s="20">
        <v>2446239.5199999996</v>
      </c>
      <c r="BC29" s="20">
        <v>1901494.1500000001</v>
      </c>
      <c r="BD29" s="20">
        <v>3340196.4000000008</v>
      </c>
      <c r="BE29" s="20">
        <v>2291515.6100000003</v>
      </c>
      <c r="BF29" s="20">
        <v>18676038.980000004</v>
      </c>
      <c r="BG29" s="20">
        <v>4337784.79</v>
      </c>
      <c r="BH29" s="20">
        <v>1132211.2</v>
      </c>
      <c r="BI29" s="20">
        <v>56725802.020000003</v>
      </c>
      <c r="BJ29" s="20">
        <v>37845123.779999994</v>
      </c>
      <c r="BK29" s="20">
        <v>6214342.2300000004</v>
      </c>
      <c r="BL29" s="20">
        <v>5062563.28</v>
      </c>
      <c r="BM29" s="20">
        <v>9564906.6699999981</v>
      </c>
      <c r="BN29" s="20">
        <v>7855039.5700000012</v>
      </c>
      <c r="BO29" s="20">
        <v>4630634.9000000013</v>
      </c>
      <c r="BP29" s="20">
        <v>2041819.92</v>
      </c>
      <c r="BQ29" s="20">
        <v>2225586.9500000002</v>
      </c>
      <c r="BR29" s="20">
        <v>88350031.49000001</v>
      </c>
      <c r="BS29" s="20">
        <v>7023313.04</v>
      </c>
      <c r="BT29" s="20">
        <v>6131046.0700000003</v>
      </c>
      <c r="BU29" s="20">
        <v>6694695.5700000003</v>
      </c>
      <c r="BV29" s="20">
        <v>4633513.6100000003</v>
      </c>
      <c r="BW29" s="20">
        <v>4674978.07</v>
      </c>
      <c r="BX29" s="20">
        <v>5522758.5600000005</v>
      </c>
      <c r="BY29" s="20">
        <v>9303879.6899999995</v>
      </c>
      <c r="BZ29" s="20">
        <v>51442263.740000002</v>
      </c>
      <c r="CA29" s="20">
        <v>6619983.9499999983</v>
      </c>
      <c r="CB29" s="20">
        <v>8592720.3299999982</v>
      </c>
      <c r="CC29" s="20">
        <v>14893918.140000002</v>
      </c>
      <c r="CD29" s="20">
        <v>6653823.3300000001</v>
      </c>
      <c r="CE29" s="20">
        <v>6319426.6199999992</v>
      </c>
      <c r="CF29" s="20">
        <v>4353012.04</v>
      </c>
      <c r="CG29" s="20">
        <v>191034438.55000001</v>
      </c>
      <c r="CH29" s="20">
        <v>9419459.6799999997</v>
      </c>
      <c r="CI29" s="20">
        <v>24091590.199999999</v>
      </c>
      <c r="CJ29" s="20">
        <v>4024831.13</v>
      </c>
      <c r="CK29" s="20">
        <v>6474563.6499999994</v>
      </c>
      <c r="CL29" s="20">
        <v>4844386.47</v>
      </c>
      <c r="CM29" s="20">
        <v>6014439.7299999995</v>
      </c>
      <c r="CN29" s="20">
        <v>15147268.219999999</v>
      </c>
      <c r="CO29" s="20">
        <v>3601314.7099999995</v>
      </c>
      <c r="CP29" s="20">
        <v>4702679.7299999995</v>
      </c>
      <c r="CQ29" s="20">
        <v>3472781.9199999995</v>
      </c>
      <c r="CR29" s="20">
        <v>5375903.3300000001</v>
      </c>
      <c r="CS29" s="20">
        <v>4242816.6099999994</v>
      </c>
      <c r="CT29" s="20">
        <v>76741016.86999999</v>
      </c>
      <c r="CU29" s="20">
        <v>4828070.7799999993</v>
      </c>
      <c r="CV29" s="20">
        <v>6764786.7599999998</v>
      </c>
      <c r="CW29" s="20">
        <v>11870686.080000004</v>
      </c>
      <c r="CX29" s="20">
        <v>4906663.1900000004</v>
      </c>
      <c r="CY29" s="20">
        <v>6431076.7700000005</v>
      </c>
      <c r="CZ29" s="20">
        <v>4169962.1799999997</v>
      </c>
      <c r="DA29" s="20">
        <v>5204454.6100000003</v>
      </c>
      <c r="DB29" s="20">
        <v>63480325.93</v>
      </c>
      <c r="DC29" s="20">
        <v>94008379.219999999</v>
      </c>
      <c r="DD29" s="20">
        <v>5413770.7799999993</v>
      </c>
      <c r="DE29" s="20">
        <v>5879724.1100000003</v>
      </c>
      <c r="DF29" s="20">
        <v>15133268.510000002</v>
      </c>
      <c r="DG29" s="20">
        <v>15881939.570000002</v>
      </c>
      <c r="DH29" s="20">
        <v>16810305.02</v>
      </c>
      <c r="DI29" s="20">
        <v>14207989.129999999</v>
      </c>
      <c r="DJ29" s="20">
        <v>6945637.8800000008</v>
      </c>
      <c r="DK29" s="20">
        <v>192486666.03</v>
      </c>
      <c r="DL29" s="20">
        <v>7517194.6699999999</v>
      </c>
      <c r="DM29" s="20">
        <v>11727949.720000001</v>
      </c>
      <c r="DN29" s="20">
        <v>11150526.049999999</v>
      </c>
      <c r="DO29" s="20">
        <v>12800198.07</v>
      </c>
      <c r="DP29" s="20">
        <v>7067007.209999999</v>
      </c>
      <c r="DQ29" s="20">
        <v>11755748.940000001</v>
      </c>
      <c r="DR29" s="20">
        <v>7346800.5600000005</v>
      </c>
      <c r="DS29" s="20">
        <v>23906514.36999999</v>
      </c>
      <c r="DT29" s="20">
        <v>88429073.109999999</v>
      </c>
      <c r="DU29" s="20">
        <v>12287496.680000002</v>
      </c>
      <c r="DV29" s="20">
        <v>18557516.239999998</v>
      </c>
      <c r="DW29" s="20">
        <v>35399211.610000007</v>
      </c>
      <c r="DX29" s="20">
        <v>5485634.0699999994</v>
      </c>
      <c r="DY29" s="20">
        <v>7455834.1899999985</v>
      </c>
      <c r="DZ29" s="20">
        <v>8105917.6499999994</v>
      </c>
      <c r="EA29" s="20">
        <v>4689134.9899999993</v>
      </c>
      <c r="EB29" s="20">
        <v>5634063.1899999995</v>
      </c>
      <c r="EC29" s="20">
        <v>4662243.0000000009</v>
      </c>
      <c r="ED29" s="20">
        <v>19945582.560000002</v>
      </c>
      <c r="EE29" s="20">
        <v>66132931.920000009</v>
      </c>
      <c r="EF29" s="20">
        <v>49711884.500000007</v>
      </c>
      <c r="EG29" s="20">
        <v>6141717.709999999</v>
      </c>
      <c r="EH29" s="20">
        <v>5611066.9099999992</v>
      </c>
      <c r="EI29" s="20">
        <v>4886057.3899999997</v>
      </c>
      <c r="EJ29" s="20">
        <v>7009492.7800000003</v>
      </c>
      <c r="EK29" s="20">
        <v>15706330.16</v>
      </c>
      <c r="EL29" s="20">
        <v>4994008.9000000004</v>
      </c>
      <c r="EM29" s="20">
        <v>5820006.2699999996</v>
      </c>
      <c r="EN29" s="20">
        <v>107357389.82000001</v>
      </c>
      <c r="EO29" s="20">
        <v>7371285.4900000012</v>
      </c>
      <c r="EP29" s="20">
        <v>4159263.7000000007</v>
      </c>
      <c r="EQ29" s="20">
        <v>6124583.2500000009</v>
      </c>
      <c r="ER29" s="20">
        <v>3605808.5300000003</v>
      </c>
      <c r="ES29" s="20">
        <v>3848648.8099999996</v>
      </c>
      <c r="ET29" s="20">
        <v>7223256.4999999991</v>
      </c>
      <c r="EU29" s="20">
        <v>12237314.93</v>
      </c>
      <c r="EV29" s="20">
        <v>3745337.2399999998</v>
      </c>
      <c r="EW29" s="20">
        <v>80005062.11999999</v>
      </c>
      <c r="EX29" s="20">
        <v>3048637.99</v>
      </c>
      <c r="EY29" s="20">
        <v>6550902.0399999991</v>
      </c>
      <c r="EZ29" s="20">
        <v>10925824.49</v>
      </c>
      <c r="FA29" s="20">
        <v>19140687.010000002</v>
      </c>
      <c r="FB29" s="20">
        <v>18197836.440000005</v>
      </c>
      <c r="FC29" s="20">
        <v>10664318.619999999</v>
      </c>
      <c r="FD29" s="20">
        <v>6679624.1600000001</v>
      </c>
      <c r="FE29" s="20">
        <v>8398640.2899999991</v>
      </c>
      <c r="FF29" s="20">
        <v>6426440.5499999998</v>
      </c>
      <c r="FG29" s="20">
        <v>5437862.3499999996</v>
      </c>
      <c r="FH29" s="20">
        <v>6049210.3499999996</v>
      </c>
      <c r="FI29" s="20">
        <v>73622208.709999993</v>
      </c>
      <c r="FJ29" s="20">
        <v>3182459.96</v>
      </c>
      <c r="FK29" s="20">
        <v>26675965.390000001</v>
      </c>
      <c r="FL29" s="20">
        <v>4086252.4200000004</v>
      </c>
      <c r="FM29" s="20">
        <v>8926602.5199999996</v>
      </c>
      <c r="FN29" s="20">
        <v>5826868.6800000006</v>
      </c>
      <c r="FO29" s="20">
        <v>4756706.9399999985</v>
      </c>
      <c r="FP29" s="20">
        <v>2819938</v>
      </c>
      <c r="FQ29" s="20">
        <v>144815800.90000001</v>
      </c>
      <c r="FR29" s="20">
        <v>4391986.17</v>
      </c>
      <c r="FS29" s="20">
        <v>9549316.4300000016</v>
      </c>
      <c r="FT29" s="20">
        <v>5355142.6900000004</v>
      </c>
      <c r="FU29" s="20">
        <v>11029677.1</v>
      </c>
      <c r="FV29" s="20">
        <v>5515092.4900000002</v>
      </c>
      <c r="FW29" s="20">
        <v>17476726.880000003</v>
      </c>
      <c r="FX29" s="20">
        <v>9897778.1400000006</v>
      </c>
      <c r="FY29" s="20">
        <v>8351443.5899999999</v>
      </c>
      <c r="FZ29" s="20">
        <v>5782709.7300000004</v>
      </c>
      <c r="GA29" s="20">
        <v>21568476.48</v>
      </c>
      <c r="GB29" s="20">
        <v>6048490.21</v>
      </c>
      <c r="GC29" s="20">
        <v>7797939.5200000005</v>
      </c>
      <c r="GD29" s="20">
        <v>3989917.9900000007</v>
      </c>
      <c r="GE29" s="20">
        <v>78168423.569999993</v>
      </c>
      <c r="GF29" s="20">
        <v>4622058.75</v>
      </c>
      <c r="GG29" s="20">
        <v>3778646.2</v>
      </c>
      <c r="GH29" s="20">
        <v>14416000.189999998</v>
      </c>
      <c r="GI29" s="20">
        <v>7126434.8800000008</v>
      </c>
      <c r="GJ29" s="20">
        <v>9695654.5700000003</v>
      </c>
      <c r="GK29" s="20">
        <v>4253831.7200000007</v>
      </c>
      <c r="GL29" s="20">
        <v>13778209.73</v>
      </c>
      <c r="GM29" s="20">
        <v>4109359.8900000006</v>
      </c>
      <c r="GN29" s="20">
        <v>4195843.47</v>
      </c>
      <c r="GO29" s="20">
        <v>4452691.0599999996</v>
      </c>
      <c r="GP29" s="20">
        <v>4526101.66</v>
      </c>
      <c r="GQ29" s="20">
        <v>46327338.560000002</v>
      </c>
      <c r="GR29" s="20">
        <v>8731985.5799999982</v>
      </c>
      <c r="GS29" s="20">
        <v>7215573.6199999992</v>
      </c>
      <c r="GT29" s="20">
        <v>11056003.48</v>
      </c>
      <c r="GU29" s="20">
        <v>2724561.03</v>
      </c>
      <c r="GV29" s="20">
        <v>6911453.5000000009</v>
      </c>
      <c r="GW29" s="20">
        <v>7285196.9400000004</v>
      </c>
      <c r="GX29" s="20">
        <v>5980535.0199999996</v>
      </c>
      <c r="GY29" s="20">
        <v>35838709.900000006</v>
      </c>
      <c r="GZ29" s="20">
        <v>6243152.71</v>
      </c>
      <c r="HA29" s="20">
        <v>9688605.7599999979</v>
      </c>
      <c r="HB29" s="20">
        <v>9894371.1400000025</v>
      </c>
      <c r="HC29" s="20">
        <v>138089649.80000001</v>
      </c>
      <c r="HD29" s="20">
        <v>14188961.5</v>
      </c>
      <c r="HE29" s="20">
        <v>14216147.560000001</v>
      </c>
      <c r="HF29" s="20">
        <v>28962206.330000002</v>
      </c>
      <c r="HG29" s="20">
        <v>12085628.809999999</v>
      </c>
      <c r="HH29" s="20">
        <v>23352746.23</v>
      </c>
      <c r="HI29" s="20">
        <v>11219414.629999999</v>
      </c>
      <c r="HJ29" s="20">
        <v>86116045.170000002</v>
      </c>
      <c r="HK29" s="20">
        <v>11306013.539999999</v>
      </c>
      <c r="HL29" s="20">
        <v>16200127.050000001</v>
      </c>
      <c r="HM29" s="20">
        <v>5583827.4099999992</v>
      </c>
      <c r="HN29" s="20">
        <v>4238833.9099999992</v>
      </c>
      <c r="HO29" s="20">
        <v>5455187.8200000003</v>
      </c>
      <c r="HP29" s="20">
        <v>8754931.0900000017</v>
      </c>
      <c r="HQ29" s="20">
        <v>4215192.49</v>
      </c>
      <c r="HR29" s="20">
        <v>114183916.55000001</v>
      </c>
      <c r="HS29" s="20">
        <v>38404298.280000009</v>
      </c>
      <c r="HT29" s="20">
        <v>3505093.0699999994</v>
      </c>
      <c r="HU29" s="20">
        <v>3708663.0199999996</v>
      </c>
      <c r="HV29" s="20">
        <v>4840208.2</v>
      </c>
      <c r="HW29" s="20">
        <v>2781684.96</v>
      </c>
      <c r="HX29" s="20">
        <v>34685540.43</v>
      </c>
      <c r="HY29" s="20">
        <v>1726329.28</v>
      </c>
      <c r="HZ29" s="20">
        <v>5572819.04</v>
      </c>
      <c r="IA29" s="20">
        <v>2870894.06</v>
      </c>
      <c r="IB29" s="20">
        <v>3885731.2199999993</v>
      </c>
      <c r="IC29" s="20">
        <v>14895480.719999999</v>
      </c>
      <c r="ID29" s="20">
        <v>2756199.5500000003</v>
      </c>
      <c r="IE29" s="20">
        <v>4355859.43</v>
      </c>
      <c r="IF29" s="20">
        <v>4167926.6099999994</v>
      </c>
      <c r="IG29" s="20">
        <v>3833482.7899999996</v>
      </c>
      <c r="IH29" s="20">
        <v>92158986.989999995</v>
      </c>
      <c r="II29" s="20">
        <v>35477342.259999998</v>
      </c>
      <c r="IJ29" s="20">
        <v>7956970.3899999997</v>
      </c>
      <c r="IK29" s="20">
        <v>16354613.499999998</v>
      </c>
      <c r="IL29" s="20">
        <v>16892186.07</v>
      </c>
      <c r="IM29" s="20">
        <v>4146442.7999999993</v>
      </c>
      <c r="IN29" s="20">
        <v>6896405.7000000011</v>
      </c>
      <c r="IO29" s="20">
        <v>2101879.4899999998</v>
      </c>
      <c r="IP29" s="20">
        <v>3841675.62</v>
      </c>
      <c r="IQ29" s="20">
        <v>5352532.1099999985</v>
      </c>
      <c r="IR29" s="20">
        <v>2281158.5000000005</v>
      </c>
      <c r="IS29" s="20">
        <v>126056970.48</v>
      </c>
      <c r="IT29" s="20">
        <v>37474794.649999999</v>
      </c>
      <c r="IU29" s="20">
        <v>6823478.2400000012</v>
      </c>
      <c r="IV29" s="20">
        <v>4411270.290000001</v>
      </c>
      <c r="IW29" s="20">
        <v>4560070.3099999996</v>
      </c>
      <c r="IX29" s="20">
        <v>1150312.92</v>
      </c>
      <c r="IY29" s="20">
        <v>4550619.84</v>
      </c>
      <c r="IZ29" s="20">
        <v>2456709.3099999996</v>
      </c>
      <c r="JA29" s="20">
        <v>3013552.0500000003</v>
      </c>
      <c r="JB29" s="20">
        <v>6256661.0199999996</v>
      </c>
      <c r="JC29" s="20">
        <v>5408786.4799999995</v>
      </c>
      <c r="JD29" s="20">
        <v>2971400.0200000005</v>
      </c>
      <c r="JE29" s="20">
        <v>34211653.110000007</v>
      </c>
      <c r="JF29" s="20">
        <v>28284896.330000006</v>
      </c>
      <c r="JG29" s="20">
        <v>4466808.59</v>
      </c>
      <c r="JH29" s="20">
        <v>2327721.2400000002</v>
      </c>
      <c r="JI29" s="20">
        <v>1952526.1700000002</v>
      </c>
      <c r="JJ29" s="20">
        <v>2872231.23</v>
      </c>
      <c r="JK29" s="20">
        <v>49745367.669999994</v>
      </c>
      <c r="JL29" s="20">
        <v>3912951.7800000003</v>
      </c>
      <c r="JM29" s="20">
        <v>7052934.4000000004</v>
      </c>
      <c r="JN29" s="20">
        <v>9624840.2200000007</v>
      </c>
      <c r="JO29" s="20">
        <v>4707209.26</v>
      </c>
      <c r="JP29" s="20">
        <v>12684972.999999998</v>
      </c>
      <c r="JQ29" s="20">
        <v>4743089.4300000006</v>
      </c>
      <c r="JR29" s="20">
        <v>96799856.280000031</v>
      </c>
      <c r="JS29" s="20">
        <v>41619991.989999995</v>
      </c>
      <c r="JT29" s="20">
        <v>4575174.8599999994</v>
      </c>
      <c r="JU29" s="20">
        <v>6224776.5199999996</v>
      </c>
      <c r="JV29" s="20">
        <v>12401197.98</v>
      </c>
      <c r="JW29" s="20">
        <v>3044808.91</v>
      </c>
      <c r="JX29" s="20">
        <v>24822322.080000002</v>
      </c>
      <c r="JY29" s="20">
        <v>14889809.670000002</v>
      </c>
      <c r="JZ29" s="20">
        <v>8140237.3199999994</v>
      </c>
      <c r="KA29" s="20">
        <v>5699204.0599999987</v>
      </c>
      <c r="KB29" s="20">
        <v>6221958.4799999995</v>
      </c>
      <c r="KC29" s="20">
        <v>6744987.6100000003</v>
      </c>
      <c r="KD29" s="20">
        <v>11538210.960000001</v>
      </c>
      <c r="KE29" s="20">
        <v>3072089.67</v>
      </c>
      <c r="KF29" s="20">
        <v>8416322.3299999982</v>
      </c>
      <c r="KG29" s="20">
        <v>127056561.83999999</v>
      </c>
      <c r="KH29" s="20">
        <v>0</v>
      </c>
      <c r="KI29" s="20">
        <v>5671861.1600000001</v>
      </c>
      <c r="KJ29" s="20">
        <v>6973317.9099999983</v>
      </c>
      <c r="KK29" s="20">
        <v>8505156.2300000004</v>
      </c>
      <c r="KL29" s="20">
        <v>10971289.159999998</v>
      </c>
      <c r="KM29" s="20">
        <v>29864223.280000001</v>
      </c>
      <c r="KN29" s="20">
        <v>4773725.92</v>
      </c>
      <c r="KO29" s="20">
        <v>4547065.59</v>
      </c>
      <c r="KP29" s="20">
        <v>29818397.420000002</v>
      </c>
      <c r="KQ29" s="20">
        <v>7373062.2700000005</v>
      </c>
      <c r="KR29" s="20">
        <v>8552496.2399999984</v>
      </c>
      <c r="KS29" s="20">
        <v>33542776.41</v>
      </c>
      <c r="KT29" s="20">
        <v>6448141.9300000006</v>
      </c>
      <c r="KU29" s="20">
        <v>11691651.950000001</v>
      </c>
      <c r="KV29" s="20">
        <v>105420274.95</v>
      </c>
      <c r="KW29" s="20">
        <v>6580857.9299999997</v>
      </c>
      <c r="KX29" s="20">
        <v>66562576.979999997</v>
      </c>
      <c r="KY29" s="20">
        <v>5235970</v>
      </c>
      <c r="KZ29" s="20">
        <v>2824992.6300000004</v>
      </c>
      <c r="LA29" s="20">
        <v>14775363.279999999</v>
      </c>
      <c r="LB29" s="20">
        <v>13457979.839999998</v>
      </c>
      <c r="LC29" s="20">
        <v>5314594.84</v>
      </c>
      <c r="LD29" s="20">
        <v>6299527.2600000007</v>
      </c>
      <c r="LE29" s="20">
        <v>3930783.0700000008</v>
      </c>
      <c r="LF29" s="20">
        <v>119218310.98</v>
      </c>
      <c r="LG29" s="20">
        <v>37492323.110000007</v>
      </c>
      <c r="LH29" s="20">
        <v>34146623.979999997</v>
      </c>
      <c r="LI29" s="20">
        <v>37980806.829999998</v>
      </c>
      <c r="LJ29" s="20">
        <v>9211050.0700000003</v>
      </c>
      <c r="LK29" s="20">
        <v>4127752.9600000004</v>
      </c>
      <c r="LL29" s="20">
        <v>3594438.7</v>
      </c>
      <c r="LM29" s="20">
        <v>5766061.2199999997</v>
      </c>
      <c r="LN29" s="20">
        <v>5754503.7000000002</v>
      </c>
      <c r="LO29" s="20">
        <v>8373078.6799999997</v>
      </c>
      <c r="LP29" s="20">
        <v>7552673.5899999999</v>
      </c>
      <c r="LQ29" s="20">
        <v>61315338.060000002</v>
      </c>
      <c r="LR29" s="20">
        <v>11762323.32</v>
      </c>
      <c r="LS29" s="20">
        <v>10755833.42</v>
      </c>
      <c r="LT29" s="20">
        <v>42817126.710000001</v>
      </c>
      <c r="LU29" s="20">
        <v>30749715.059999999</v>
      </c>
      <c r="LV29" s="20">
        <v>102424960.25999999</v>
      </c>
      <c r="LW29" s="20">
        <v>39380947.940000005</v>
      </c>
      <c r="LX29" s="20">
        <v>22078442.899999995</v>
      </c>
      <c r="LY29" s="20">
        <v>14924785.689999999</v>
      </c>
      <c r="LZ29" s="20">
        <v>6803436.8799999999</v>
      </c>
      <c r="MA29" s="20">
        <v>8185213.2350000003</v>
      </c>
      <c r="MB29" s="20">
        <v>8594879.9700000025</v>
      </c>
      <c r="MC29" s="20">
        <v>12489052.920000002</v>
      </c>
      <c r="MD29" s="20">
        <v>21917364.250000004</v>
      </c>
      <c r="ME29" s="20">
        <v>7285583.5700000012</v>
      </c>
      <c r="MF29" s="20">
        <v>157227310.06999999</v>
      </c>
      <c r="MG29" s="20">
        <v>13469229.170000002</v>
      </c>
      <c r="MH29" s="20">
        <v>3655102.7600000002</v>
      </c>
      <c r="MI29" s="20">
        <v>5231448.0500000007</v>
      </c>
      <c r="MJ29" s="20">
        <v>4506994.33</v>
      </c>
      <c r="MK29" s="20">
        <v>5849572.4900000002</v>
      </c>
      <c r="ML29" s="20">
        <v>5530385.3599999994</v>
      </c>
      <c r="MM29" s="20">
        <v>6514453.959999999</v>
      </c>
      <c r="MN29" s="20">
        <v>8933622.0099999998</v>
      </c>
      <c r="MO29" s="20">
        <v>6056372.6500000004</v>
      </c>
      <c r="MP29" s="20">
        <v>3978014.5600000005</v>
      </c>
      <c r="MQ29" s="20">
        <v>5349481.0699999994</v>
      </c>
      <c r="MR29" s="20">
        <v>110764036.11000001</v>
      </c>
      <c r="MS29" s="20">
        <v>8135441.2100000009</v>
      </c>
      <c r="MT29" s="20">
        <v>7381098.3300000001</v>
      </c>
      <c r="MU29" s="20">
        <v>11157522.819899999</v>
      </c>
      <c r="MV29" s="20">
        <v>7247214.7000000002</v>
      </c>
      <c r="MW29" s="20">
        <v>3048974.03</v>
      </c>
      <c r="MX29" s="20">
        <v>33904140.694199994</v>
      </c>
      <c r="MY29" s="20">
        <v>11240504.130000001</v>
      </c>
      <c r="MZ29" s="20">
        <v>5840829.1199999992</v>
      </c>
      <c r="NA29" s="20">
        <v>2477012.56</v>
      </c>
      <c r="NB29" s="20">
        <v>2822621.45</v>
      </c>
      <c r="NC29" s="20">
        <v>179625444.01999998</v>
      </c>
      <c r="ND29" s="20">
        <v>38888142.010000005</v>
      </c>
      <c r="NE29" s="20">
        <v>14174752.48</v>
      </c>
      <c r="NF29" s="20">
        <v>67616220.769999996</v>
      </c>
      <c r="NG29" s="20">
        <v>3533322.9</v>
      </c>
      <c r="NH29" s="20">
        <v>13964529.199999997</v>
      </c>
      <c r="NI29" s="20">
        <v>50928584.589999996</v>
      </c>
      <c r="NJ29" s="20">
        <v>25815645.949999999</v>
      </c>
      <c r="NK29" s="20">
        <v>2825566</v>
      </c>
      <c r="NL29" s="20">
        <v>8939271.8293000013</v>
      </c>
      <c r="NM29" s="20">
        <v>7804543.4899999993</v>
      </c>
      <c r="NN29" s="20">
        <v>15699746.82</v>
      </c>
      <c r="NO29" s="20">
        <v>59649403.340000004</v>
      </c>
      <c r="NP29" s="20">
        <v>5544610.9499999993</v>
      </c>
      <c r="NQ29" s="20">
        <v>4700176.9799999995</v>
      </c>
      <c r="NR29" s="20">
        <v>4270409.6500000004</v>
      </c>
      <c r="NS29" s="20">
        <v>3296275.6699999995</v>
      </c>
      <c r="NT29" s="20">
        <v>1161297.0100000005</v>
      </c>
      <c r="NU29" s="20">
        <v>3449758.6700000009</v>
      </c>
      <c r="NV29" s="20">
        <v>105677134.56999998</v>
      </c>
      <c r="NW29" s="20">
        <v>16815094.57</v>
      </c>
      <c r="NX29" s="20">
        <v>6247849.080000001</v>
      </c>
      <c r="NY29" s="20">
        <v>3139475.3899999997</v>
      </c>
      <c r="NZ29" s="20">
        <v>3571739.4399999995</v>
      </c>
      <c r="OA29" s="20">
        <v>8721349.3399999999</v>
      </c>
      <c r="OB29" s="20">
        <v>4009156.1799999997</v>
      </c>
      <c r="OC29" s="20">
        <v>214018704.39999998</v>
      </c>
      <c r="OD29" s="20">
        <v>15542051.219999999</v>
      </c>
      <c r="OE29" s="20">
        <v>17846014.800000001</v>
      </c>
      <c r="OF29" s="20">
        <v>39418655.130000003</v>
      </c>
      <c r="OG29" s="20">
        <v>4219028.080000001</v>
      </c>
      <c r="OH29" s="20">
        <v>5881253.3500000006</v>
      </c>
      <c r="OI29" s="20">
        <v>70461698.640000001</v>
      </c>
      <c r="OJ29" s="20">
        <v>2640655.35</v>
      </c>
      <c r="OK29" s="20">
        <v>4379906.5</v>
      </c>
      <c r="OL29" s="20">
        <v>99482584.959999979</v>
      </c>
      <c r="OM29" s="20">
        <v>39379535.669999994</v>
      </c>
      <c r="ON29" s="20">
        <v>28886162.590000004</v>
      </c>
      <c r="OO29" s="20">
        <v>12065108</v>
      </c>
      <c r="OP29" s="20">
        <v>8088503.1999999993</v>
      </c>
      <c r="OQ29" s="20">
        <v>9340912.5399999991</v>
      </c>
      <c r="OR29" s="20">
        <v>76479846.269999996</v>
      </c>
      <c r="OS29" s="20">
        <v>12490962.400000002</v>
      </c>
      <c r="OT29" s="20">
        <v>7228036.1999999993</v>
      </c>
      <c r="OU29" s="20">
        <v>10499675.18</v>
      </c>
      <c r="OV29" s="20">
        <v>10918904.34</v>
      </c>
      <c r="OW29" s="20">
        <v>4691785.8000000007</v>
      </c>
      <c r="OX29" s="20">
        <v>7249993.5999999996</v>
      </c>
      <c r="OY29" s="20">
        <v>4008229.2699999996</v>
      </c>
      <c r="OZ29" s="20">
        <v>2419530.0598999998</v>
      </c>
      <c r="PA29" s="20">
        <v>94251257.420000017</v>
      </c>
      <c r="PB29" s="20">
        <v>3634999.43</v>
      </c>
      <c r="PC29" s="20">
        <v>9135244.5800000001</v>
      </c>
      <c r="PD29" s="20">
        <v>2342502.4799999995</v>
      </c>
      <c r="PE29" s="20">
        <v>8191703.5800000019</v>
      </c>
      <c r="PF29" s="20">
        <v>25220360.950000003</v>
      </c>
      <c r="PG29" s="20">
        <v>1769122.6700000002</v>
      </c>
      <c r="PH29" s="20">
        <v>3545949.5599999996</v>
      </c>
      <c r="PI29" s="20">
        <v>9099051.3100000005</v>
      </c>
      <c r="PJ29" s="20">
        <v>7136777.8300000001</v>
      </c>
      <c r="PK29" s="20">
        <v>5331448.03</v>
      </c>
      <c r="PL29" s="20">
        <v>13142265.180000002</v>
      </c>
      <c r="PM29" s="20">
        <v>4150019.28</v>
      </c>
      <c r="PN29" s="20">
        <v>26146417.25</v>
      </c>
      <c r="PO29" s="20">
        <v>3194637.9999999995</v>
      </c>
      <c r="PP29" s="20">
        <v>3980829.27</v>
      </c>
      <c r="PQ29" s="20">
        <v>3857107.03</v>
      </c>
      <c r="PR29" s="20">
        <v>3643244.3999999994</v>
      </c>
      <c r="PS29" s="20">
        <v>231938922.90000001</v>
      </c>
      <c r="PT29" s="20">
        <v>6035957.6100000013</v>
      </c>
      <c r="PU29" s="20">
        <v>6209690.9399999995</v>
      </c>
      <c r="PV29" s="20">
        <v>11541217.459999999</v>
      </c>
      <c r="PW29" s="20">
        <v>50722120.409999996</v>
      </c>
      <c r="PX29" s="20">
        <v>8437352.0899999999</v>
      </c>
      <c r="PY29" s="20">
        <v>15080157</v>
      </c>
      <c r="PZ29" s="20">
        <v>4700106.3999999994</v>
      </c>
      <c r="QA29" s="20">
        <v>11432921.16</v>
      </c>
      <c r="QB29" s="20">
        <v>4384117.54</v>
      </c>
      <c r="QC29" s="20">
        <v>11241489.649999999</v>
      </c>
      <c r="QD29" s="20">
        <v>5021612.0599999996</v>
      </c>
      <c r="QE29" s="20">
        <v>5221082.22</v>
      </c>
      <c r="QF29" s="20">
        <v>13652196.280000001</v>
      </c>
      <c r="QG29" s="20">
        <v>8170414.1900000004</v>
      </c>
      <c r="QH29" s="20">
        <v>13138531.700000001</v>
      </c>
      <c r="QI29" s="20">
        <v>5464123.3300000001</v>
      </c>
      <c r="QJ29" s="20">
        <v>4893801.1600000011</v>
      </c>
      <c r="QK29" s="20">
        <v>3381609.7100000004</v>
      </c>
      <c r="QL29" s="20">
        <v>15579876.539999999</v>
      </c>
      <c r="QM29" s="20">
        <v>22764771.090000004</v>
      </c>
      <c r="QN29" s="20">
        <v>4163994.4899999993</v>
      </c>
      <c r="QO29" s="20">
        <v>3163774.57</v>
      </c>
      <c r="QP29" s="20">
        <v>2167852.5300000003</v>
      </c>
      <c r="QQ29" s="20">
        <v>2373961.9200000004</v>
      </c>
      <c r="QR29" s="20">
        <v>2345205.3000000003</v>
      </c>
      <c r="QS29" s="20">
        <v>86334810.879999995</v>
      </c>
      <c r="QT29" s="20">
        <v>3506629.35</v>
      </c>
      <c r="QU29" s="20">
        <v>14007071.779999999</v>
      </c>
      <c r="QV29" s="20">
        <v>6464449.8899999997</v>
      </c>
      <c r="QW29" s="20">
        <v>8628400.8699999992</v>
      </c>
      <c r="QX29" s="20">
        <v>20928852.769999996</v>
      </c>
      <c r="QY29" s="20">
        <v>6709993.1399999997</v>
      </c>
      <c r="QZ29" s="20">
        <v>8372353.7599999998</v>
      </c>
      <c r="RA29" s="20">
        <v>13182938.27</v>
      </c>
      <c r="RB29" s="20">
        <v>4423009.3</v>
      </c>
      <c r="RC29" s="20">
        <v>5904610.7700000014</v>
      </c>
      <c r="RD29" s="20">
        <v>3522818.1999999997</v>
      </c>
      <c r="RE29" s="20">
        <v>4726854.54</v>
      </c>
      <c r="RF29" s="20">
        <v>314429823.66000003</v>
      </c>
      <c r="RG29" s="20">
        <v>14843863.33</v>
      </c>
      <c r="RH29" s="20">
        <v>5007803.2700000005</v>
      </c>
      <c r="RI29" s="20">
        <v>14887523.010000002</v>
      </c>
      <c r="RJ29" s="20">
        <v>3005251.19</v>
      </c>
      <c r="RK29" s="20">
        <v>12316430.130000003</v>
      </c>
      <c r="RL29" s="20">
        <v>24300284.419999998</v>
      </c>
      <c r="RM29" s="20">
        <v>6130161.580000001</v>
      </c>
      <c r="RN29" s="20">
        <v>7609056.6799999997</v>
      </c>
      <c r="RO29" s="20">
        <v>13422846.17</v>
      </c>
      <c r="RP29" s="20">
        <v>17431108.799999997</v>
      </c>
      <c r="RQ29" s="20">
        <v>4494632.9400000004</v>
      </c>
      <c r="RR29" s="20">
        <v>3820928.1600000006</v>
      </c>
      <c r="RS29" s="20">
        <v>6903805.8599999994</v>
      </c>
      <c r="RT29" s="20">
        <v>4474595.5099999979</v>
      </c>
      <c r="RU29" s="20">
        <v>4141393.67</v>
      </c>
      <c r="RV29" s="20">
        <v>5910238.3999999994</v>
      </c>
      <c r="RW29" s="20">
        <v>4927486.4100000011</v>
      </c>
      <c r="RX29" s="20">
        <v>6915758.6100000003</v>
      </c>
      <c r="RY29" s="20">
        <v>4460641.37</v>
      </c>
      <c r="RZ29" s="20">
        <v>86510219.079999998</v>
      </c>
      <c r="SA29" s="20">
        <v>4130093.03</v>
      </c>
      <c r="SB29" s="20">
        <v>3983938.2500000005</v>
      </c>
      <c r="SC29" s="20">
        <v>5035482.040000001</v>
      </c>
      <c r="SD29" s="20">
        <v>3152999.84</v>
      </c>
      <c r="SE29" s="20">
        <v>5467067.5800000001</v>
      </c>
      <c r="SF29" s="20">
        <v>6214308.1800000006</v>
      </c>
      <c r="SG29" s="20">
        <v>11524934.779999999</v>
      </c>
      <c r="SH29" s="20">
        <v>2930742.6399999992</v>
      </c>
      <c r="SI29" s="20">
        <v>3714967.1799999997</v>
      </c>
      <c r="SJ29" s="20">
        <v>15368019.43</v>
      </c>
      <c r="SK29" s="20">
        <v>3938643.9799999995</v>
      </c>
      <c r="SL29" s="20">
        <v>54308136.25999999</v>
      </c>
      <c r="SM29" s="20">
        <v>6575248.7399999993</v>
      </c>
      <c r="SN29" s="20">
        <v>6961768.8899999997</v>
      </c>
      <c r="SO29" s="20">
        <v>17585317.620000001</v>
      </c>
      <c r="SP29" s="20">
        <v>7214911.1899999995</v>
      </c>
      <c r="SQ29" s="20">
        <v>6030222.9500000002</v>
      </c>
      <c r="SR29" s="20">
        <v>4031347.0700000003</v>
      </c>
      <c r="SS29" s="20">
        <v>3029779.16</v>
      </c>
      <c r="ST29" s="20">
        <v>62979461.349999994</v>
      </c>
      <c r="SU29" s="20">
        <v>4728233.28</v>
      </c>
      <c r="SV29" s="20">
        <v>9180917.5600000005</v>
      </c>
      <c r="SW29" s="20">
        <v>6950681.1899999995</v>
      </c>
      <c r="SX29" s="20">
        <v>3582625.9600000004</v>
      </c>
      <c r="SY29" s="20">
        <v>4010580.92</v>
      </c>
      <c r="SZ29" s="20">
        <v>7755342.9900000002</v>
      </c>
      <c r="TA29" s="20">
        <v>19563314.260000002</v>
      </c>
      <c r="TB29" s="20">
        <v>6075406.04</v>
      </c>
      <c r="TC29" s="20">
        <v>5261446.4099999992</v>
      </c>
      <c r="TD29" s="20">
        <v>5528178.46</v>
      </c>
      <c r="TE29" s="20">
        <v>13427290.450000001</v>
      </c>
      <c r="TF29" s="20">
        <v>5759441.7400000002</v>
      </c>
      <c r="TG29" s="20">
        <v>6663935.0899999999</v>
      </c>
      <c r="TH29" s="20">
        <v>151188857.75</v>
      </c>
      <c r="TI29" s="20">
        <v>6831467.4199999999</v>
      </c>
      <c r="TJ29" s="20">
        <v>5040255.68</v>
      </c>
      <c r="TK29" s="20">
        <v>9854367.3500000015</v>
      </c>
      <c r="TL29" s="20">
        <v>11061728.899999999</v>
      </c>
      <c r="TM29" s="20">
        <v>7418984.2799999993</v>
      </c>
      <c r="TN29" s="20">
        <v>2708480.19</v>
      </c>
      <c r="TO29" s="20">
        <v>18923030.09</v>
      </c>
      <c r="TP29" s="20">
        <v>5195981.7699999986</v>
      </c>
      <c r="TQ29" s="20">
        <v>13170820.090000002</v>
      </c>
      <c r="TR29" s="20">
        <v>15221926.33</v>
      </c>
      <c r="TS29" s="20">
        <v>4614106.5299999993</v>
      </c>
      <c r="TT29" s="20">
        <v>3998456.48</v>
      </c>
      <c r="TU29" s="20">
        <v>7412409.6099999994</v>
      </c>
      <c r="TV29" s="20">
        <v>6366388.1600000011</v>
      </c>
      <c r="TW29" s="20">
        <v>5293518.3900000006</v>
      </c>
      <c r="TX29" s="20">
        <v>64798021.770000003</v>
      </c>
      <c r="TY29" s="20">
        <v>14594515.989999998</v>
      </c>
      <c r="TZ29" s="20">
        <v>57214035.890000001</v>
      </c>
      <c r="UA29" s="20">
        <v>13928027.079999998</v>
      </c>
      <c r="UB29" s="20">
        <v>3448583.3400000003</v>
      </c>
      <c r="UC29" s="20">
        <v>3132865.0699999994</v>
      </c>
      <c r="UD29" s="20">
        <v>50163067.929999992</v>
      </c>
      <c r="UE29" s="20">
        <v>3595647.96</v>
      </c>
      <c r="UF29" s="20">
        <v>4464382.3999999994</v>
      </c>
      <c r="UG29" s="20">
        <v>6862684.2399999993</v>
      </c>
      <c r="UH29" s="20">
        <v>3746134.57</v>
      </c>
      <c r="UI29" s="20">
        <v>66338495.650000006</v>
      </c>
      <c r="UJ29" s="20">
        <v>12448777.330000002</v>
      </c>
      <c r="UK29" s="20">
        <v>9032640.8200000003</v>
      </c>
      <c r="UL29" s="20">
        <v>16461328.039999999</v>
      </c>
      <c r="UM29" s="20">
        <v>6435392.1199999992</v>
      </c>
      <c r="UN29" s="20">
        <v>10580054.209999999</v>
      </c>
      <c r="UO29" s="20">
        <v>205917160.69</v>
      </c>
      <c r="UP29" s="20">
        <v>5955607.8100000005</v>
      </c>
      <c r="UQ29" s="20">
        <v>5668129.4500000002</v>
      </c>
      <c r="UR29" s="20">
        <v>38877245.879999995</v>
      </c>
      <c r="US29" s="20">
        <v>3893327.57</v>
      </c>
      <c r="UT29" s="20">
        <v>6573366.540000001</v>
      </c>
      <c r="UU29" s="20">
        <v>15928730.420000002</v>
      </c>
      <c r="UV29" s="20">
        <v>5766376.9000000004</v>
      </c>
      <c r="UW29" s="20">
        <v>5767576.6200000001</v>
      </c>
      <c r="UX29" s="20">
        <v>5004003.1899999995</v>
      </c>
      <c r="UY29" s="20">
        <v>10809366.279999999</v>
      </c>
      <c r="UZ29" s="20">
        <v>19987130.259999998</v>
      </c>
      <c r="VA29" s="20">
        <v>9727394.4800000004</v>
      </c>
      <c r="VB29" s="20">
        <v>13503865.17</v>
      </c>
      <c r="VC29" s="20">
        <v>4298789.6300000008</v>
      </c>
      <c r="VD29" s="20">
        <v>3486449.0799999996</v>
      </c>
      <c r="VE29" s="20">
        <v>5632878.5599999996</v>
      </c>
      <c r="VF29" s="20">
        <v>3612548.98</v>
      </c>
      <c r="VG29" s="20">
        <v>25365707.179999996</v>
      </c>
      <c r="VH29" s="20">
        <v>5085709.78</v>
      </c>
      <c r="VI29" s="20">
        <v>6033640.0999999996</v>
      </c>
      <c r="VJ29" s="20">
        <v>1562214.69</v>
      </c>
      <c r="VK29" s="20">
        <v>90573927.530000016</v>
      </c>
      <c r="VL29" s="20">
        <v>6194860.9100000001</v>
      </c>
      <c r="VM29" s="20">
        <v>5262586.830000001</v>
      </c>
      <c r="VN29" s="20">
        <v>12973977.699999997</v>
      </c>
      <c r="VO29" s="20">
        <v>6761526.5999999996</v>
      </c>
      <c r="VP29" s="20">
        <v>27908904.109999999</v>
      </c>
      <c r="VQ29" s="20">
        <v>12473102.249999998</v>
      </c>
      <c r="VR29" s="20">
        <v>5406553.6799999997</v>
      </c>
      <c r="VS29" s="20">
        <v>7204335.8999999994</v>
      </c>
      <c r="VT29" s="20">
        <v>34447991.260000013</v>
      </c>
      <c r="VU29" s="20">
        <v>8394436.2599999998</v>
      </c>
      <c r="VV29" s="20">
        <v>16004325.049999999</v>
      </c>
      <c r="VW29" s="20">
        <v>7512860.5300000003</v>
      </c>
      <c r="VX29" s="20">
        <v>5398557.1600000001</v>
      </c>
      <c r="VY29" s="20">
        <v>2637150.9800000004</v>
      </c>
      <c r="VZ29" s="20">
        <v>277997365.92999995</v>
      </c>
      <c r="WA29" s="20">
        <v>18993971.509999998</v>
      </c>
      <c r="WB29" s="20">
        <v>6917798.8400000008</v>
      </c>
      <c r="WC29" s="20">
        <v>6826788.6500000004</v>
      </c>
      <c r="WD29" s="20">
        <v>6862503.3899999997</v>
      </c>
      <c r="WE29" s="20">
        <v>11665347.01</v>
      </c>
      <c r="WF29" s="20">
        <v>14149951.65</v>
      </c>
      <c r="WG29" s="20">
        <v>10655288.33</v>
      </c>
      <c r="WH29" s="20">
        <v>15155644.010000002</v>
      </c>
      <c r="WI29" s="20">
        <v>9465813.1800000016</v>
      </c>
      <c r="WJ29" s="20">
        <v>6924054.6500000004</v>
      </c>
      <c r="WK29" s="20">
        <v>31488863.259999998</v>
      </c>
      <c r="WL29" s="20">
        <v>9095933.3499999996</v>
      </c>
      <c r="WM29" s="20">
        <v>22104629.18</v>
      </c>
      <c r="WN29" s="20">
        <v>28838137.749999996</v>
      </c>
      <c r="WO29" s="20">
        <v>5701018.7999999989</v>
      </c>
      <c r="WP29" s="20">
        <v>10018842.51</v>
      </c>
      <c r="WQ29" s="20">
        <v>12655937.08</v>
      </c>
      <c r="WR29" s="20">
        <v>6208874.9900000002</v>
      </c>
      <c r="WS29" s="20">
        <v>18817397.050000001</v>
      </c>
      <c r="WT29" s="20">
        <v>28558172.340000004</v>
      </c>
      <c r="WU29" s="20">
        <v>8965842.7100000009</v>
      </c>
      <c r="WV29" s="20">
        <v>5570029.5599999996</v>
      </c>
      <c r="WW29" s="20">
        <v>5835314.5099999998</v>
      </c>
      <c r="WX29" s="20">
        <v>8354946.1699999999</v>
      </c>
      <c r="WY29" s="20">
        <v>4906896.8000000017</v>
      </c>
      <c r="WZ29" s="20">
        <v>6656528.8299999991</v>
      </c>
      <c r="XA29" s="20">
        <v>9780462.4500000011</v>
      </c>
      <c r="XB29" s="20">
        <v>43148385.610000007</v>
      </c>
      <c r="XC29" s="20">
        <v>6726826.8200000003</v>
      </c>
      <c r="XD29" s="20">
        <v>4149556.7499999995</v>
      </c>
      <c r="XE29" s="20">
        <v>4702143.63</v>
      </c>
      <c r="XF29" s="20">
        <v>2121242.61</v>
      </c>
      <c r="XG29" s="20">
        <v>193388202.97000003</v>
      </c>
      <c r="XH29" s="20">
        <v>10965698.23</v>
      </c>
      <c r="XI29" s="20">
        <v>10678439.33</v>
      </c>
      <c r="XJ29" s="20">
        <v>50682019.399999999</v>
      </c>
      <c r="XK29" s="20">
        <v>9475018.3800000008</v>
      </c>
      <c r="XL29" s="20">
        <v>14184011.84</v>
      </c>
      <c r="XM29" s="20">
        <v>18784662.030000001</v>
      </c>
      <c r="XN29" s="20">
        <v>9330321.1300000008</v>
      </c>
      <c r="XO29" s="20">
        <v>6549642.8499999996</v>
      </c>
      <c r="XP29" s="20">
        <v>23088499.190000001</v>
      </c>
      <c r="XQ29" s="20">
        <v>15799804.07</v>
      </c>
      <c r="XR29" s="20">
        <v>7654372.9699999997</v>
      </c>
      <c r="XS29" s="20">
        <v>7464821.2800000021</v>
      </c>
      <c r="XT29" s="20">
        <v>6025065.0600000005</v>
      </c>
      <c r="XU29" s="20">
        <v>6311900.2299999995</v>
      </c>
      <c r="XV29" s="20">
        <v>4771307.8599999985</v>
      </c>
      <c r="XW29" s="20">
        <v>5081005.8099999996</v>
      </c>
      <c r="XX29" s="20">
        <v>6480891.5100000007</v>
      </c>
      <c r="XY29" s="20">
        <v>6951361.7699999996</v>
      </c>
      <c r="XZ29" s="20">
        <v>6703661.3599999985</v>
      </c>
      <c r="YA29" s="20">
        <v>5642815.0600000005</v>
      </c>
      <c r="YB29" s="20">
        <v>5771661.4800000004</v>
      </c>
      <c r="YC29" s="20">
        <v>6450791.7800000012</v>
      </c>
      <c r="YD29" s="20">
        <v>33197507.5</v>
      </c>
      <c r="YE29" s="20">
        <v>6986696.5899999999</v>
      </c>
      <c r="YF29" s="20">
        <v>22271090.120000001</v>
      </c>
      <c r="YG29" s="20">
        <v>7624534.4500000011</v>
      </c>
      <c r="YH29" s="20">
        <v>40428881.720000006</v>
      </c>
      <c r="YI29" s="20">
        <v>11020553.83</v>
      </c>
      <c r="YJ29" s="20">
        <v>21825106.990000002</v>
      </c>
      <c r="YK29" s="20">
        <v>7608860.8200000003</v>
      </c>
      <c r="YL29" s="20">
        <v>16537300.950000003</v>
      </c>
      <c r="YM29" s="20">
        <v>33351251.080000002</v>
      </c>
      <c r="YN29" s="20">
        <v>13177454.790000001</v>
      </c>
      <c r="YO29" s="20">
        <v>8101594.5699999994</v>
      </c>
      <c r="YP29" s="20">
        <v>6089343.9199999999</v>
      </c>
      <c r="YQ29" s="20">
        <v>9710698.6500000004</v>
      </c>
      <c r="YR29" s="20">
        <v>6132642.3099999987</v>
      </c>
      <c r="YS29" s="20">
        <v>5854847.8599999994</v>
      </c>
      <c r="YT29" s="20">
        <v>11409217.939999999</v>
      </c>
      <c r="YU29" s="20">
        <v>50720663.849999994</v>
      </c>
      <c r="YV29" s="20">
        <v>6038807.0300000003</v>
      </c>
      <c r="YW29" s="20">
        <v>6469945.5500000007</v>
      </c>
      <c r="YX29" s="20">
        <v>6152093.7999999998</v>
      </c>
      <c r="YY29" s="20">
        <v>6765949.9899999984</v>
      </c>
      <c r="YZ29" s="20">
        <v>4126862.8699999996</v>
      </c>
      <c r="ZA29" s="20">
        <v>3619916.1</v>
      </c>
      <c r="ZB29" s="20">
        <v>70291149.650000021</v>
      </c>
      <c r="ZC29" s="20">
        <v>5549723.5800000001</v>
      </c>
      <c r="ZD29" s="20">
        <v>7669267.7100000009</v>
      </c>
      <c r="ZE29" s="20">
        <v>6738607.4800000004</v>
      </c>
      <c r="ZF29" s="20">
        <v>3140008.0500000003</v>
      </c>
      <c r="ZG29" s="20">
        <v>4419126</v>
      </c>
      <c r="ZH29" s="20">
        <v>4922242.84</v>
      </c>
      <c r="ZI29" s="20">
        <v>4170739.26</v>
      </c>
      <c r="ZJ29" s="20">
        <v>16229597.369999997</v>
      </c>
      <c r="ZK29" s="20">
        <v>119794984.25000001</v>
      </c>
      <c r="ZL29" s="20">
        <v>4070580.2900000005</v>
      </c>
      <c r="ZM29" s="20">
        <v>11627570.5</v>
      </c>
      <c r="ZN29" s="20">
        <v>42723790.850000001</v>
      </c>
      <c r="ZO29" s="20">
        <v>14639541.590000002</v>
      </c>
      <c r="ZP29" s="20">
        <v>5136038.57</v>
      </c>
      <c r="ZQ29" s="20">
        <v>5929495.629999999</v>
      </c>
      <c r="ZR29" s="20">
        <v>6786177.3400000008</v>
      </c>
      <c r="ZS29" s="20">
        <v>10705754.02</v>
      </c>
      <c r="ZT29" s="20">
        <v>21157838.059999999</v>
      </c>
      <c r="ZU29" s="20">
        <v>4668699.07</v>
      </c>
      <c r="ZV29" s="20">
        <v>5848442.1499999994</v>
      </c>
      <c r="ZW29" s="20">
        <v>3669418.7</v>
      </c>
      <c r="ZX29" s="20">
        <v>6679008.3000000007</v>
      </c>
      <c r="ZY29" s="20">
        <v>5010069.2299999995</v>
      </c>
      <c r="ZZ29" s="20">
        <v>5217400.7</v>
      </c>
      <c r="AAA29" s="20">
        <v>4740530.7100000009</v>
      </c>
      <c r="AAB29" s="20">
        <v>4016888.6400000006</v>
      </c>
      <c r="AAC29" s="20">
        <v>7222635.3000000007</v>
      </c>
      <c r="AAD29" s="20">
        <v>7802494.8600000013</v>
      </c>
      <c r="AAE29" s="20">
        <v>5923664.6900000004</v>
      </c>
      <c r="AAF29" s="20">
        <v>6391666.1099999985</v>
      </c>
      <c r="AAG29" s="20">
        <v>62526386.49000001</v>
      </c>
      <c r="AAH29" s="20">
        <v>4739912.2799999993</v>
      </c>
      <c r="AAI29" s="20">
        <v>5584823.8699999992</v>
      </c>
      <c r="AAJ29" s="20">
        <v>9072280.8899999969</v>
      </c>
      <c r="AAK29" s="20">
        <v>3705403.7100000004</v>
      </c>
      <c r="AAL29" s="20">
        <v>5556205.96</v>
      </c>
      <c r="AAM29" s="20">
        <v>4917625.6100000003</v>
      </c>
      <c r="AAN29" s="20">
        <v>282950714.86000001</v>
      </c>
      <c r="AAO29" s="20">
        <v>4549370.8299999991</v>
      </c>
      <c r="AAP29" s="20">
        <v>4900648.9799999995</v>
      </c>
      <c r="AAQ29" s="20">
        <v>12529256.939999999</v>
      </c>
      <c r="AAR29" s="20">
        <v>7360854.5600000015</v>
      </c>
      <c r="AAS29" s="20">
        <v>5041328.51</v>
      </c>
      <c r="AAT29" s="20">
        <v>6340627.9199999999</v>
      </c>
      <c r="AAU29" s="20">
        <v>8272542.8500000006</v>
      </c>
      <c r="AAV29" s="20">
        <v>20141515.640000001</v>
      </c>
      <c r="AAW29" s="20">
        <v>6954074.8100000005</v>
      </c>
      <c r="AAX29" s="20">
        <v>7892576.79</v>
      </c>
      <c r="AAY29" s="20">
        <v>38461501.809999995</v>
      </c>
      <c r="AAZ29" s="20">
        <v>16318167.749999998</v>
      </c>
      <c r="ABA29" s="20">
        <v>4831412.25</v>
      </c>
      <c r="ABB29" s="20">
        <v>8202547.1600000001</v>
      </c>
      <c r="ABC29" s="20">
        <v>4251689.8500000006</v>
      </c>
      <c r="ABD29" s="20">
        <v>2815955.4800000004</v>
      </c>
      <c r="ABE29" s="20">
        <v>4171958.0199999996</v>
      </c>
      <c r="ABF29" s="20">
        <v>5593767.9099999992</v>
      </c>
      <c r="ABG29" s="20">
        <v>39196875.009999998</v>
      </c>
      <c r="ABH29" s="20">
        <v>42405922.159999996</v>
      </c>
      <c r="ABI29" s="20">
        <v>3529142.39</v>
      </c>
      <c r="ABJ29" s="20">
        <v>4583573.6500000004</v>
      </c>
      <c r="ABK29" s="20">
        <v>6167083.4000000004</v>
      </c>
      <c r="ABL29" s="20">
        <v>4992921.7399999993</v>
      </c>
      <c r="ABM29" s="20">
        <v>4998802.72</v>
      </c>
      <c r="ABN29" s="20">
        <v>76248685.730000004</v>
      </c>
      <c r="ABO29" s="20">
        <v>7645654.8299999991</v>
      </c>
      <c r="ABP29" s="20">
        <v>5628763.7500000009</v>
      </c>
      <c r="ABQ29" s="20">
        <v>11922632.270000001</v>
      </c>
      <c r="ABR29" s="20">
        <v>7639264.3000000007</v>
      </c>
      <c r="ABS29" s="20">
        <v>6314371.0199999996</v>
      </c>
      <c r="ABT29" s="20">
        <v>5356790.290000001</v>
      </c>
      <c r="ABU29" s="20">
        <v>7073445.1999999993</v>
      </c>
      <c r="ABV29" s="20">
        <v>5738711.8399999999</v>
      </c>
      <c r="ABW29" s="20">
        <v>45068708.809999995</v>
      </c>
      <c r="ABX29" s="20">
        <v>3581432.9000000004</v>
      </c>
      <c r="ABY29" s="20">
        <v>11850277.08</v>
      </c>
      <c r="ABZ29" s="20">
        <v>3145108.1999999997</v>
      </c>
      <c r="ACA29" s="20">
        <v>3961588.11</v>
      </c>
      <c r="ACB29" s="20">
        <v>23658066.199999999</v>
      </c>
      <c r="ACC29" s="20">
        <v>883524.7300000001</v>
      </c>
      <c r="ACD29" s="20">
        <v>6331794.169999999</v>
      </c>
      <c r="ACE29" s="20">
        <v>3785447.5400000005</v>
      </c>
      <c r="ACF29" s="20">
        <v>3855410.91</v>
      </c>
      <c r="ACG29" s="20">
        <v>3076901.48</v>
      </c>
      <c r="ACH29" s="20">
        <v>69800398.650000006</v>
      </c>
      <c r="ACI29" s="20">
        <v>5029955.7700000005</v>
      </c>
      <c r="ACJ29" s="20">
        <v>8629005.6899999995</v>
      </c>
      <c r="ACK29" s="20">
        <v>11813305.889999999</v>
      </c>
      <c r="ACL29" s="20">
        <v>4985049.3600000003</v>
      </c>
      <c r="ACM29" s="20">
        <v>9242827.6699999999</v>
      </c>
      <c r="ACN29" s="20">
        <v>6451686.5900000008</v>
      </c>
      <c r="ACO29" s="20">
        <v>45481323.18</v>
      </c>
      <c r="ACP29" s="20">
        <v>53659484.310000002</v>
      </c>
      <c r="ACQ29" s="20">
        <v>6409286.1500000004</v>
      </c>
      <c r="ACR29" s="20">
        <v>3353893</v>
      </c>
      <c r="ACS29" s="20">
        <v>10381481.029999999</v>
      </c>
      <c r="ACT29" s="20">
        <v>4050411.9</v>
      </c>
      <c r="ACU29" s="20">
        <v>63041509.699999996</v>
      </c>
      <c r="ACV29" s="20">
        <v>10731011.060000002</v>
      </c>
      <c r="ACW29" s="20">
        <v>8712178.870000001</v>
      </c>
      <c r="ACX29" s="20">
        <v>4473981.6400000006</v>
      </c>
      <c r="ACY29" s="20">
        <v>6023473.4300000006</v>
      </c>
      <c r="ACZ29" s="20">
        <v>7283609.7499999991</v>
      </c>
      <c r="ADA29" s="20">
        <v>4021550.2800000003</v>
      </c>
      <c r="ADB29" s="20">
        <v>3854436.9699999993</v>
      </c>
      <c r="ADC29" s="20">
        <v>2885205.5899999994</v>
      </c>
      <c r="ADD29" s="20">
        <v>4097527.8400000003</v>
      </c>
      <c r="ADE29" s="20">
        <v>54399142.230000004</v>
      </c>
      <c r="ADF29" s="20">
        <v>60646491.629999995</v>
      </c>
      <c r="ADG29" s="20">
        <v>7497696.8200000003</v>
      </c>
      <c r="ADH29" s="20">
        <v>8952721.629999999</v>
      </c>
      <c r="ADI29" s="20">
        <v>6092117.0800000001</v>
      </c>
      <c r="ADJ29" s="20">
        <v>4605265.01</v>
      </c>
      <c r="ADK29" s="20">
        <v>5349295.76</v>
      </c>
      <c r="ADL29" s="20">
        <v>7231840.9100000001</v>
      </c>
      <c r="ADM29" s="20">
        <v>4118916.5</v>
      </c>
      <c r="ADN29" s="20">
        <v>152200957.02999997</v>
      </c>
      <c r="ADO29" s="20">
        <v>30204311.740000002</v>
      </c>
      <c r="ADP29" s="20">
        <v>17066132.559999995</v>
      </c>
      <c r="ADQ29" s="20">
        <v>8489810.2100000009</v>
      </c>
      <c r="ADR29" s="20">
        <v>2699883.8699999996</v>
      </c>
      <c r="ADS29" s="20">
        <v>3810213.9099999997</v>
      </c>
      <c r="ADT29" s="20">
        <v>6367865.7000000002</v>
      </c>
      <c r="ADU29" s="20">
        <v>3508505.23</v>
      </c>
      <c r="ADV29" s="20">
        <v>133754271.41000001</v>
      </c>
      <c r="ADW29" s="20">
        <v>31844361.620000001</v>
      </c>
      <c r="ADX29" s="20">
        <v>24130901.569999997</v>
      </c>
      <c r="ADY29" s="20">
        <v>6157226.5200000005</v>
      </c>
      <c r="ADZ29" s="20">
        <v>3558398.2199999997</v>
      </c>
      <c r="AEA29" s="20">
        <v>3287958.5099999993</v>
      </c>
      <c r="AEB29" s="20">
        <v>6705453.1900000004</v>
      </c>
      <c r="AEC29" s="20">
        <v>6162094.7800000012</v>
      </c>
      <c r="AED29" s="20">
        <v>10653016.289999999</v>
      </c>
      <c r="AEE29" s="20">
        <v>5433087.0900000008</v>
      </c>
      <c r="AEF29" s="20">
        <v>3848439.63</v>
      </c>
      <c r="AEG29" s="20">
        <v>11306285.529999999</v>
      </c>
      <c r="AEH29" s="20">
        <v>4268609.82</v>
      </c>
      <c r="AEI29" s="20">
        <v>4658837.9300000006</v>
      </c>
      <c r="AEJ29" s="20">
        <v>7090155.9000000004</v>
      </c>
      <c r="AEK29" s="20">
        <v>6439744.4300000016</v>
      </c>
      <c r="AEL29" s="20">
        <v>5418784.4400000004</v>
      </c>
      <c r="AEM29" s="20">
        <v>15724162.550000003</v>
      </c>
      <c r="AEN29" s="20">
        <v>7728143.21</v>
      </c>
      <c r="AEO29" s="20">
        <v>7789034.2699999996</v>
      </c>
      <c r="AEP29" s="20">
        <v>98467341.560000002</v>
      </c>
      <c r="AEQ29" s="20">
        <v>9185977.6700000018</v>
      </c>
      <c r="AER29" s="20">
        <v>9002718.5100000016</v>
      </c>
      <c r="AES29" s="20">
        <v>5687073.6200000001</v>
      </c>
      <c r="AET29" s="20">
        <v>5593995.9799999995</v>
      </c>
      <c r="AEU29" s="20">
        <v>14276427.08</v>
      </c>
      <c r="AEV29" s="20">
        <v>3763270.3000000003</v>
      </c>
      <c r="AEW29" s="20">
        <v>7483938.1799999997</v>
      </c>
      <c r="AEX29" s="20">
        <v>5290858.6655000001</v>
      </c>
      <c r="AEY29" s="20">
        <v>7580546.1100000003</v>
      </c>
      <c r="AEZ29" s="20">
        <v>92334797.570000008</v>
      </c>
      <c r="AFA29" s="20">
        <v>55623150.729999989</v>
      </c>
      <c r="AFB29" s="20">
        <v>11369653.890000001</v>
      </c>
      <c r="AFC29" s="20">
        <v>9193156.3999999985</v>
      </c>
      <c r="AFD29" s="20">
        <v>11962804.84</v>
      </c>
      <c r="AFE29" s="20">
        <v>8718419.2399999984</v>
      </c>
      <c r="AFF29" s="20">
        <v>5805780.0699999994</v>
      </c>
      <c r="AFG29" s="20">
        <v>7439641.3300000001</v>
      </c>
      <c r="AFH29" s="20">
        <v>5447457.8599999994</v>
      </c>
      <c r="AFI29" s="20">
        <v>6441453.1599999992</v>
      </c>
      <c r="AFJ29" s="20">
        <v>4327541.46</v>
      </c>
      <c r="AFK29" s="20">
        <v>9515503.7799999993</v>
      </c>
      <c r="AFL29" s="20">
        <v>11655557.459999999</v>
      </c>
      <c r="AFM29" s="20">
        <v>51726364.259999998</v>
      </c>
      <c r="AFN29" s="20">
        <v>9087241.1500000004</v>
      </c>
      <c r="AFO29" s="20">
        <v>2366430.1800000002</v>
      </c>
      <c r="AFP29" s="20">
        <v>5177514.0300000012</v>
      </c>
      <c r="AFQ29" s="20">
        <v>5777457.9799999995</v>
      </c>
      <c r="AFR29" s="20">
        <v>4949444.1399999987</v>
      </c>
      <c r="AFS29" s="20">
        <v>4267275.7699999996</v>
      </c>
      <c r="AFT29" s="20">
        <v>8799043.0300000012</v>
      </c>
      <c r="AFU29" s="20">
        <v>14187508.170000002</v>
      </c>
      <c r="AFV29" s="20">
        <v>4755666.5900000008</v>
      </c>
      <c r="AFW29" s="20">
        <v>13834110.58</v>
      </c>
      <c r="AFX29" s="20">
        <v>5400132.6700000009</v>
      </c>
      <c r="AFY29" s="20">
        <v>64790536.009999998</v>
      </c>
      <c r="AFZ29" s="20">
        <v>3909559.7300000004</v>
      </c>
      <c r="AGA29" s="20">
        <v>3603288.6999999997</v>
      </c>
      <c r="AGB29" s="20">
        <v>4393682.959999999</v>
      </c>
      <c r="AGC29" s="20">
        <v>12884293.25</v>
      </c>
      <c r="AGD29" s="20">
        <v>4493284.76</v>
      </c>
      <c r="AGE29" s="20">
        <v>1792991.32</v>
      </c>
      <c r="AGF29" s="20">
        <v>2377463.7700000005</v>
      </c>
      <c r="AGG29" s="20">
        <v>3177389.73</v>
      </c>
      <c r="AGH29" s="20">
        <v>4247896.4500000011</v>
      </c>
      <c r="AGI29" s="20">
        <v>6778034.29</v>
      </c>
      <c r="AGJ29" s="20">
        <v>93392426.770000011</v>
      </c>
      <c r="AGK29" s="20">
        <v>28906902.449999999</v>
      </c>
      <c r="AGL29" s="20">
        <v>8570350.4699999969</v>
      </c>
      <c r="AGM29" s="20">
        <v>7935148.1699999999</v>
      </c>
      <c r="AGN29" s="20">
        <v>14923115.710000001</v>
      </c>
      <c r="AGO29" s="20">
        <v>23521615.530000005</v>
      </c>
      <c r="AGP29" s="20">
        <v>6395802.0199999996</v>
      </c>
      <c r="AGQ29" s="20">
        <v>5541301.5899999999</v>
      </c>
      <c r="AGR29" s="20">
        <v>226948662.41000003</v>
      </c>
      <c r="AGS29" s="20">
        <v>88544948.620000005</v>
      </c>
      <c r="AGT29" s="20">
        <v>12396702.919999998</v>
      </c>
      <c r="AGU29" s="20">
        <v>11468386.939999999</v>
      </c>
      <c r="AGV29" s="20">
        <v>30138699.560000002</v>
      </c>
      <c r="AGW29" s="20">
        <v>13087819.870000001</v>
      </c>
      <c r="AGX29" s="20">
        <v>7655255.2999999998</v>
      </c>
      <c r="AGY29" s="20">
        <v>9269739.0500000007</v>
      </c>
      <c r="AGZ29" s="20">
        <v>2748711.7399999998</v>
      </c>
      <c r="AHA29" s="20">
        <v>9558992.9099999983</v>
      </c>
      <c r="AHB29" s="20">
        <v>16016882.560000002</v>
      </c>
      <c r="AHC29" s="20">
        <v>5423779.5300000003</v>
      </c>
      <c r="AHD29" s="20">
        <v>4851151.4800000004</v>
      </c>
      <c r="AHE29" s="20">
        <v>6782468.8499999996</v>
      </c>
      <c r="AHF29" s="20">
        <v>4762852.5999999996</v>
      </c>
      <c r="AHG29" s="20">
        <v>3832991.0599999996</v>
      </c>
      <c r="AHH29" s="20">
        <v>4136255.9</v>
      </c>
      <c r="AHI29" s="20">
        <v>49184716.150000006</v>
      </c>
      <c r="AHJ29" s="20">
        <v>3918056.2</v>
      </c>
      <c r="AHK29" s="20">
        <v>3050145.9100000006</v>
      </c>
      <c r="AHL29" s="20">
        <v>5822804.9899999993</v>
      </c>
      <c r="AHM29" s="20">
        <v>9437181.5499999989</v>
      </c>
      <c r="AHN29" s="20">
        <v>4679358.99</v>
      </c>
      <c r="AHO29" s="20">
        <v>7023020.6400000006</v>
      </c>
      <c r="AHP29" s="20">
        <v>16419583207.883804</v>
      </c>
    </row>
    <row r="30" spans="1:900" x14ac:dyDescent="0.55000000000000004">
      <c r="A30" s="11">
        <v>26</v>
      </c>
      <c r="B30" s="11" t="s">
        <v>1018</v>
      </c>
      <c r="C30" s="6" t="s">
        <v>1019</v>
      </c>
      <c r="D30" s="20">
        <v>36137003.920000002</v>
      </c>
      <c r="E30" s="20">
        <v>533366.65</v>
      </c>
      <c r="F30" s="20">
        <v>473867.35000000003</v>
      </c>
      <c r="G30" s="20">
        <v>81336.63</v>
      </c>
      <c r="H30" s="20">
        <v>2763320.5</v>
      </c>
      <c r="I30" s="20">
        <v>891900</v>
      </c>
      <c r="J30" s="20">
        <v>1370113.4100000001</v>
      </c>
      <c r="K30" s="20">
        <v>620351.71</v>
      </c>
      <c r="L30" s="20">
        <v>620415.04</v>
      </c>
      <c r="M30" s="20">
        <v>536552.55000000005</v>
      </c>
      <c r="N30" s="20">
        <v>713735.9</v>
      </c>
      <c r="O30" s="20">
        <v>63297.95</v>
      </c>
      <c r="P30" s="20">
        <v>1439691.75</v>
      </c>
      <c r="Q30" s="20">
        <v>36103.800000000003</v>
      </c>
      <c r="R30" s="20">
        <v>521422.55000000005</v>
      </c>
      <c r="S30" s="20">
        <v>361319.2</v>
      </c>
      <c r="T30" s="20">
        <v>59285.7</v>
      </c>
      <c r="U30" s="20">
        <v>122498.47</v>
      </c>
      <c r="V30" s="20">
        <v>35311582.32</v>
      </c>
      <c r="W30" s="20">
        <v>2515987.75</v>
      </c>
      <c r="X30" s="20">
        <v>2262774.23</v>
      </c>
      <c r="Y30" s="20">
        <v>1276002.95</v>
      </c>
      <c r="Z30" s="20">
        <v>412387.4</v>
      </c>
      <c r="AA30" s="20">
        <v>794087.9</v>
      </c>
      <c r="AB30" s="20">
        <v>497729.7</v>
      </c>
      <c r="AC30" s="20">
        <v>4660704.75</v>
      </c>
      <c r="AD30" s="20">
        <v>1576366.35</v>
      </c>
      <c r="AE30" s="20">
        <v>248570.34999999998</v>
      </c>
      <c r="AF30" s="20">
        <v>1346959.3</v>
      </c>
      <c r="AG30" s="20">
        <v>933284.1</v>
      </c>
      <c r="AH30" s="20">
        <v>54546.15</v>
      </c>
      <c r="AI30" s="20">
        <v>1647857.93</v>
      </c>
      <c r="AJ30" s="20">
        <v>314825.8</v>
      </c>
      <c r="AK30" s="20">
        <v>127156.7</v>
      </c>
      <c r="AL30" s="20">
        <v>621590.65</v>
      </c>
      <c r="AM30" s="20">
        <v>376229.45</v>
      </c>
      <c r="AN30" s="20">
        <v>1510420.63</v>
      </c>
      <c r="AO30" s="20">
        <v>654162.77</v>
      </c>
      <c r="AP30" s="20">
        <v>628842.15</v>
      </c>
      <c r="AQ30" s="20">
        <v>356275.65</v>
      </c>
      <c r="AR30" s="20">
        <v>103019.9</v>
      </c>
      <c r="AS30" s="20">
        <v>174751.71999999997</v>
      </c>
      <c r="AT30" s="20">
        <v>31926798.879999999</v>
      </c>
      <c r="AU30" s="20">
        <v>27379.85</v>
      </c>
      <c r="AV30" s="20">
        <v>81403.48</v>
      </c>
      <c r="AW30" s="20">
        <v>0</v>
      </c>
      <c r="AX30" s="20">
        <v>20557.199999999997</v>
      </c>
      <c r="AY30" s="20">
        <v>158746.27000000002</v>
      </c>
      <c r="AZ30" s="20">
        <v>750093.15</v>
      </c>
      <c r="BA30" s="20">
        <v>286908.45999999996</v>
      </c>
      <c r="BB30" s="20">
        <v>125257.7</v>
      </c>
      <c r="BC30" s="20">
        <v>444174.75</v>
      </c>
      <c r="BD30" s="20">
        <v>0</v>
      </c>
      <c r="BE30" s="20">
        <v>0</v>
      </c>
      <c r="BF30" s="20">
        <v>34229.5</v>
      </c>
      <c r="BG30" s="20">
        <v>1664536.65</v>
      </c>
      <c r="BH30" s="20">
        <v>136748.6</v>
      </c>
      <c r="BI30" s="20">
        <v>277151.3</v>
      </c>
      <c r="BJ30" s="20">
        <v>82071.100000000006</v>
      </c>
      <c r="BK30" s="20">
        <v>14460.9</v>
      </c>
      <c r="BL30" s="20">
        <v>100097.25</v>
      </c>
      <c r="BM30" s="20">
        <v>338792.07999999996</v>
      </c>
      <c r="BN30" s="20">
        <v>0</v>
      </c>
      <c r="BO30" s="20">
        <v>102260.73</v>
      </c>
      <c r="BP30" s="20">
        <v>0</v>
      </c>
      <c r="BQ30" s="20">
        <v>0</v>
      </c>
      <c r="BR30" s="20">
        <v>394854.48</v>
      </c>
      <c r="BS30" s="20">
        <v>6018</v>
      </c>
      <c r="BT30" s="20">
        <v>196788.53</v>
      </c>
      <c r="BU30" s="20">
        <v>0</v>
      </c>
      <c r="BV30" s="20">
        <v>0</v>
      </c>
      <c r="BW30" s="20">
        <v>45365</v>
      </c>
      <c r="BX30" s="20">
        <v>0</v>
      </c>
      <c r="BY30" s="20">
        <v>1.5</v>
      </c>
      <c r="BZ30" s="20">
        <v>7661575.6499999994</v>
      </c>
      <c r="CA30" s="20">
        <v>1151131.5</v>
      </c>
      <c r="CB30" s="20">
        <v>2145794.27</v>
      </c>
      <c r="CC30" s="20">
        <v>1690398.2999999996</v>
      </c>
      <c r="CD30" s="20">
        <v>65139.75</v>
      </c>
      <c r="CE30" s="20">
        <v>954872.29999999993</v>
      </c>
      <c r="CF30" s="20">
        <v>3297556.5999999996</v>
      </c>
      <c r="CG30" s="20">
        <v>12917166.43</v>
      </c>
      <c r="CH30" s="20">
        <v>15479.3</v>
      </c>
      <c r="CI30" s="20">
        <v>1103788.27</v>
      </c>
      <c r="CJ30" s="20">
        <v>62922.58</v>
      </c>
      <c r="CK30" s="20">
        <v>133521.31</v>
      </c>
      <c r="CL30" s="20">
        <v>0</v>
      </c>
      <c r="CM30" s="20">
        <v>25052.45</v>
      </c>
      <c r="CN30" s="20">
        <v>958128</v>
      </c>
      <c r="CO30" s="20">
        <v>0</v>
      </c>
      <c r="CP30" s="20">
        <v>380810.35</v>
      </c>
      <c r="CQ30" s="20">
        <v>40102.82</v>
      </c>
      <c r="CR30" s="20">
        <v>251142.95</v>
      </c>
      <c r="CS30" s="20">
        <v>1754.18</v>
      </c>
      <c r="CT30" s="20">
        <v>1517534.36</v>
      </c>
      <c r="CU30" s="20">
        <v>567027.35</v>
      </c>
      <c r="CV30" s="20">
        <v>111576.9</v>
      </c>
      <c r="CW30" s="20">
        <v>2057547.75</v>
      </c>
      <c r="CX30" s="20">
        <v>46221.25</v>
      </c>
      <c r="CY30" s="20">
        <v>788621.8</v>
      </c>
      <c r="CZ30" s="20">
        <v>100688.6</v>
      </c>
      <c r="DA30" s="20">
        <v>124237.2</v>
      </c>
      <c r="DB30" s="20">
        <v>6014835.3899999987</v>
      </c>
      <c r="DC30" s="20">
        <v>7201433.040000001</v>
      </c>
      <c r="DD30" s="20">
        <v>0</v>
      </c>
      <c r="DE30" s="20">
        <v>0</v>
      </c>
      <c r="DF30" s="20">
        <v>548941.98</v>
      </c>
      <c r="DG30" s="20">
        <v>0</v>
      </c>
      <c r="DH30" s="20">
        <v>182211.13999999998</v>
      </c>
      <c r="DI30" s="20">
        <v>58248.55</v>
      </c>
      <c r="DJ30" s="20">
        <v>155301.25</v>
      </c>
      <c r="DK30" s="20">
        <v>32735735.140000001</v>
      </c>
      <c r="DL30" s="20">
        <v>237014.11</v>
      </c>
      <c r="DM30" s="20">
        <v>566676.54</v>
      </c>
      <c r="DN30" s="20">
        <v>164986.65</v>
      </c>
      <c r="DO30" s="20">
        <v>187206.35</v>
      </c>
      <c r="DP30" s="20">
        <v>3000181.9</v>
      </c>
      <c r="DQ30" s="20">
        <v>2989528.4499999997</v>
      </c>
      <c r="DR30" s="20">
        <v>2456827.4</v>
      </c>
      <c r="DS30" s="20">
        <v>861536.51</v>
      </c>
      <c r="DT30" s="20">
        <v>4937085.68</v>
      </c>
      <c r="DU30" s="20">
        <v>8470.1</v>
      </c>
      <c r="DV30" s="20">
        <v>0</v>
      </c>
      <c r="DW30" s="20">
        <v>1713642.35</v>
      </c>
      <c r="DX30" s="20">
        <v>0</v>
      </c>
      <c r="DY30" s="20">
        <v>0</v>
      </c>
      <c r="DZ30" s="20">
        <v>220114.35</v>
      </c>
      <c r="EA30" s="20">
        <v>138321.9</v>
      </c>
      <c r="EB30" s="20">
        <v>107972.90000000001</v>
      </c>
      <c r="EC30" s="20">
        <v>0</v>
      </c>
      <c r="ED30" s="20">
        <v>1192638.74</v>
      </c>
      <c r="EE30" s="20">
        <v>2785110.0599999996</v>
      </c>
      <c r="EF30" s="20">
        <v>3904476.39</v>
      </c>
      <c r="EG30" s="20">
        <v>264916.05</v>
      </c>
      <c r="EH30" s="20">
        <v>155063.14000000001</v>
      </c>
      <c r="EI30" s="20">
        <v>370.5</v>
      </c>
      <c r="EJ30" s="20">
        <v>133825.5</v>
      </c>
      <c r="EK30" s="20">
        <v>0</v>
      </c>
      <c r="EL30" s="20">
        <v>0</v>
      </c>
      <c r="EM30" s="20">
        <v>0</v>
      </c>
      <c r="EN30" s="20">
        <v>25176564.359999999</v>
      </c>
      <c r="EO30" s="20">
        <v>25789.65</v>
      </c>
      <c r="EP30" s="20">
        <v>237160.85</v>
      </c>
      <c r="EQ30" s="20">
        <v>370187.4</v>
      </c>
      <c r="ER30" s="20">
        <v>0</v>
      </c>
      <c r="ES30" s="20">
        <v>186569.78999999998</v>
      </c>
      <c r="ET30" s="20">
        <v>834051.25</v>
      </c>
      <c r="EU30" s="20">
        <v>391225.63</v>
      </c>
      <c r="EV30" s="20">
        <v>70258.67</v>
      </c>
      <c r="EW30" s="20">
        <v>0</v>
      </c>
      <c r="EX30" s="20">
        <v>220053.59999999998</v>
      </c>
      <c r="EY30" s="20">
        <v>205238.85</v>
      </c>
      <c r="EZ30" s="20">
        <v>451237.9</v>
      </c>
      <c r="FA30" s="20">
        <v>1955203.2599999998</v>
      </c>
      <c r="FB30" s="20">
        <v>435120</v>
      </c>
      <c r="FC30" s="20">
        <v>547748.94999999995</v>
      </c>
      <c r="FD30" s="20">
        <v>184417.25</v>
      </c>
      <c r="FE30" s="20">
        <v>253685.5</v>
      </c>
      <c r="FF30" s="20">
        <v>271222.5</v>
      </c>
      <c r="FG30" s="20">
        <v>246038.25</v>
      </c>
      <c r="FH30" s="20">
        <v>43865.4</v>
      </c>
      <c r="FI30" s="20">
        <v>31399024.279999997</v>
      </c>
      <c r="FJ30" s="20">
        <v>0</v>
      </c>
      <c r="FK30" s="20">
        <v>0</v>
      </c>
      <c r="FL30" s="20">
        <v>46654.27</v>
      </c>
      <c r="FM30" s="20">
        <v>0</v>
      </c>
      <c r="FN30" s="20">
        <v>186325</v>
      </c>
      <c r="FO30" s="20">
        <v>20188.189999999999</v>
      </c>
      <c r="FP30" s="20">
        <v>0</v>
      </c>
      <c r="FQ30" s="20">
        <v>15293907.549999999</v>
      </c>
      <c r="FR30" s="20">
        <v>0</v>
      </c>
      <c r="FS30" s="20">
        <v>6610</v>
      </c>
      <c r="FT30" s="20">
        <v>83486.350000000006</v>
      </c>
      <c r="FU30" s="20">
        <v>0</v>
      </c>
      <c r="FV30" s="20">
        <v>185083</v>
      </c>
      <c r="FW30" s="20">
        <v>0</v>
      </c>
      <c r="FX30" s="20">
        <v>0</v>
      </c>
      <c r="FY30" s="20">
        <v>0</v>
      </c>
      <c r="FZ30" s="20">
        <v>0</v>
      </c>
      <c r="GA30" s="20">
        <v>6184</v>
      </c>
      <c r="GB30" s="20">
        <v>230869.65</v>
      </c>
      <c r="GC30" s="20">
        <v>0</v>
      </c>
      <c r="GD30" s="20">
        <v>300</v>
      </c>
      <c r="GE30" s="20">
        <v>0</v>
      </c>
      <c r="GF30" s="20">
        <v>106919</v>
      </c>
      <c r="GG30" s="20">
        <v>68533.95</v>
      </c>
      <c r="GH30" s="20">
        <v>140694</v>
      </c>
      <c r="GI30" s="20">
        <v>9851.2000000000007</v>
      </c>
      <c r="GJ30" s="20">
        <v>566612.59000000008</v>
      </c>
      <c r="GK30" s="20">
        <v>85694.9</v>
      </c>
      <c r="GL30" s="20">
        <v>12453</v>
      </c>
      <c r="GM30" s="20">
        <v>36594</v>
      </c>
      <c r="GN30" s="20">
        <v>53728.97</v>
      </c>
      <c r="GO30" s="20">
        <v>436948.61</v>
      </c>
      <c r="GP30" s="20">
        <v>49765.35</v>
      </c>
      <c r="GQ30" s="20">
        <v>4627209.7200000007</v>
      </c>
      <c r="GR30" s="20">
        <v>824619.28</v>
      </c>
      <c r="GS30" s="20">
        <v>632140.78999999992</v>
      </c>
      <c r="GT30" s="20">
        <v>940358.45</v>
      </c>
      <c r="GU30" s="20">
        <v>496935.47</v>
      </c>
      <c r="GV30" s="20">
        <v>987209.02999999991</v>
      </c>
      <c r="GW30" s="20">
        <v>785563.32</v>
      </c>
      <c r="GX30" s="20">
        <v>307707.69</v>
      </c>
      <c r="GY30" s="20">
        <v>5448822.2000000002</v>
      </c>
      <c r="GZ30" s="20">
        <v>0</v>
      </c>
      <c r="HA30" s="20">
        <v>0</v>
      </c>
      <c r="HB30" s="20">
        <v>0</v>
      </c>
      <c r="HC30" s="20">
        <v>2548114.7400000002</v>
      </c>
      <c r="HD30" s="20">
        <v>2107</v>
      </c>
      <c r="HE30" s="20">
        <v>764979</v>
      </c>
      <c r="HF30" s="20">
        <v>108159.4</v>
      </c>
      <c r="HG30" s="20">
        <v>0</v>
      </c>
      <c r="HH30" s="20">
        <v>0</v>
      </c>
      <c r="HI30" s="20">
        <v>69176.66</v>
      </c>
      <c r="HJ30" s="20">
        <v>51976.4</v>
      </c>
      <c r="HK30" s="20">
        <v>50039.35</v>
      </c>
      <c r="HL30" s="20">
        <v>0</v>
      </c>
      <c r="HM30" s="20">
        <v>0</v>
      </c>
      <c r="HN30" s="20">
        <v>1648254.92</v>
      </c>
      <c r="HO30" s="20">
        <v>3419.9</v>
      </c>
      <c r="HP30" s="20">
        <v>301602.3</v>
      </c>
      <c r="HQ30" s="20">
        <v>0</v>
      </c>
      <c r="HR30" s="20">
        <v>3690237.46</v>
      </c>
      <c r="HS30" s="20">
        <v>585201.25</v>
      </c>
      <c r="HT30" s="20">
        <v>77968.399999999994</v>
      </c>
      <c r="HU30" s="20">
        <v>101832.4</v>
      </c>
      <c r="HV30" s="20">
        <v>314249.18400000001</v>
      </c>
      <c r="HW30" s="20">
        <v>2031</v>
      </c>
      <c r="HX30" s="20">
        <v>568047.75</v>
      </c>
      <c r="HY30" s="20">
        <v>365266.45</v>
      </c>
      <c r="HZ30" s="20">
        <v>45994.25</v>
      </c>
      <c r="IA30" s="20">
        <v>287826.34999999998</v>
      </c>
      <c r="IB30" s="20">
        <v>0</v>
      </c>
      <c r="IC30" s="20">
        <v>571033.80000000005</v>
      </c>
      <c r="ID30" s="20">
        <v>26904.95</v>
      </c>
      <c r="IE30" s="20">
        <v>0</v>
      </c>
      <c r="IF30" s="20">
        <v>19845.350000000002</v>
      </c>
      <c r="IG30" s="20">
        <v>42822.2</v>
      </c>
      <c r="IH30" s="20">
        <v>28944749.560000002</v>
      </c>
      <c r="II30" s="20">
        <v>4465227.25</v>
      </c>
      <c r="IJ30" s="20">
        <v>7155</v>
      </c>
      <c r="IK30" s="20">
        <v>81</v>
      </c>
      <c r="IL30" s="20">
        <v>2127</v>
      </c>
      <c r="IM30" s="20">
        <v>0</v>
      </c>
      <c r="IN30" s="20">
        <v>0</v>
      </c>
      <c r="IO30" s="20">
        <v>220962.71000000002</v>
      </c>
      <c r="IP30" s="20">
        <v>80</v>
      </c>
      <c r="IQ30" s="20">
        <v>0</v>
      </c>
      <c r="IR30" s="20">
        <v>288833.25</v>
      </c>
      <c r="IS30" s="20">
        <v>44333412.890000001</v>
      </c>
      <c r="IT30" s="20">
        <v>1650668.35</v>
      </c>
      <c r="IU30" s="20">
        <v>0</v>
      </c>
      <c r="IV30" s="20">
        <v>0</v>
      </c>
      <c r="IW30" s="20">
        <v>0</v>
      </c>
      <c r="IX30" s="20">
        <v>0</v>
      </c>
      <c r="IY30" s="20">
        <v>0</v>
      </c>
      <c r="IZ30" s="20">
        <v>0</v>
      </c>
      <c r="JA30" s="20">
        <v>1253</v>
      </c>
      <c r="JB30" s="20">
        <v>604448.9</v>
      </c>
      <c r="JC30" s="20">
        <v>0</v>
      </c>
      <c r="JD30" s="20">
        <v>0</v>
      </c>
      <c r="JE30" s="20">
        <v>36042072.839999996</v>
      </c>
      <c r="JF30" s="20">
        <v>2738434.25</v>
      </c>
      <c r="JG30" s="20">
        <v>463471</v>
      </c>
      <c r="JH30" s="20">
        <v>3080225.16</v>
      </c>
      <c r="JI30" s="20">
        <v>0</v>
      </c>
      <c r="JJ30" s="20">
        <v>0</v>
      </c>
      <c r="JK30" s="20">
        <v>65181.4</v>
      </c>
      <c r="JL30" s="20">
        <v>0</v>
      </c>
      <c r="JM30" s="20">
        <v>0</v>
      </c>
      <c r="JN30" s="20">
        <v>157372</v>
      </c>
      <c r="JO30" s="20">
        <v>52737.35</v>
      </c>
      <c r="JP30" s="20">
        <v>463300.7</v>
      </c>
      <c r="JQ30" s="20">
        <v>37183.949999999997</v>
      </c>
      <c r="JR30" s="20">
        <v>113543485.48</v>
      </c>
      <c r="JS30" s="20">
        <v>0</v>
      </c>
      <c r="JT30" s="20">
        <v>0</v>
      </c>
      <c r="JU30" s="20">
        <v>0</v>
      </c>
      <c r="JV30" s="20">
        <v>25710</v>
      </c>
      <c r="JW30" s="20">
        <v>0</v>
      </c>
      <c r="JX30" s="20">
        <v>140055.65</v>
      </c>
      <c r="JY30" s="20">
        <v>158607</v>
      </c>
      <c r="JZ30" s="20">
        <v>7174</v>
      </c>
      <c r="KA30" s="20">
        <v>0</v>
      </c>
      <c r="KB30" s="20">
        <v>74744</v>
      </c>
      <c r="KC30" s="20">
        <v>0</v>
      </c>
      <c r="KD30" s="20">
        <v>0</v>
      </c>
      <c r="KE30" s="20">
        <v>32606.23</v>
      </c>
      <c r="KF30" s="20">
        <v>0</v>
      </c>
      <c r="KG30" s="20">
        <v>10472671.57</v>
      </c>
      <c r="KH30" s="20">
        <v>0</v>
      </c>
      <c r="KI30" s="20">
        <v>112663</v>
      </c>
      <c r="KJ30" s="20">
        <v>109890.26000000001</v>
      </c>
      <c r="KK30" s="20">
        <v>116456.98</v>
      </c>
      <c r="KL30" s="20">
        <v>0</v>
      </c>
      <c r="KM30" s="20">
        <v>6896.05</v>
      </c>
      <c r="KN30" s="20">
        <v>62204.35</v>
      </c>
      <c r="KO30" s="20">
        <v>20728.599999999999</v>
      </c>
      <c r="KP30" s="20">
        <v>0</v>
      </c>
      <c r="KQ30" s="20">
        <v>0</v>
      </c>
      <c r="KR30" s="20">
        <v>327800</v>
      </c>
      <c r="KS30" s="20">
        <v>0</v>
      </c>
      <c r="KT30" s="20">
        <v>0</v>
      </c>
      <c r="KU30" s="20">
        <v>63275</v>
      </c>
      <c r="KV30" s="20">
        <v>2307008.1999999997</v>
      </c>
      <c r="KW30" s="20">
        <v>202996.92</v>
      </c>
      <c r="KX30" s="20">
        <v>5933754.0999999996</v>
      </c>
      <c r="KY30" s="20">
        <v>88924</v>
      </c>
      <c r="KZ30" s="20">
        <v>18999.5</v>
      </c>
      <c r="LA30" s="20">
        <v>115576.22</v>
      </c>
      <c r="LB30" s="20">
        <v>0</v>
      </c>
      <c r="LC30" s="20">
        <v>0</v>
      </c>
      <c r="LD30" s="20">
        <v>0</v>
      </c>
      <c r="LE30" s="20">
        <v>0</v>
      </c>
      <c r="LF30" s="20">
        <v>52523307.890000001</v>
      </c>
      <c r="LG30" s="20">
        <v>0</v>
      </c>
      <c r="LH30" s="20">
        <v>0</v>
      </c>
      <c r="LI30" s="20">
        <v>76707.75</v>
      </c>
      <c r="LJ30" s="20">
        <v>0</v>
      </c>
      <c r="LK30" s="20">
        <v>0</v>
      </c>
      <c r="LL30" s="20">
        <v>0</v>
      </c>
      <c r="LM30" s="20">
        <v>350</v>
      </c>
      <c r="LN30" s="20">
        <v>0</v>
      </c>
      <c r="LO30" s="20">
        <v>0</v>
      </c>
      <c r="LP30" s="20">
        <v>730</v>
      </c>
      <c r="LQ30" s="20">
        <v>19807.7</v>
      </c>
      <c r="LR30" s="20">
        <v>0</v>
      </c>
      <c r="LS30" s="20">
        <v>0</v>
      </c>
      <c r="LT30" s="20">
        <v>21873926.369999997</v>
      </c>
      <c r="LU30" s="20">
        <v>11518043.85</v>
      </c>
      <c r="LV30" s="20">
        <v>41062671.009999998</v>
      </c>
      <c r="LW30" s="20">
        <v>0</v>
      </c>
      <c r="LX30" s="20">
        <v>0</v>
      </c>
      <c r="LY30" s="20">
        <v>171624.25</v>
      </c>
      <c r="LZ30" s="20">
        <v>5891</v>
      </c>
      <c r="MA30" s="20">
        <v>78322</v>
      </c>
      <c r="MB30" s="20">
        <v>13058.65</v>
      </c>
      <c r="MC30" s="20">
        <v>0</v>
      </c>
      <c r="MD30" s="20">
        <v>0</v>
      </c>
      <c r="ME30" s="20">
        <v>0</v>
      </c>
      <c r="MF30" s="20">
        <v>4220437.47</v>
      </c>
      <c r="MG30" s="20">
        <v>69864.740000000005</v>
      </c>
      <c r="MH30" s="20">
        <v>11328.08</v>
      </c>
      <c r="MI30" s="20">
        <v>0</v>
      </c>
      <c r="MJ30" s="20">
        <v>63819.1</v>
      </c>
      <c r="MK30" s="20">
        <v>633767.95000000007</v>
      </c>
      <c r="ML30" s="20">
        <v>529281.66999999993</v>
      </c>
      <c r="MM30" s="20">
        <v>0</v>
      </c>
      <c r="MN30" s="20">
        <v>1506935.25</v>
      </c>
      <c r="MO30" s="20">
        <v>137570.07</v>
      </c>
      <c r="MP30" s="20">
        <v>134418.35</v>
      </c>
      <c r="MQ30" s="20">
        <v>202527.9</v>
      </c>
      <c r="MR30" s="20">
        <v>1196299.8500000001</v>
      </c>
      <c r="MS30" s="20">
        <v>0</v>
      </c>
      <c r="MT30" s="20">
        <v>579902.4</v>
      </c>
      <c r="MU30" s="20">
        <v>0</v>
      </c>
      <c r="MV30" s="20">
        <v>99503.6</v>
      </c>
      <c r="MW30" s="20">
        <v>13497644.629999999</v>
      </c>
      <c r="MX30" s="20">
        <v>2862057.9299999997</v>
      </c>
      <c r="MY30" s="20">
        <v>1656657.5</v>
      </c>
      <c r="MZ30" s="20">
        <v>13484.8</v>
      </c>
      <c r="NA30" s="20">
        <v>291004.7</v>
      </c>
      <c r="NB30" s="20">
        <v>152921.5</v>
      </c>
      <c r="NC30" s="20">
        <v>13133473.189999999</v>
      </c>
      <c r="ND30" s="20">
        <v>853353.14999999991</v>
      </c>
      <c r="NE30" s="20">
        <v>31585.87</v>
      </c>
      <c r="NF30" s="20">
        <v>4090193.28</v>
      </c>
      <c r="NG30" s="20">
        <v>108897.4</v>
      </c>
      <c r="NH30" s="20">
        <v>712937.25</v>
      </c>
      <c r="NI30" s="20">
        <v>0</v>
      </c>
      <c r="NJ30" s="20">
        <v>5695561.0599999996</v>
      </c>
      <c r="NK30" s="20">
        <v>0</v>
      </c>
      <c r="NL30" s="20">
        <v>0</v>
      </c>
      <c r="NM30" s="20">
        <v>0</v>
      </c>
      <c r="NN30" s="20">
        <v>750546.3</v>
      </c>
      <c r="NO30" s="20">
        <v>16519322.869999999</v>
      </c>
      <c r="NP30" s="20">
        <v>0</v>
      </c>
      <c r="NQ30" s="20">
        <v>471844.5</v>
      </c>
      <c r="NR30" s="20">
        <v>419512.75</v>
      </c>
      <c r="NS30" s="20">
        <v>217726.69999999998</v>
      </c>
      <c r="NT30" s="20">
        <v>0</v>
      </c>
      <c r="NU30" s="20">
        <v>510614.55</v>
      </c>
      <c r="NV30" s="20">
        <v>26895754.740000002</v>
      </c>
      <c r="NW30" s="20">
        <v>46261972.400000006</v>
      </c>
      <c r="NX30" s="20">
        <v>1468286.85</v>
      </c>
      <c r="NY30" s="20">
        <v>313871.19</v>
      </c>
      <c r="NZ30" s="20">
        <v>1715.5</v>
      </c>
      <c r="OA30" s="20">
        <v>838989.70000000007</v>
      </c>
      <c r="OB30" s="20">
        <v>146044.69</v>
      </c>
      <c r="OC30" s="20">
        <v>16339715.370000001</v>
      </c>
      <c r="OD30" s="20">
        <v>4227383.5</v>
      </c>
      <c r="OE30" s="20">
        <v>516457.7</v>
      </c>
      <c r="OF30" s="20">
        <v>16398242.489999998</v>
      </c>
      <c r="OG30" s="20">
        <v>0</v>
      </c>
      <c r="OH30" s="20">
        <v>2498988.5299999998</v>
      </c>
      <c r="OI30" s="20">
        <v>459451.83</v>
      </c>
      <c r="OJ30" s="20">
        <v>0</v>
      </c>
      <c r="OK30" s="20">
        <v>1043765.95</v>
      </c>
      <c r="OL30" s="20">
        <v>0</v>
      </c>
      <c r="OM30" s="20">
        <v>6818849.2000000002</v>
      </c>
      <c r="ON30" s="20">
        <v>7978404.2199999997</v>
      </c>
      <c r="OO30" s="20">
        <v>0</v>
      </c>
      <c r="OP30" s="20">
        <v>0</v>
      </c>
      <c r="OQ30" s="20">
        <v>0</v>
      </c>
      <c r="OR30" s="20">
        <v>11659221.490000002</v>
      </c>
      <c r="OS30" s="20">
        <v>286125.75</v>
      </c>
      <c r="OT30" s="20">
        <v>1651903.03</v>
      </c>
      <c r="OU30" s="20">
        <v>47581.7</v>
      </c>
      <c r="OV30" s="20">
        <v>600794.87</v>
      </c>
      <c r="OW30" s="20">
        <v>2925368.9000000004</v>
      </c>
      <c r="OX30" s="20">
        <v>495045.1</v>
      </c>
      <c r="OY30" s="20">
        <v>1816293.2</v>
      </c>
      <c r="OZ30" s="20">
        <v>320017.19999999995</v>
      </c>
      <c r="PA30" s="20">
        <v>6502663.2699999996</v>
      </c>
      <c r="PB30" s="20">
        <v>354037.5</v>
      </c>
      <c r="PC30" s="20">
        <v>2710739</v>
      </c>
      <c r="PD30" s="20">
        <v>0</v>
      </c>
      <c r="PE30" s="20">
        <v>0</v>
      </c>
      <c r="PF30" s="20">
        <v>1489254.9</v>
      </c>
      <c r="PG30" s="20">
        <v>214367.5</v>
      </c>
      <c r="PH30" s="20">
        <v>0</v>
      </c>
      <c r="PI30" s="20">
        <v>921576.72</v>
      </c>
      <c r="PJ30" s="20">
        <v>0</v>
      </c>
      <c r="PK30" s="20">
        <v>1431267.19</v>
      </c>
      <c r="PL30" s="20">
        <v>0</v>
      </c>
      <c r="PM30" s="20">
        <v>99466.05</v>
      </c>
      <c r="PN30" s="20">
        <v>597307</v>
      </c>
      <c r="PO30" s="20">
        <v>0</v>
      </c>
      <c r="PP30" s="20">
        <v>6412.17</v>
      </c>
      <c r="PQ30" s="20">
        <v>0</v>
      </c>
      <c r="PR30" s="20">
        <v>30080.7</v>
      </c>
      <c r="PS30" s="20">
        <v>13580508.290000001</v>
      </c>
      <c r="PT30" s="20">
        <v>284547.21000000002</v>
      </c>
      <c r="PU30" s="20">
        <v>191473.2</v>
      </c>
      <c r="PV30" s="20">
        <v>181307.4</v>
      </c>
      <c r="PW30" s="20">
        <v>28702909.769999996</v>
      </c>
      <c r="PX30" s="20">
        <v>0.14000000000000001</v>
      </c>
      <c r="PY30" s="20">
        <v>3417</v>
      </c>
      <c r="PZ30" s="20">
        <v>3601811.95</v>
      </c>
      <c r="QA30" s="20">
        <v>0</v>
      </c>
      <c r="QB30" s="20">
        <v>11981.92</v>
      </c>
      <c r="QC30" s="20">
        <v>675071.14</v>
      </c>
      <c r="QD30" s="20">
        <v>350</v>
      </c>
      <c r="QE30" s="20">
        <v>137732.15</v>
      </c>
      <c r="QF30" s="20">
        <v>173463.55</v>
      </c>
      <c r="QG30" s="20">
        <v>825036.64</v>
      </c>
      <c r="QH30" s="20">
        <v>1076986.17</v>
      </c>
      <c r="QI30" s="20">
        <v>46751.740000000005</v>
      </c>
      <c r="QJ30" s="20">
        <v>0</v>
      </c>
      <c r="QK30" s="20">
        <v>154830.76</v>
      </c>
      <c r="QL30" s="20">
        <v>0</v>
      </c>
      <c r="QM30" s="20">
        <v>322340.25</v>
      </c>
      <c r="QN30" s="20">
        <v>0</v>
      </c>
      <c r="QO30" s="20">
        <v>0</v>
      </c>
      <c r="QP30" s="20">
        <v>0</v>
      </c>
      <c r="QQ30" s="20">
        <v>0</v>
      </c>
      <c r="QR30" s="20">
        <v>0</v>
      </c>
      <c r="QS30" s="20">
        <v>7575242.4500000002</v>
      </c>
      <c r="QT30" s="20">
        <v>108804.95</v>
      </c>
      <c r="QU30" s="20">
        <v>944545.57</v>
      </c>
      <c r="QV30" s="20">
        <v>278920.87</v>
      </c>
      <c r="QW30" s="20">
        <v>81389.009999999995</v>
      </c>
      <c r="QX30" s="20">
        <v>909450.67</v>
      </c>
      <c r="QY30" s="20">
        <v>39304.18</v>
      </c>
      <c r="QZ30" s="20">
        <v>391888.84</v>
      </c>
      <c r="RA30" s="20">
        <v>621828.15</v>
      </c>
      <c r="RB30" s="20">
        <v>289806.15999999997</v>
      </c>
      <c r="RC30" s="20">
        <v>98174.110000000015</v>
      </c>
      <c r="RD30" s="20">
        <v>303770.2</v>
      </c>
      <c r="RE30" s="20">
        <v>0</v>
      </c>
      <c r="RF30" s="20">
        <v>21216435.510000002</v>
      </c>
      <c r="RG30" s="20">
        <v>0</v>
      </c>
      <c r="RH30" s="20">
        <v>0</v>
      </c>
      <c r="RI30" s="20">
        <v>0</v>
      </c>
      <c r="RJ30" s="20">
        <v>0</v>
      </c>
      <c r="RK30" s="20">
        <v>0</v>
      </c>
      <c r="RL30" s="20">
        <v>29854.5</v>
      </c>
      <c r="RM30" s="20">
        <v>0</v>
      </c>
      <c r="RN30" s="20">
        <v>0</v>
      </c>
      <c r="RO30" s="20">
        <v>206180</v>
      </c>
      <c r="RP30" s="20">
        <v>0</v>
      </c>
      <c r="RQ30" s="20">
        <v>0</v>
      </c>
      <c r="RR30" s="20">
        <v>0</v>
      </c>
      <c r="RS30" s="20">
        <v>1346732.6</v>
      </c>
      <c r="RT30" s="20">
        <v>0</v>
      </c>
      <c r="RU30" s="20">
        <v>0</v>
      </c>
      <c r="RV30" s="20">
        <v>33626.199999999997</v>
      </c>
      <c r="RW30" s="20">
        <v>0</v>
      </c>
      <c r="RX30" s="20">
        <v>0</v>
      </c>
      <c r="RY30" s="20">
        <v>0</v>
      </c>
      <c r="RZ30" s="20">
        <v>19384453.530000001</v>
      </c>
      <c r="SA30" s="20">
        <v>384102.62</v>
      </c>
      <c r="SB30" s="20">
        <v>335649.89999999997</v>
      </c>
      <c r="SC30" s="20">
        <v>865419.9</v>
      </c>
      <c r="SD30" s="20">
        <v>2215680.75</v>
      </c>
      <c r="SE30" s="20">
        <v>929157.99</v>
      </c>
      <c r="SF30" s="20">
        <v>853747.55999999994</v>
      </c>
      <c r="SG30" s="20">
        <v>1792374.5</v>
      </c>
      <c r="SH30" s="20">
        <v>198386.6</v>
      </c>
      <c r="SI30" s="20">
        <v>476328.95</v>
      </c>
      <c r="SJ30" s="20">
        <v>2527409.44</v>
      </c>
      <c r="SK30" s="20">
        <v>76172.62</v>
      </c>
      <c r="SL30" s="20">
        <v>9364242.3200000003</v>
      </c>
      <c r="SM30" s="20">
        <v>821522.95</v>
      </c>
      <c r="SN30" s="20">
        <v>1014073.3</v>
      </c>
      <c r="SO30" s="20">
        <v>9247484.0500000007</v>
      </c>
      <c r="SP30" s="20">
        <v>10485084.459999999</v>
      </c>
      <c r="SQ30" s="20">
        <v>618989.69999999995</v>
      </c>
      <c r="SR30" s="20">
        <v>687233.78</v>
      </c>
      <c r="SS30" s="20">
        <v>646285.77999999991</v>
      </c>
      <c r="ST30" s="20">
        <v>7947740.4399999995</v>
      </c>
      <c r="SU30" s="20">
        <v>301040.40000000002</v>
      </c>
      <c r="SV30" s="20">
        <v>2350097.42</v>
      </c>
      <c r="SW30" s="20">
        <v>2590719.1</v>
      </c>
      <c r="SX30" s="20">
        <v>102910.7</v>
      </c>
      <c r="SY30" s="20">
        <v>1002216.49</v>
      </c>
      <c r="SZ30" s="20">
        <v>688538.14999999991</v>
      </c>
      <c r="TA30" s="20">
        <v>3414132.0500000003</v>
      </c>
      <c r="TB30" s="20">
        <v>1061355.6599999999</v>
      </c>
      <c r="TC30" s="20">
        <v>431872.3</v>
      </c>
      <c r="TD30" s="20">
        <v>1096549.3500000001</v>
      </c>
      <c r="TE30" s="20">
        <v>1025336.59</v>
      </c>
      <c r="TF30" s="20">
        <v>628077.3600000001</v>
      </c>
      <c r="TG30" s="20">
        <v>943494.55</v>
      </c>
      <c r="TH30" s="20">
        <v>1241798.45</v>
      </c>
      <c r="TI30" s="20">
        <v>0</v>
      </c>
      <c r="TJ30" s="20">
        <v>1470.8</v>
      </c>
      <c r="TK30" s="20">
        <v>778302.7</v>
      </c>
      <c r="TL30" s="20">
        <v>2297188.75</v>
      </c>
      <c r="TM30" s="20">
        <v>0</v>
      </c>
      <c r="TN30" s="20">
        <v>0</v>
      </c>
      <c r="TO30" s="20">
        <v>2885627.25</v>
      </c>
      <c r="TP30" s="20">
        <v>234975.59999999998</v>
      </c>
      <c r="TQ30" s="20">
        <v>108155.59</v>
      </c>
      <c r="TR30" s="20">
        <v>359141.80000000005</v>
      </c>
      <c r="TS30" s="20">
        <v>260368.47</v>
      </c>
      <c r="TT30" s="20">
        <v>410717</v>
      </c>
      <c r="TU30" s="20">
        <v>372633.7</v>
      </c>
      <c r="TV30" s="20">
        <v>14335.5</v>
      </c>
      <c r="TW30" s="20">
        <v>5806.4</v>
      </c>
      <c r="TX30" s="20">
        <v>2727291.73</v>
      </c>
      <c r="TY30" s="20">
        <v>153265.79999999999</v>
      </c>
      <c r="TZ30" s="20">
        <v>10607468.530000001</v>
      </c>
      <c r="UA30" s="20">
        <v>4554077.37</v>
      </c>
      <c r="UB30" s="20">
        <v>249760.95</v>
      </c>
      <c r="UC30" s="20">
        <v>814579.68</v>
      </c>
      <c r="UD30" s="20">
        <v>5997308.2300000004</v>
      </c>
      <c r="UE30" s="20">
        <v>82384.73000000001</v>
      </c>
      <c r="UF30" s="20">
        <v>12618.4</v>
      </c>
      <c r="UG30" s="20">
        <v>1740301.01</v>
      </c>
      <c r="UH30" s="20">
        <v>1035126.75</v>
      </c>
      <c r="UI30" s="20">
        <v>26559063.469999999</v>
      </c>
      <c r="UJ30" s="20">
        <v>987530.85</v>
      </c>
      <c r="UK30" s="20">
        <v>358438.83</v>
      </c>
      <c r="UL30" s="20">
        <v>889214.10999999987</v>
      </c>
      <c r="UM30" s="20">
        <v>831599.1</v>
      </c>
      <c r="UN30" s="20">
        <v>1331135.1500000001</v>
      </c>
      <c r="UO30" s="20">
        <v>17966027.429999996</v>
      </c>
      <c r="UP30" s="20">
        <v>284595.75</v>
      </c>
      <c r="UQ30" s="20">
        <v>993298.2</v>
      </c>
      <c r="UR30" s="20">
        <v>3144005.26</v>
      </c>
      <c r="US30" s="20">
        <v>487580.01999999996</v>
      </c>
      <c r="UT30" s="20">
        <v>299132.45</v>
      </c>
      <c r="UU30" s="20">
        <v>931808.79999999993</v>
      </c>
      <c r="UV30" s="20">
        <v>27550.95</v>
      </c>
      <c r="UW30" s="20">
        <v>681645.88</v>
      </c>
      <c r="UX30" s="20">
        <v>958990.29999999993</v>
      </c>
      <c r="UY30" s="20">
        <v>483000.9</v>
      </c>
      <c r="UZ30" s="20">
        <v>1085309.3</v>
      </c>
      <c r="VA30" s="20">
        <v>1933519.49</v>
      </c>
      <c r="VB30" s="20">
        <v>538116.10000000009</v>
      </c>
      <c r="VC30" s="20">
        <v>8265.9500000000007</v>
      </c>
      <c r="VD30" s="20">
        <v>118529.23000000001</v>
      </c>
      <c r="VE30" s="20">
        <v>427764.1</v>
      </c>
      <c r="VF30" s="20">
        <v>30160.600000000002</v>
      </c>
      <c r="VG30" s="20">
        <v>1722572.8199999998</v>
      </c>
      <c r="VH30" s="20">
        <v>292254.03000000003</v>
      </c>
      <c r="VI30" s="20">
        <v>204819.85</v>
      </c>
      <c r="VJ30" s="20">
        <v>0</v>
      </c>
      <c r="VK30" s="20">
        <v>4791758.79</v>
      </c>
      <c r="VL30" s="20">
        <v>173631.15000000002</v>
      </c>
      <c r="VM30" s="20">
        <v>112481.9</v>
      </c>
      <c r="VN30" s="20">
        <v>15116</v>
      </c>
      <c r="VO30" s="20">
        <v>945912.8</v>
      </c>
      <c r="VP30" s="20">
        <v>3180720.38</v>
      </c>
      <c r="VQ30" s="20">
        <v>263251.39999999997</v>
      </c>
      <c r="VR30" s="20">
        <v>1201828.1400000001</v>
      </c>
      <c r="VS30" s="20">
        <v>1231835</v>
      </c>
      <c r="VT30" s="20">
        <v>1295924.95</v>
      </c>
      <c r="VU30" s="20">
        <v>276843.3</v>
      </c>
      <c r="VV30" s="20">
        <v>534256.25</v>
      </c>
      <c r="VW30" s="20">
        <v>205451.97999999998</v>
      </c>
      <c r="VX30" s="20">
        <v>12747.8</v>
      </c>
      <c r="VY30" s="20">
        <v>2558.96</v>
      </c>
      <c r="VZ30" s="20">
        <v>47021853.810000002</v>
      </c>
      <c r="WA30" s="20">
        <v>828757.26</v>
      </c>
      <c r="WB30" s="20">
        <v>108283.85</v>
      </c>
      <c r="WC30" s="20">
        <v>107195.01000000001</v>
      </c>
      <c r="WD30" s="20">
        <v>399952.1</v>
      </c>
      <c r="WE30" s="20">
        <v>729680.51</v>
      </c>
      <c r="WF30" s="20">
        <v>925576.45</v>
      </c>
      <c r="WG30" s="20">
        <v>1435302.35</v>
      </c>
      <c r="WH30" s="20">
        <v>448130.44999999995</v>
      </c>
      <c r="WI30" s="20">
        <v>2104232.33</v>
      </c>
      <c r="WJ30" s="20">
        <v>151782.45000000001</v>
      </c>
      <c r="WK30" s="20">
        <v>2014958.67</v>
      </c>
      <c r="WL30" s="20">
        <v>211661.59999999998</v>
      </c>
      <c r="WM30" s="20">
        <v>2181351.0499999998</v>
      </c>
      <c r="WN30" s="20">
        <v>2959574.66</v>
      </c>
      <c r="WO30" s="20">
        <v>335865</v>
      </c>
      <c r="WP30" s="20">
        <v>1792320.4200000002</v>
      </c>
      <c r="WQ30" s="20">
        <v>2044479.65</v>
      </c>
      <c r="WR30" s="20">
        <v>320610.07</v>
      </c>
      <c r="WS30" s="20">
        <v>919281.9</v>
      </c>
      <c r="WT30" s="20">
        <v>1421728.95</v>
      </c>
      <c r="WU30" s="20">
        <v>124424.12</v>
      </c>
      <c r="WV30" s="20">
        <v>0</v>
      </c>
      <c r="WW30" s="20">
        <v>436080.38999999996</v>
      </c>
      <c r="WX30" s="20">
        <v>462552.63</v>
      </c>
      <c r="WY30" s="20">
        <v>14657.46</v>
      </c>
      <c r="WZ30" s="20">
        <v>325000</v>
      </c>
      <c r="XA30" s="20">
        <v>116626.8</v>
      </c>
      <c r="XB30" s="20">
        <v>1293403.1499999999</v>
      </c>
      <c r="XC30" s="20">
        <v>4866.8500000000004</v>
      </c>
      <c r="XD30" s="20">
        <v>165686.70000000001</v>
      </c>
      <c r="XE30" s="20">
        <v>0</v>
      </c>
      <c r="XF30" s="20">
        <v>0</v>
      </c>
      <c r="XG30" s="20">
        <v>5407710.0299999993</v>
      </c>
      <c r="XH30" s="20">
        <v>47496.53</v>
      </c>
      <c r="XI30" s="20">
        <v>199409.45</v>
      </c>
      <c r="XJ30" s="20">
        <v>3086161.3499999996</v>
      </c>
      <c r="XK30" s="20">
        <v>245311.8</v>
      </c>
      <c r="XL30" s="20">
        <v>667124</v>
      </c>
      <c r="XM30" s="20">
        <v>1410511.37</v>
      </c>
      <c r="XN30" s="20">
        <v>215097.41</v>
      </c>
      <c r="XO30" s="20">
        <v>371184</v>
      </c>
      <c r="XP30" s="20">
        <v>482285.15</v>
      </c>
      <c r="XQ30" s="20">
        <v>1635</v>
      </c>
      <c r="XR30" s="20">
        <v>304281.10000000003</v>
      </c>
      <c r="XS30" s="20">
        <v>151897.4</v>
      </c>
      <c r="XT30" s="20">
        <v>1025204.95</v>
      </c>
      <c r="XU30" s="20">
        <v>154091.69999999998</v>
      </c>
      <c r="XV30" s="20">
        <v>127175.25</v>
      </c>
      <c r="XW30" s="20">
        <v>201910.25</v>
      </c>
      <c r="XX30" s="20">
        <v>170369.8</v>
      </c>
      <c r="XY30" s="20">
        <v>114734.35</v>
      </c>
      <c r="XZ30" s="20">
        <v>228401.85</v>
      </c>
      <c r="YA30" s="20">
        <v>179054.9</v>
      </c>
      <c r="YB30" s="20">
        <v>80850</v>
      </c>
      <c r="YC30" s="20">
        <v>567106.82999999996</v>
      </c>
      <c r="YD30" s="20">
        <v>7156233.5399999991</v>
      </c>
      <c r="YE30" s="20">
        <v>203615.4</v>
      </c>
      <c r="YF30" s="20">
        <v>915987.6</v>
      </c>
      <c r="YG30" s="20">
        <v>622199.5</v>
      </c>
      <c r="YH30" s="20">
        <v>3395589.6100000003</v>
      </c>
      <c r="YI30" s="20">
        <v>569696.94999999995</v>
      </c>
      <c r="YJ30" s="20">
        <v>501237.1</v>
      </c>
      <c r="YK30" s="20">
        <v>296472.13</v>
      </c>
      <c r="YL30" s="20">
        <v>960346.25</v>
      </c>
      <c r="YM30" s="20">
        <v>701480.65999999992</v>
      </c>
      <c r="YN30" s="20">
        <v>219881.3</v>
      </c>
      <c r="YO30" s="20">
        <v>254746</v>
      </c>
      <c r="YP30" s="20">
        <v>231384.14</v>
      </c>
      <c r="YQ30" s="20">
        <v>346472.6</v>
      </c>
      <c r="YR30" s="20">
        <v>317459.61</v>
      </c>
      <c r="YS30" s="20">
        <v>118356.44</v>
      </c>
      <c r="YT30" s="20">
        <v>136632.79</v>
      </c>
      <c r="YU30" s="20">
        <v>9173626.7799999993</v>
      </c>
      <c r="YV30" s="20">
        <v>89586.55</v>
      </c>
      <c r="YW30" s="20">
        <v>453185.1</v>
      </c>
      <c r="YX30" s="20">
        <v>0</v>
      </c>
      <c r="YY30" s="20">
        <v>146</v>
      </c>
      <c r="YZ30" s="20">
        <v>220619.44999999998</v>
      </c>
      <c r="ZA30" s="20">
        <v>203834.05000000002</v>
      </c>
      <c r="ZB30" s="20">
        <v>824154.04</v>
      </c>
      <c r="ZC30" s="20">
        <v>53140.3</v>
      </c>
      <c r="ZD30" s="20">
        <v>182098.77</v>
      </c>
      <c r="ZE30" s="20">
        <v>233222</v>
      </c>
      <c r="ZF30" s="20">
        <v>235893</v>
      </c>
      <c r="ZG30" s="20">
        <v>446903.64</v>
      </c>
      <c r="ZH30" s="20">
        <v>164272.04</v>
      </c>
      <c r="ZI30" s="20">
        <v>134703</v>
      </c>
      <c r="ZJ30" s="20">
        <v>1374017.48</v>
      </c>
      <c r="ZK30" s="20">
        <v>3089880.48</v>
      </c>
      <c r="ZL30" s="20">
        <v>939150.74</v>
      </c>
      <c r="ZM30" s="20">
        <v>1448215.67</v>
      </c>
      <c r="ZN30" s="20">
        <v>756441.08000000007</v>
      </c>
      <c r="ZO30" s="20">
        <v>2479300.7199999997</v>
      </c>
      <c r="ZP30" s="20">
        <v>2417682.0299999998</v>
      </c>
      <c r="ZQ30" s="20">
        <v>1223266.23</v>
      </c>
      <c r="ZR30" s="20">
        <v>25249</v>
      </c>
      <c r="ZS30" s="20">
        <v>2297279.48</v>
      </c>
      <c r="ZT30" s="20">
        <v>3640840.1900000004</v>
      </c>
      <c r="ZU30" s="20">
        <v>145049.06</v>
      </c>
      <c r="ZV30" s="20">
        <v>480708.44000000006</v>
      </c>
      <c r="ZW30" s="20">
        <v>439784.16</v>
      </c>
      <c r="ZX30" s="20">
        <v>255218.6</v>
      </c>
      <c r="ZY30" s="20">
        <v>97837</v>
      </c>
      <c r="ZZ30" s="20">
        <v>751858.9</v>
      </c>
      <c r="AAA30" s="20">
        <v>198583.41</v>
      </c>
      <c r="AAB30" s="20">
        <v>341697.8</v>
      </c>
      <c r="AAC30" s="20">
        <v>995489.92999999993</v>
      </c>
      <c r="AAD30" s="20">
        <v>1336997.81</v>
      </c>
      <c r="AAE30" s="20">
        <v>688544.8600000001</v>
      </c>
      <c r="AAF30" s="20">
        <v>119752.25</v>
      </c>
      <c r="AAG30" s="20">
        <v>3991172.9</v>
      </c>
      <c r="AAH30" s="20">
        <v>80910.850000000006</v>
      </c>
      <c r="AAI30" s="20">
        <v>0</v>
      </c>
      <c r="AAJ30" s="20">
        <v>462665.76</v>
      </c>
      <c r="AAK30" s="20">
        <v>542489.56999999995</v>
      </c>
      <c r="AAL30" s="20">
        <v>278573.88</v>
      </c>
      <c r="AAM30" s="20">
        <v>55889.9</v>
      </c>
      <c r="AAN30" s="20">
        <v>64954060.190000013</v>
      </c>
      <c r="AAO30" s="20">
        <v>22696.280000000002</v>
      </c>
      <c r="AAP30" s="20">
        <v>154573.11000000002</v>
      </c>
      <c r="AAQ30" s="20">
        <v>58482.69</v>
      </c>
      <c r="AAR30" s="20">
        <v>108677.09</v>
      </c>
      <c r="AAS30" s="20">
        <v>102521.87999999999</v>
      </c>
      <c r="AAT30" s="20">
        <v>149526.04999999999</v>
      </c>
      <c r="AAU30" s="20">
        <v>3311397.4899999998</v>
      </c>
      <c r="AAV30" s="20">
        <v>1109200.8900000001</v>
      </c>
      <c r="AAW30" s="20">
        <v>20716.02</v>
      </c>
      <c r="AAX30" s="20">
        <v>19547.37</v>
      </c>
      <c r="AAY30" s="20">
        <v>1608441.06</v>
      </c>
      <c r="AAZ30" s="20">
        <v>952759.27</v>
      </c>
      <c r="ABA30" s="20">
        <v>86519.95</v>
      </c>
      <c r="ABB30" s="20">
        <v>1906.69</v>
      </c>
      <c r="ABC30" s="20">
        <v>54598.26</v>
      </c>
      <c r="ABD30" s="20">
        <v>2313</v>
      </c>
      <c r="ABE30" s="20">
        <v>79629.06</v>
      </c>
      <c r="ABF30" s="20">
        <v>14136</v>
      </c>
      <c r="ABG30" s="20">
        <v>555983.78</v>
      </c>
      <c r="ABH30" s="20">
        <v>633455.21</v>
      </c>
      <c r="ABI30" s="20">
        <v>473456.35</v>
      </c>
      <c r="ABJ30" s="20">
        <v>45206.7</v>
      </c>
      <c r="ABK30" s="20">
        <v>0</v>
      </c>
      <c r="ABL30" s="20">
        <v>100412.45</v>
      </c>
      <c r="ABM30" s="20">
        <v>6239.14</v>
      </c>
      <c r="ABN30" s="20">
        <v>5495957.2700000005</v>
      </c>
      <c r="ABO30" s="20">
        <v>176133</v>
      </c>
      <c r="ABP30" s="20">
        <v>0</v>
      </c>
      <c r="ABQ30" s="20">
        <v>34304.949999999997</v>
      </c>
      <c r="ABR30" s="20">
        <v>118574.2</v>
      </c>
      <c r="ABS30" s="20">
        <v>89162.2</v>
      </c>
      <c r="ABT30" s="20">
        <v>0</v>
      </c>
      <c r="ABU30" s="20">
        <v>0</v>
      </c>
      <c r="ABV30" s="20">
        <v>0</v>
      </c>
      <c r="ABW30" s="20">
        <v>5586371.3700000001</v>
      </c>
      <c r="ABX30" s="20">
        <v>88075.04</v>
      </c>
      <c r="ABY30" s="20">
        <v>1317154</v>
      </c>
      <c r="ABZ30" s="20">
        <v>23631</v>
      </c>
      <c r="ACA30" s="20">
        <v>408812.55</v>
      </c>
      <c r="ACB30" s="20">
        <v>1768785.2</v>
      </c>
      <c r="ACC30" s="20">
        <v>51300.270000000004</v>
      </c>
      <c r="ACD30" s="20">
        <v>72663.599999999991</v>
      </c>
      <c r="ACE30" s="20">
        <v>38114.630000000005</v>
      </c>
      <c r="ACF30" s="20">
        <v>564418.35</v>
      </c>
      <c r="ACG30" s="20">
        <v>633195.15</v>
      </c>
      <c r="ACH30" s="20">
        <v>4411973.8500000006</v>
      </c>
      <c r="ACI30" s="20">
        <v>0</v>
      </c>
      <c r="ACJ30" s="20">
        <v>204881.31</v>
      </c>
      <c r="ACK30" s="20">
        <v>175896.95</v>
      </c>
      <c r="ACL30" s="20">
        <v>0</v>
      </c>
      <c r="ACM30" s="20">
        <v>0</v>
      </c>
      <c r="ACN30" s="20">
        <v>0</v>
      </c>
      <c r="ACO30" s="20">
        <v>3533686</v>
      </c>
      <c r="ACP30" s="20">
        <v>0</v>
      </c>
      <c r="ACQ30" s="20">
        <v>0</v>
      </c>
      <c r="ACR30" s="20">
        <v>0</v>
      </c>
      <c r="ACS30" s="20">
        <v>3276367.6</v>
      </c>
      <c r="ACT30" s="20">
        <v>0</v>
      </c>
      <c r="ACU30" s="20">
        <v>0</v>
      </c>
      <c r="ACV30" s="20">
        <v>20</v>
      </c>
      <c r="ACW30" s="20">
        <v>180466.75</v>
      </c>
      <c r="ACX30" s="20">
        <v>0</v>
      </c>
      <c r="ACY30" s="20">
        <v>0</v>
      </c>
      <c r="ACZ30" s="20">
        <v>151155</v>
      </c>
      <c r="ADA30" s="20">
        <v>0</v>
      </c>
      <c r="ADB30" s="20">
        <v>0</v>
      </c>
      <c r="ADC30" s="20">
        <v>144751.26</v>
      </c>
      <c r="ADD30" s="20">
        <v>183426</v>
      </c>
      <c r="ADE30" s="20">
        <v>37238051.25</v>
      </c>
      <c r="ADF30" s="20">
        <v>27892572.850000001</v>
      </c>
      <c r="ADG30" s="20">
        <v>0</v>
      </c>
      <c r="ADH30" s="20">
        <v>0</v>
      </c>
      <c r="ADI30" s="20">
        <v>0</v>
      </c>
      <c r="ADJ30" s="20">
        <v>3548459.5</v>
      </c>
      <c r="ADK30" s="20">
        <v>30749.88</v>
      </c>
      <c r="ADL30" s="20">
        <v>0</v>
      </c>
      <c r="ADM30" s="20">
        <v>0</v>
      </c>
      <c r="ADN30" s="20">
        <v>10635461.359999999</v>
      </c>
      <c r="ADO30" s="20">
        <v>0</v>
      </c>
      <c r="ADP30" s="20">
        <v>0</v>
      </c>
      <c r="ADQ30" s="20">
        <v>7232601</v>
      </c>
      <c r="ADR30" s="20">
        <v>61714.05</v>
      </c>
      <c r="ADS30" s="20">
        <v>181034.95</v>
      </c>
      <c r="ADT30" s="20">
        <v>349477.3</v>
      </c>
      <c r="ADU30" s="20">
        <v>49842.03</v>
      </c>
      <c r="ADV30" s="20">
        <v>7894097</v>
      </c>
      <c r="ADW30" s="20">
        <v>8354292.7499999991</v>
      </c>
      <c r="ADX30" s="20">
        <v>2977727.57</v>
      </c>
      <c r="ADY30" s="20">
        <v>303260.89999999997</v>
      </c>
      <c r="ADZ30" s="20">
        <v>1003864.55</v>
      </c>
      <c r="AEA30" s="20">
        <v>1039327.37</v>
      </c>
      <c r="AEB30" s="20">
        <v>178491.40999999997</v>
      </c>
      <c r="AEC30" s="20">
        <v>259563.94999999998</v>
      </c>
      <c r="AED30" s="20">
        <v>1950979.57</v>
      </c>
      <c r="AEE30" s="20">
        <v>469454.19999999995</v>
      </c>
      <c r="AEF30" s="20">
        <v>815827.74999999988</v>
      </c>
      <c r="AEG30" s="20">
        <v>96257.15</v>
      </c>
      <c r="AEH30" s="20">
        <v>0</v>
      </c>
      <c r="AEI30" s="20">
        <v>347194.3</v>
      </c>
      <c r="AEJ30" s="20">
        <v>457860.85</v>
      </c>
      <c r="AEK30" s="20">
        <v>794999.38</v>
      </c>
      <c r="AEL30" s="20">
        <v>227377.35</v>
      </c>
      <c r="AEM30" s="20">
        <v>1709439.6700000002</v>
      </c>
      <c r="AEN30" s="20">
        <v>3945694</v>
      </c>
      <c r="AEO30" s="20">
        <v>1395872.0300000003</v>
      </c>
      <c r="AEP30" s="20">
        <v>11198843.449999999</v>
      </c>
      <c r="AEQ30" s="20">
        <v>0</v>
      </c>
      <c r="AER30" s="20">
        <v>1011855.1100000001</v>
      </c>
      <c r="AES30" s="20">
        <v>23409.9</v>
      </c>
      <c r="AET30" s="20">
        <v>176259.20000000001</v>
      </c>
      <c r="AEU30" s="20">
        <v>566202.5</v>
      </c>
      <c r="AEV30" s="20">
        <v>40622</v>
      </c>
      <c r="AEW30" s="20">
        <v>77635.899999999994</v>
      </c>
      <c r="AEX30" s="20">
        <v>178054.7</v>
      </c>
      <c r="AEY30" s="20">
        <v>0</v>
      </c>
      <c r="AEZ30" s="20">
        <v>39311.01</v>
      </c>
      <c r="AFA30" s="20">
        <v>41034.000999999997</v>
      </c>
      <c r="AFB30" s="20">
        <v>0</v>
      </c>
      <c r="AFC30" s="20">
        <v>0</v>
      </c>
      <c r="AFD30" s="20">
        <v>0</v>
      </c>
      <c r="AFE30" s="20">
        <v>41675</v>
      </c>
      <c r="AFF30" s="20">
        <v>0</v>
      </c>
      <c r="AFG30" s="20">
        <v>0</v>
      </c>
      <c r="AFH30" s="20">
        <v>0</v>
      </c>
      <c r="AFI30" s="20">
        <v>44840.97</v>
      </c>
      <c r="AFJ30" s="20">
        <v>0</v>
      </c>
      <c r="AFK30" s="20">
        <v>0</v>
      </c>
      <c r="AFL30" s="20">
        <v>0</v>
      </c>
      <c r="AFM30" s="20">
        <v>264798.15000000008</v>
      </c>
      <c r="AFN30" s="20">
        <v>0</v>
      </c>
      <c r="AFO30" s="20">
        <v>0</v>
      </c>
      <c r="AFP30" s="20">
        <v>23478</v>
      </c>
      <c r="AFQ30" s="20">
        <v>17843</v>
      </c>
      <c r="AFR30" s="20">
        <v>256</v>
      </c>
      <c r="AFS30" s="20">
        <v>0</v>
      </c>
      <c r="AFT30" s="20">
        <v>21823.5</v>
      </c>
      <c r="AFU30" s="20">
        <v>0</v>
      </c>
      <c r="AFV30" s="20">
        <v>0</v>
      </c>
      <c r="AFW30" s="20">
        <v>0</v>
      </c>
      <c r="AFX30" s="20">
        <v>0</v>
      </c>
      <c r="AFY30" s="20">
        <v>276860.40000000002</v>
      </c>
      <c r="AFZ30" s="20">
        <v>225997.03</v>
      </c>
      <c r="AGA30" s="20">
        <v>10079.5</v>
      </c>
      <c r="AGB30" s="20">
        <v>207082.19999999998</v>
      </c>
      <c r="AGC30" s="20">
        <v>888677.55999999994</v>
      </c>
      <c r="AGD30" s="20">
        <v>85367.95</v>
      </c>
      <c r="AGE30" s="20">
        <v>115962.75</v>
      </c>
      <c r="AGF30" s="20">
        <v>96824.950000000012</v>
      </c>
      <c r="AGG30" s="20">
        <v>95058.9</v>
      </c>
      <c r="AGH30" s="20">
        <v>312304.23</v>
      </c>
      <c r="AGI30" s="20">
        <v>86203.95</v>
      </c>
      <c r="AGJ30" s="20">
        <v>943134.23</v>
      </c>
      <c r="AGK30" s="20">
        <v>3377</v>
      </c>
      <c r="AGL30" s="20">
        <v>0</v>
      </c>
      <c r="AGM30" s="20">
        <v>0</v>
      </c>
      <c r="AGN30" s="20">
        <v>0</v>
      </c>
      <c r="AGO30" s="20">
        <v>0</v>
      </c>
      <c r="AGP30" s="20">
        <v>0</v>
      </c>
      <c r="AGQ30" s="20">
        <v>0</v>
      </c>
      <c r="AGR30" s="20">
        <v>14975441.449999997</v>
      </c>
      <c r="AGS30" s="20">
        <v>17977165.359999999</v>
      </c>
      <c r="AGT30" s="20">
        <v>450299.63</v>
      </c>
      <c r="AGU30" s="20">
        <v>808965</v>
      </c>
      <c r="AGV30" s="20">
        <v>5110547.3</v>
      </c>
      <c r="AGW30" s="20">
        <v>636737.5</v>
      </c>
      <c r="AGX30" s="20">
        <v>63027</v>
      </c>
      <c r="AGY30" s="20">
        <v>430799.65</v>
      </c>
      <c r="AGZ30" s="20">
        <v>54134.100000000006</v>
      </c>
      <c r="AHA30" s="20">
        <v>387816.12</v>
      </c>
      <c r="AHB30" s="20">
        <v>221100.35000000003</v>
      </c>
      <c r="AHC30" s="20">
        <v>324656.2</v>
      </c>
      <c r="AHD30" s="20">
        <v>181214.4</v>
      </c>
      <c r="AHE30" s="20">
        <v>293528.78999999998</v>
      </c>
      <c r="AHF30" s="20">
        <v>116454.5</v>
      </c>
      <c r="AHG30" s="20">
        <v>1050244.25</v>
      </c>
      <c r="AHH30" s="20">
        <v>321817.19999999995</v>
      </c>
      <c r="AHI30" s="20">
        <v>2287172.4500000002</v>
      </c>
      <c r="AHJ30" s="20">
        <v>86364.5</v>
      </c>
      <c r="AHK30" s="20">
        <v>200109.65999999997</v>
      </c>
      <c r="AHL30" s="20">
        <v>109664</v>
      </c>
      <c r="AHM30" s="20">
        <v>561307.85</v>
      </c>
      <c r="AHN30" s="20">
        <v>250873.11000000002</v>
      </c>
      <c r="AHO30" s="20">
        <v>114081.7</v>
      </c>
      <c r="AHP30" s="20">
        <v>1706944228.8150005</v>
      </c>
    </row>
    <row r="31" spans="1:900" x14ac:dyDescent="0.55000000000000004">
      <c r="A31" s="11">
        <v>27</v>
      </c>
      <c r="B31" s="11" t="s">
        <v>1020</v>
      </c>
      <c r="C31" s="6" t="s">
        <v>1021</v>
      </c>
      <c r="D31" s="20">
        <v>295673163.97999996</v>
      </c>
      <c r="E31" s="20">
        <v>39205491.370000005</v>
      </c>
      <c r="F31" s="20">
        <v>63193257.379999995</v>
      </c>
      <c r="G31" s="20">
        <v>9908781.5299999993</v>
      </c>
      <c r="H31" s="20">
        <v>39328741.839999996</v>
      </c>
      <c r="I31" s="20">
        <v>19314158.739999998</v>
      </c>
      <c r="J31" s="20">
        <v>38132120.789999992</v>
      </c>
      <c r="K31" s="20">
        <v>36110026.900000006</v>
      </c>
      <c r="L31" s="20">
        <v>20185946.439999998</v>
      </c>
      <c r="M31" s="20">
        <v>24611354.290000003</v>
      </c>
      <c r="N31" s="20">
        <v>12755262</v>
      </c>
      <c r="O31" s="20">
        <v>21743305.960000001</v>
      </c>
      <c r="P31" s="20">
        <v>20470982.379999999</v>
      </c>
      <c r="Q31" s="20">
        <v>12280993</v>
      </c>
      <c r="R31" s="20">
        <v>10976284.41</v>
      </c>
      <c r="S31" s="20">
        <v>25568457.960000001</v>
      </c>
      <c r="T31" s="20">
        <v>28908057.210000001</v>
      </c>
      <c r="U31" s="20">
        <v>14602950</v>
      </c>
      <c r="V31" s="20">
        <v>18018048.670000002</v>
      </c>
      <c r="W31" s="20">
        <v>25299366.289999999</v>
      </c>
      <c r="X31" s="20">
        <v>11752484.75</v>
      </c>
      <c r="Y31" s="20">
        <v>38450469.899999999</v>
      </c>
      <c r="Z31" s="20">
        <v>9547202.5199999996</v>
      </c>
      <c r="AA31" s="20">
        <v>40746569.200000003</v>
      </c>
      <c r="AB31" s="20">
        <v>2589619.25</v>
      </c>
      <c r="AC31" s="20">
        <v>22347717</v>
      </c>
      <c r="AD31" s="20">
        <v>45264251.200000003</v>
      </c>
      <c r="AE31" s="20">
        <v>10705200.449999999</v>
      </c>
      <c r="AF31" s="20">
        <v>17875297.329999998</v>
      </c>
      <c r="AG31" s="20">
        <v>24177155.489999998</v>
      </c>
      <c r="AH31" s="20">
        <v>33853652.400000006</v>
      </c>
      <c r="AI31" s="20">
        <v>20133890.629999999</v>
      </c>
      <c r="AJ31" s="20">
        <v>15903083.68</v>
      </c>
      <c r="AK31" s="20">
        <v>6616763.9000000004</v>
      </c>
      <c r="AL31" s="20">
        <v>25386804.550000001</v>
      </c>
      <c r="AM31" s="20">
        <v>18912327.850000001</v>
      </c>
      <c r="AN31" s="20">
        <v>8105329.0300000003</v>
      </c>
      <c r="AO31" s="20">
        <v>10824247.870000001</v>
      </c>
      <c r="AP31" s="20">
        <v>9870196.870000001</v>
      </c>
      <c r="AQ31" s="20">
        <v>9000079.2599999998</v>
      </c>
      <c r="AR31" s="20">
        <v>5701117.9399999995</v>
      </c>
      <c r="AS31" s="20">
        <v>5445143.75</v>
      </c>
      <c r="AT31" s="20">
        <v>18383202.629999999</v>
      </c>
      <c r="AU31" s="20">
        <v>6141098.6100000003</v>
      </c>
      <c r="AV31" s="20">
        <v>648361.38</v>
      </c>
      <c r="AW31" s="20">
        <v>2776870.12</v>
      </c>
      <c r="AX31" s="20">
        <v>24156071.730000004</v>
      </c>
      <c r="AY31" s="20">
        <v>20316705.289999999</v>
      </c>
      <c r="AZ31" s="20">
        <v>1032570.15</v>
      </c>
      <c r="BA31" s="20">
        <v>13129395.360000001</v>
      </c>
      <c r="BB31" s="20">
        <v>5122933.7</v>
      </c>
      <c r="BC31" s="20">
        <v>3772931.25</v>
      </c>
      <c r="BD31" s="20">
        <v>525284.01</v>
      </c>
      <c r="BE31" s="20">
        <v>2479367.37</v>
      </c>
      <c r="BF31" s="20">
        <v>9474963.5500000007</v>
      </c>
      <c r="BG31" s="20">
        <v>2694817.8</v>
      </c>
      <c r="BH31" s="20">
        <v>4449846.8599999994</v>
      </c>
      <c r="BI31" s="20">
        <v>74338122.020000011</v>
      </c>
      <c r="BJ31" s="20">
        <v>91903184.299999997</v>
      </c>
      <c r="BK31" s="20">
        <v>20156000.390000001</v>
      </c>
      <c r="BL31" s="20">
        <v>5569328.4499999993</v>
      </c>
      <c r="BM31" s="20">
        <v>23138675</v>
      </c>
      <c r="BN31" s="20">
        <v>21429052.620000001</v>
      </c>
      <c r="BO31" s="20">
        <v>10508656.74</v>
      </c>
      <c r="BP31" s="20">
        <v>6830</v>
      </c>
      <c r="BQ31" s="20">
        <v>7000</v>
      </c>
      <c r="BR31" s="20">
        <v>5612310.2399999993</v>
      </c>
      <c r="BS31" s="20">
        <v>23714700.270000003</v>
      </c>
      <c r="BT31" s="20">
        <v>26764896.84</v>
      </c>
      <c r="BU31" s="20">
        <v>47906855.25</v>
      </c>
      <c r="BV31" s="20">
        <v>27131607.5</v>
      </c>
      <c r="BW31" s="20">
        <v>33577025.969999999</v>
      </c>
      <c r="BX31" s="20">
        <v>3793488.3000000003</v>
      </c>
      <c r="BY31" s="20">
        <v>13079695.6</v>
      </c>
      <c r="BZ31" s="20">
        <v>15088936.5</v>
      </c>
      <c r="CA31" s="20">
        <v>5246163.9300000006</v>
      </c>
      <c r="CB31" s="20">
        <v>6935579.46</v>
      </c>
      <c r="CC31" s="20">
        <v>54401908.57</v>
      </c>
      <c r="CD31" s="20">
        <v>5587312.0899999999</v>
      </c>
      <c r="CE31" s="20">
        <v>9166172.5099999998</v>
      </c>
      <c r="CF31" s="20">
        <v>5409649.46</v>
      </c>
      <c r="CG31" s="20">
        <v>1295161254.4900002</v>
      </c>
      <c r="CH31" s="20">
        <v>12850208.229999999</v>
      </c>
      <c r="CI31" s="20">
        <v>34888562.480000004</v>
      </c>
      <c r="CJ31" s="20">
        <v>11709085</v>
      </c>
      <c r="CK31" s="20">
        <v>17161805.5</v>
      </c>
      <c r="CL31" s="20">
        <v>15602591.76</v>
      </c>
      <c r="CM31" s="20">
        <v>14865888.25</v>
      </c>
      <c r="CN31" s="20">
        <v>17467420.689999998</v>
      </c>
      <c r="CO31" s="20">
        <v>5289859.9000000004</v>
      </c>
      <c r="CP31" s="20">
        <v>38039510.25</v>
      </c>
      <c r="CQ31" s="20">
        <v>11459742</v>
      </c>
      <c r="CR31" s="20">
        <v>18978837.969999999</v>
      </c>
      <c r="CS31" s="20">
        <v>13764463.4</v>
      </c>
      <c r="CT31" s="20">
        <v>45066798.600000001</v>
      </c>
      <c r="CU31" s="20">
        <v>17208637.240000002</v>
      </c>
      <c r="CV31" s="20">
        <v>18464800.560000002</v>
      </c>
      <c r="CW31" s="20">
        <v>20274654.460000001</v>
      </c>
      <c r="CX31" s="20">
        <v>5610143.9700000007</v>
      </c>
      <c r="CY31" s="20">
        <v>27002080.940000001</v>
      </c>
      <c r="CZ31" s="20">
        <v>7235086.4700000007</v>
      </c>
      <c r="DA31" s="20">
        <v>11084862.5</v>
      </c>
      <c r="DB31" s="20">
        <v>61502432.300000004</v>
      </c>
      <c r="DC31" s="20">
        <v>21509277.380000003</v>
      </c>
      <c r="DD31" s="20">
        <v>15986361.5</v>
      </c>
      <c r="DE31" s="20">
        <v>9790780.6600000001</v>
      </c>
      <c r="DF31" s="20">
        <v>10594003.449999999</v>
      </c>
      <c r="DG31" s="20">
        <v>7779583.7800000003</v>
      </c>
      <c r="DH31" s="20">
        <v>14999625.25</v>
      </c>
      <c r="DI31" s="20">
        <v>4054080.81</v>
      </c>
      <c r="DJ31" s="20">
        <v>17054625</v>
      </c>
      <c r="DK31" s="20">
        <v>150115870.19999999</v>
      </c>
      <c r="DL31" s="20">
        <v>13910950.57</v>
      </c>
      <c r="DM31" s="20">
        <v>48498480.850000001</v>
      </c>
      <c r="DN31" s="20">
        <v>21896508.670000002</v>
      </c>
      <c r="DO31" s="20">
        <v>36295081.25</v>
      </c>
      <c r="DP31" s="20">
        <v>13452853.060000001</v>
      </c>
      <c r="DQ31" s="20">
        <v>58218507.100000001</v>
      </c>
      <c r="DR31" s="20">
        <v>20245686.890000001</v>
      </c>
      <c r="DS31" s="20">
        <v>30028482.080000002</v>
      </c>
      <c r="DT31" s="20">
        <v>37042483.939999998</v>
      </c>
      <c r="DU31" s="20">
        <v>12109797.530000001</v>
      </c>
      <c r="DV31" s="20">
        <v>36080665.199999996</v>
      </c>
      <c r="DW31" s="20">
        <v>11068076.73</v>
      </c>
      <c r="DX31" s="20">
        <v>6932352.4500000002</v>
      </c>
      <c r="DY31" s="20">
        <v>6104677.3300000001</v>
      </c>
      <c r="DZ31" s="20">
        <v>8862179</v>
      </c>
      <c r="EA31" s="20">
        <v>3854329</v>
      </c>
      <c r="EB31" s="20">
        <v>4251110.5</v>
      </c>
      <c r="EC31" s="20">
        <v>7485015.6399999997</v>
      </c>
      <c r="ED31" s="20">
        <v>10264485.470000001</v>
      </c>
      <c r="EE31" s="20">
        <v>122988369.65000001</v>
      </c>
      <c r="EF31" s="20">
        <v>20553854.809999999</v>
      </c>
      <c r="EG31" s="20">
        <v>9101796.3599999994</v>
      </c>
      <c r="EH31" s="20">
        <v>10329662.880000001</v>
      </c>
      <c r="EI31" s="20">
        <v>11955638.800000001</v>
      </c>
      <c r="EJ31" s="20">
        <v>9551352.1400000006</v>
      </c>
      <c r="EK31" s="20">
        <v>16092850.469999999</v>
      </c>
      <c r="EL31" s="20">
        <v>5213564.8</v>
      </c>
      <c r="EM31" s="20">
        <v>10954460.92</v>
      </c>
      <c r="EN31" s="20">
        <v>43497391.75</v>
      </c>
      <c r="EO31" s="20">
        <v>21363949.449999999</v>
      </c>
      <c r="EP31" s="20">
        <v>17327409.82</v>
      </c>
      <c r="EQ31" s="20">
        <v>18575409.010000002</v>
      </c>
      <c r="ER31" s="20">
        <v>6487439.2999999998</v>
      </c>
      <c r="ES31" s="20">
        <v>7154088.9100000001</v>
      </c>
      <c r="ET31" s="20">
        <v>37025791.859999999</v>
      </c>
      <c r="EU31" s="20">
        <v>35771120.539999999</v>
      </c>
      <c r="EV31" s="20">
        <v>16679546.889999999</v>
      </c>
      <c r="EW31" s="20">
        <v>24279317.800000001</v>
      </c>
      <c r="EX31" s="20">
        <v>5426126.3900000006</v>
      </c>
      <c r="EY31" s="20">
        <v>15763972.73</v>
      </c>
      <c r="EZ31" s="20">
        <v>22089417.23</v>
      </c>
      <c r="FA31" s="20">
        <v>21794801.169999998</v>
      </c>
      <c r="FB31" s="20">
        <v>17631688.52</v>
      </c>
      <c r="FC31" s="20">
        <v>14946546.949999999</v>
      </c>
      <c r="FD31" s="20">
        <v>9999757.9299999997</v>
      </c>
      <c r="FE31" s="20">
        <v>8634669.8899999987</v>
      </c>
      <c r="FF31" s="20">
        <v>8980389.8300000001</v>
      </c>
      <c r="FG31" s="20">
        <v>9373720.9600000009</v>
      </c>
      <c r="FH31" s="20">
        <v>10322974.83</v>
      </c>
      <c r="FI31" s="20">
        <v>189752025.47</v>
      </c>
      <c r="FJ31" s="20">
        <v>6135732.1399999997</v>
      </c>
      <c r="FK31" s="20">
        <v>3610309.4499999997</v>
      </c>
      <c r="FL31" s="20">
        <v>10446358.6</v>
      </c>
      <c r="FM31" s="20">
        <v>10208201.369999999</v>
      </c>
      <c r="FN31" s="20">
        <v>14029979.210000001</v>
      </c>
      <c r="FO31" s="20">
        <v>4829725.1099999994</v>
      </c>
      <c r="FP31" s="20">
        <v>1903590.65</v>
      </c>
      <c r="FQ31" s="20">
        <v>31235582.899999999</v>
      </c>
      <c r="FR31" s="20">
        <v>7451021.8300000001</v>
      </c>
      <c r="FS31" s="20">
        <v>19537096.479999997</v>
      </c>
      <c r="FT31" s="20">
        <v>14829226.220000001</v>
      </c>
      <c r="FU31" s="20">
        <v>20806446.509999998</v>
      </c>
      <c r="FV31" s="20">
        <v>10842083.9</v>
      </c>
      <c r="FW31" s="20">
        <v>20475216.239999998</v>
      </c>
      <c r="FX31" s="20">
        <v>19433507.299999997</v>
      </c>
      <c r="FY31" s="20">
        <v>22834953.120000001</v>
      </c>
      <c r="FZ31" s="20">
        <v>16722044.18</v>
      </c>
      <c r="GA31" s="20">
        <v>29321896.329999998</v>
      </c>
      <c r="GB31" s="20">
        <v>8781399.1400000006</v>
      </c>
      <c r="GC31" s="20">
        <v>15130169.309999999</v>
      </c>
      <c r="GD31" s="20">
        <v>9809923.3099999987</v>
      </c>
      <c r="GE31" s="20">
        <v>45579568.639999993</v>
      </c>
      <c r="GF31" s="20">
        <v>4988036.55</v>
      </c>
      <c r="GG31" s="20">
        <v>9679642.5</v>
      </c>
      <c r="GH31" s="20">
        <v>7933560</v>
      </c>
      <c r="GI31" s="20">
        <v>9438682.7500000019</v>
      </c>
      <c r="GJ31" s="20">
        <v>8163448.4700000007</v>
      </c>
      <c r="GK31" s="20">
        <v>5227373.1300000008</v>
      </c>
      <c r="GL31" s="20">
        <v>7009309.9300000006</v>
      </c>
      <c r="GM31" s="20">
        <v>6674545.7599999988</v>
      </c>
      <c r="GN31" s="20">
        <v>4953062.8</v>
      </c>
      <c r="GO31" s="20">
        <v>3213069.55</v>
      </c>
      <c r="GP31" s="20">
        <v>4430157.25</v>
      </c>
      <c r="GQ31" s="20">
        <v>9057697.1699999999</v>
      </c>
      <c r="GR31" s="20">
        <v>5147143.0199999996</v>
      </c>
      <c r="GS31" s="20">
        <v>5064904.2200000007</v>
      </c>
      <c r="GT31" s="20">
        <v>11117347.83</v>
      </c>
      <c r="GU31" s="20">
        <v>3058258.85</v>
      </c>
      <c r="GV31" s="20">
        <v>6021089.21</v>
      </c>
      <c r="GW31" s="20">
        <v>6430559.0699999994</v>
      </c>
      <c r="GX31" s="20">
        <v>2769237.29</v>
      </c>
      <c r="GY31" s="20">
        <v>11350924.060000001</v>
      </c>
      <c r="GZ31" s="20">
        <v>5718931.1199999992</v>
      </c>
      <c r="HA31" s="20">
        <v>14308986.530000001</v>
      </c>
      <c r="HB31" s="20">
        <v>8845871.4699999988</v>
      </c>
      <c r="HC31" s="20">
        <v>28910543.050000001</v>
      </c>
      <c r="HD31" s="20">
        <v>11800544.1</v>
      </c>
      <c r="HE31" s="20">
        <v>23121320.240000002</v>
      </c>
      <c r="HF31" s="20">
        <v>21953048.179999996</v>
      </c>
      <c r="HG31" s="20">
        <v>24698209.280000001</v>
      </c>
      <c r="HH31" s="20">
        <v>19776238.420000002</v>
      </c>
      <c r="HI31" s="20">
        <v>9477973</v>
      </c>
      <c r="HJ31" s="20">
        <v>34883906.060000002</v>
      </c>
      <c r="HK31" s="20">
        <v>51533896.5</v>
      </c>
      <c r="HL31" s="20">
        <v>25902482.5</v>
      </c>
      <c r="HM31" s="20">
        <v>10779033.41</v>
      </c>
      <c r="HN31" s="20">
        <v>10234454.82</v>
      </c>
      <c r="HO31" s="20">
        <v>5490824.8900000006</v>
      </c>
      <c r="HP31" s="20">
        <v>20808673.219999999</v>
      </c>
      <c r="HQ31" s="20">
        <v>11066714.42</v>
      </c>
      <c r="HR31" s="20">
        <v>156128013.56</v>
      </c>
      <c r="HS31" s="20">
        <v>16478781.140000002</v>
      </c>
      <c r="HT31" s="20">
        <v>6951690.1200000001</v>
      </c>
      <c r="HU31" s="20">
        <v>11420884.51</v>
      </c>
      <c r="HV31" s="20">
        <v>4126891.17</v>
      </c>
      <c r="HW31" s="20">
        <v>9674238.6100000013</v>
      </c>
      <c r="HX31" s="20">
        <v>23234554.210000001</v>
      </c>
      <c r="HY31" s="20">
        <v>9843478</v>
      </c>
      <c r="HZ31" s="20">
        <v>12328141.65</v>
      </c>
      <c r="IA31" s="20">
        <v>9711722.5</v>
      </c>
      <c r="IB31" s="20">
        <v>8655908.6799999997</v>
      </c>
      <c r="IC31" s="20">
        <v>18687507.390000001</v>
      </c>
      <c r="ID31" s="20">
        <v>4479993.7300000004</v>
      </c>
      <c r="IE31" s="20">
        <v>15775661.9</v>
      </c>
      <c r="IF31" s="20">
        <v>2329540.41</v>
      </c>
      <c r="IG31" s="20">
        <v>2674269.7999999998</v>
      </c>
      <c r="IH31" s="20">
        <v>34922675.299999997</v>
      </c>
      <c r="II31" s="20">
        <v>15565932.93</v>
      </c>
      <c r="IJ31" s="20">
        <v>9295956.5</v>
      </c>
      <c r="IK31" s="20">
        <v>14530360.260000002</v>
      </c>
      <c r="IL31" s="20">
        <v>7991226.4199999999</v>
      </c>
      <c r="IM31" s="20">
        <v>6238741.25</v>
      </c>
      <c r="IN31" s="20">
        <v>7688451.5999999996</v>
      </c>
      <c r="IO31" s="20">
        <v>5276537.88</v>
      </c>
      <c r="IP31" s="20">
        <v>5814178.8900000006</v>
      </c>
      <c r="IQ31" s="20">
        <v>3468044.52</v>
      </c>
      <c r="IR31" s="20">
        <v>7698655.040000001</v>
      </c>
      <c r="IS31" s="20">
        <v>16409368.75</v>
      </c>
      <c r="IT31" s="20">
        <v>9236752.7599999998</v>
      </c>
      <c r="IU31" s="20">
        <v>9113380.4699999988</v>
      </c>
      <c r="IV31" s="20">
        <v>13287680.42</v>
      </c>
      <c r="IW31" s="20">
        <v>5344497.78</v>
      </c>
      <c r="IX31" s="20">
        <v>3458471.92</v>
      </c>
      <c r="IY31" s="20">
        <v>9467470.2199999988</v>
      </c>
      <c r="IZ31" s="20">
        <v>1780377</v>
      </c>
      <c r="JA31" s="20">
        <v>3415614.93</v>
      </c>
      <c r="JB31" s="20">
        <v>9628669.7100000009</v>
      </c>
      <c r="JC31" s="20">
        <v>9080531.9600000009</v>
      </c>
      <c r="JD31" s="20">
        <v>3368973.98</v>
      </c>
      <c r="JE31" s="20">
        <v>386633206.83000004</v>
      </c>
      <c r="JF31" s="20">
        <v>10933438.120000001</v>
      </c>
      <c r="JG31" s="20">
        <v>11716259.66</v>
      </c>
      <c r="JH31" s="20">
        <v>7535823.2400000002</v>
      </c>
      <c r="JI31" s="20">
        <v>1515029.0699999998</v>
      </c>
      <c r="JJ31" s="20">
        <v>2869867.42</v>
      </c>
      <c r="JK31" s="20">
        <v>10607517.9</v>
      </c>
      <c r="JL31" s="20">
        <v>6354091.0199999996</v>
      </c>
      <c r="JM31" s="20">
        <v>6820714.709999999</v>
      </c>
      <c r="JN31" s="20">
        <v>12999954.82</v>
      </c>
      <c r="JO31" s="20">
        <v>7555274.54</v>
      </c>
      <c r="JP31" s="20">
        <v>10197558.210000001</v>
      </c>
      <c r="JQ31" s="20">
        <v>4964078.9000000004</v>
      </c>
      <c r="JR31" s="20">
        <v>82134788.799999997</v>
      </c>
      <c r="JS31" s="20">
        <v>21279211.399999999</v>
      </c>
      <c r="JT31" s="20">
        <v>8023680.0299999993</v>
      </c>
      <c r="JU31" s="20">
        <v>2154494.75</v>
      </c>
      <c r="JV31" s="20">
        <v>16108665</v>
      </c>
      <c r="JW31" s="20">
        <v>2125655.25</v>
      </c>
      <c r="JX31" s="20">
        <v>19181428.869999997</v>
      </c>
      <c r="JY31" s="20">
        <v>10516903.9</v>
      </c>
      <c r="JZ31" s="20">
        <v>7176955.8700000001</v>
      </c>
      <c r="KA31" s="20">
        <v>13227613</v>
      </c>
      <c r="KB31" s="20">
        <v>7835049.7700000005</v>
      </c>
      <c r="KC31" s="20">
        <v>9825493.3000000007</v>
      </c>
      <c r="KD31" s="20">
        <v>10022658.640000001</v>
      </c>
      <c r="KE31" s="20">
        <v>2297856</v>
      </c>
      <c r="KF31" s="20">
        <v>7430220.5300000003</v>
      </c>
      <c r="KG31" s="20">
        <v>42228349.259999998</v>
      </c>
      <c r="KH31" s="20">
        <v>0</v>
      </c>
      <c r="KI31" s="20">
        <v>9499414.4900000002</v>
      </c>
      <c r="KJ31" s="20">
        <v>26978302.68</v>
      </c>
      <c r="KK31" s="20">
        <v>15470047.810000001</v>
      </c>
      <c r="KL31" s="20">
        <v>26961020.800000001</v>
      </c>
      <c r="KM31" s="20">
        <v>56467045.760000005</v>
      </c>
      <c r="KN31" s="20">
        <v>12816129.449999999</v>
      </c>
      <c r="KO31" s="20">
        <v>10433843.26</v>
      </c>
      <c r="KP31" s="20">
        <v>9301118.0300000012</v>
      </c>
      <c r="KQ31" s="20">
        <v>18105061</v>
      </c>
      <c r="KR31" s="20">
        <v>14670053.529999999</v>
      </c>
      <c r="KS31" s="20">
        <v>15399977.74</v>
      </c>
      <c r="KT31" s="20">
        <v>7779070.8899999997</v>
      </c>
      <c r="KU31" s="20">
        <v>18702202.850000001</v>
      </c>
      <c r="KV31" s="20">
        <v>49283530.969999999</v>
      </c>
      <c r="KW31" s="20">
        <v>9667187.2699999996</v>
      </c>
      <c r="KX31" s="20">
        <v>14366397.309999999</v>
      </c>
      <c r="KY31" s="20">
        <v>12827598.069999998</v>
      </c>
      <c r="KZ31" s="20">
        <v>2517131.3200000003</v>
      </c>
      <c r="LA31" s="20">
        <v>14811509.060000001</v>
      </c>
      <c r="LB31" s="20">
        <v>24770763.75</v>
      </c>
      <c r="LC31" s="20">
        <v>18420848.550000001</v>
      </c>
      <c r="LD31" s="20">
        <v>28254309.510000002</v>
      </c>
      <c r="LE31" s="20">
        <v>3705090.83</v>
      </c>
      <c r="LF31" s="20">
        <v>53079998.490000002</v>
      </c>
      <c r="LG31" s="20">
        <v>10991850.260000002</v>
      </c>
      <c r="LH31" s="20">
        <v>13609234.060000001</v>
      </c>
      <c r="LI31" s="20">
        <v>30316350.989999998</v>
      </c>
      <c r="LJ31" s="20">
        <v>8594215.5199999996</v>
      </c>
      <c r="LK31" s="20">
        <v>9065243.1900000013</v>
      </c>
      <c r="LL31" s="20">
        <v>3318460.13</v>
      </c>
      <c r="LM31" s="20">
        <v>17371254.049999997</v>
      </c>
      <c r="LN31" s="20">
        <v>4114245.2600000002</v>
      </c>
      <c r="LO31" s="20">
        <v>12922988.68</v>
      </c>
      <c r="LP31" s="20">
        <v>5458374.6500000004</v>
      </c>
      <c r="LQ31" s="20">
        <v>21054701.84</v>
      </c>
      <c r="LR31" s="20">
        <v>3652742.4899999998</v>
      </c>
      <c r="LS31" s="20">
        <v>5463267.9900000002</v>
      </c>
      <c r="LT31" s="20">
        <v>27757142.68</v>
      </c>
      <c r="LU31" s="20">
        <v>41678695.390000001</v>
      </c>
      <c r="LV31" s="20">
        <v>13311987.039999999</v>
      </c>
      <c r="LW31" s="20">
        <v>17481629.469999999</v>
      </c>
      <c r="LX31" s="20">
        <v>9555501.8200000003</v>
      </c>
      <c r="LY31" s="20">
        <v>16621546.789999999</v>
      </c>
      <c r="LZ31" s="20">
        <v>15557131.870000001</v>
      </c>
      <c r="MA31" s="20">
        <v>8602105.2899999991</v>
      </c>
      <c r="MB31" s="20">
        <v>9921490.8100000005</v>
      </c>
      <c r="MC31" s="20">
        <v>8208643.9100000001</v>
      </c>
      <c r="MD31" s="20">
        <v>27469427.419999998</v>
      </c>
      <c r="ME31" s="20">
        <v>8098222.9199999999</v>
      </c>
      <c r="MF31" s="20">
        <v>75267745.299999997</v>
      </c>
      <c r="MG31" s="20">
        <v>17481095.260000002</v>
      </c>
      <c r="MH31" s="20">
        <v>12105122.35</v>
      </c>
      <c r="MI31" s="20">
        <v>7781044</v>
      </c>
      <c r="MJ31" s="20">
        <v>9966059.5</v>
      </c>
      <c r="MK31" s="20">
        <v>12179604.279999999</v>
      </c>
      <c r="ML31" s="20">
        <v>10652225.879999999</v>
      </c>
      <c r="MM31" s="20">
        <v>10488317.75</v>
      </c>
      <c r="MN31" s="20">
        <v>14678749.699999999</v>
      </c>
      <c r="MO31" s="20">
        <v>11519554</v>
      </c>
      <c r="MP31" s="20">
        <v>14414633.810000001</v>
      </c>
      <c r="MQ31" s="20">
        <v>8914292</v>
      </c>
      <c r="MR31" s="20">
        <v>420626946.56000006</v>
      </c>
      <c r="MS31" s="20">
        <v>12942749.720000003</v>
      </c>
      <c r="MT31" s="20">
        <v>18627366.079999998</v>
      </c>
      <c r="MU31" s="20">
        <v>11591233.85</v>
      </c>
      <c r="MV31" s="20">
        <v>18770047.149999999</v>
      </c>
      <c r="MW31" s="20">
        <v>9619835.2899999991</v>
      </c>
      <c r="MX31" s="20">
        <v>26648040.540000003</v>
      </c>
      <c r="MY31" s="20">
        <v>10787763.869999999</v>
      </c>
      <c r="MZ31" s="20">
        <v>7792253.5999999996</v>
      </c>
      <c r="NA31" s="20">
        <v>3851001.44</v>
      </c>
      <c r="NB31" s="20">
        <v>2520154.0099999998</v>
      </c>
      <c r="NC31" s="20">
        <v>1281175285.8100002</v>
      </c>
      <c r="ND31" s="20">
        <v>11447145.430000002</v>
      </c>
      <c r="NE31" s="20">
        <v>2881138.6</v>
      </c>
      <c r="NF31" s="20">
        <v>61214466.609999999</v>
      </c>
      <c r="NG31" s="20">
        <v>5492680.0499999989</v>
      </c>
      <c r="NH31" s="20">
        <v>18305177.559999999</v>
      </c>
      <c r="NI31" s="20">
        <v>19091550.900000002</v>
      </c>
      <c r="NJ31" s="20">
        <v>33865991.5</v>
      </c>
      <c r="NK31" s="20">
        <v>2528589.67</v>
      </c>
      <c r="NL31" s="20">
        <v>19261373.609999999</v>
      </c>
      <c r="NM31" s="20">
        <v>16847825.809999999</v>
      </c>
      <c r="NN31" s="20">
        <v>4264283.1500000004</v>
      </c>
      <c r="NO31" s="20">
        <v>18205474.140000001</v>
      </c>
      <c r="NP31" s="20">
        <v>5530312.7000000002</v>
      </c>
      <c r="NQ31" s="20">
        <v>8645423.4000000004</v>
      </c>
      <c r="NR31" s="20">
        <v>6330264.2700000005</v>
      </c>
      <c r="NS31" s="20">
        <v>9128929.3900000006</v>
      </c>
      <c r="NT31" s="20">
        <v>1051773.6200000001</v>
      </c>
      <c r="NU31" s="20">
        <v>1930557.55</v>
      </c>
      <c r="NV31" s="20">
        <v>48813551.130000003</v>
      </c>
      <c r="NW31" s="20">
        <v>31385823.600000001</v>
      </c>
      <c r="NX31" s="20">
        <v>10443312.289999999</v>
      </c>
      <c r="NY31" s="20">
        <v>12547671.709999999</v>
      </c>
      <c r="NZ31" s="20">
        <v>15936935.699999999</v>
      </c>
      <c r="OA31" s="20">
        <v>20213667.799999997</v>
      </c>
      <c r="OB31" s="20">
        <v>6737164.4299999997</v>
      </c>
      <c r="OC31" s="20">
        <v>31868967.129999999</v>
      </c>
      <c r="OD31" s="20">
        <v>13162517.709999999</v>
      </c>
      <c r="OE31" s="20">
        <v>8155983.2599999998</v>
      </c>
      <c r="OF31" s="20">
        <v>16266053.199999999</v>
      </c>
      <c r="OG31" s="20">
        <v>5886453.8099999996</v>
      </c>
      <c r="OH31" s="20">
        <v>13221346.929999998</v>
      </c>
      <c r="OI31" s="20">
        <v>12749757.450000001</v>
      </c>
      <c r="OJ31" s="20">
        <v>4348929.17</v>
      </c>
      <c r="OK31" s="20">
        <v>6324372.8300000001</v>
      </c>
      <c r="OL31" s="20">
        <v>96992186.199999988</v>
      </c>
      <c r="OM31" s="20">
        <v>10265272.57</v>
      </c>
      <c r="ON31" s="20">
        <v>26192455.350000001</v>
      </c>
      <c r="OO31" s="20">
        <v>23252317.290000003</v>
      </c>
      <c r="OP31" s="20">
        <v>24217036.460000001</v>
      </c>
      <c r="OQ31" s="20">
        <v>14790669.140000001</v>
      </c>
      <c r="OR31" s="20">
        <v>12137547.43</v>
      </c>
      <c r="OS31" s="20">
        <v>7748513.54</v>
      </c>
      <c r="OT31" s="20">
        <v>6778888.2199999997</v>
      </c>
      <c r="OU31" s="20">
        <v>13093592.09</v>
      </c>
      <c r="OV31" s="20">
        <v>17027772.41</v>
      </c>
      <c r="OW31" s="20">
        <v>9512823.5</v>
      </c>
      <c r="OX31" s="20">
        <v>12036817.819999998</v>
      </c>
      <c r="OY31" s="20">
        <v>8034373.0700000003</v>
      </c>
      <c r="OZ31" s="20">
        <v>5210670</v>
      </c>
      <c r="PA31" s="20">
        <v>62900725.539999999</v>
      </c>
      <c r="PB31" s="20">
        <v>2169300.0500000003</v>
      </c>
      <c r="PC31" s="20">
        <v>14362676.9</v>
      </c>
      <c r="PD31" s="20">
        <v>1255680.2</v>
      </c>
      <c r="PE31" s="20">
        <v>12097899.849999998</v>
      </c>
      <c r="PF31" s="20">
        <v>11410408.07</v>
      </c>
      <c r="PG31" s="20">
        <v>2399626.02</v>
      </c>
      <c r="PH31" s="20">
        <v>3962656.25</v>
      </c>
      <c r="PI31" s="20">
        <v>6206074.8200000003</v>
      </c>
      <c r="PJ31" s="20">
        <v>3781704.3600000003</v>
      </c>
      <c r="PK31" s="20">
        <v>7676411.0299999993</v>
      </c>
      <c r="PL31" s="20">
        <v>3848240.68</v>
      </c>
      <c r="PM31" s="20">
        <v>1879522.3699999999</v>
      </c>
      <c r="PN31" s="20">
        <v>16319223.65</v>
      </c>
      <c r="PO31" s="20">
        <v>4034286.3</v>
      </c>
      <c r="PP31" s="20">
        <v>5706571.1600000001</v>
      </c>
      <c r="PQ31" s="20">
        <v>3624673.75</v>
      </c>
      <c r="PR31" s="20">
        <v>237528</v>
      </c>
      <c r="PS31" s="20">
        <v>50505561.289999999</v>
      </c>
      <c r="PT31" s="20">
        <v>4745950.3</v>
      </c>
      <c r="PU31" s="20">
        <v>1485741.69</v>
      </c>
      <c r="PV31" s="20">
        <v>2384178</v>
      </c>
      <c r="PW31" s="20">
        <v>5242982.25</v>
      </c>
      <c r="PX31" s="20">
        <v>8265917.1699999999</v>
      </c>
      <c r="PY31" s="20">
        <v>1218838</v>
      </c>
      <c r="PZ31" s="20">
        <v>2705470.5</v>
      </c>
      <c r="QA31" s="20">
        <v>4720262.9799999995</v>
      </c>
      <c r="QB31" s="20">
        <v>1496161.8599999999</v>
      </c>
      <c r="QC31" s="20">
        <v>9350554.3000000007</v>
      </c>
      <c r="QD31" s="20">
        <v>1211932.68</v>
      </c>
      <c r="QE31" s="20">
        <v>6374000.1999999993</v>
      </c>
      <c r="QF31" s="20">
        <v>9630697.5700000003</v>
      </c>
      <c r="QG31" s="20">
        <v>2371450.3899999997</v>
      </c>
      <c r="QH31" s="20">
        <v>7236664.9400000004</v>
      </c>
      <c r="QI31" s="20">
        <v>2337536.0499999998</v>
      </c>
      <c r="QJ31" s="20">
        <v>2575169.2599999998</v>
      </c>
      <c r="QK31" s="20">
        <v>2336144.14</v>
      </c>
      <c r="QL31" s="20">
        <v>15482660.630000001</v>
      </c>
      <c r="QM31" s="20">
        <v>7846275.3700000001</v>
      </c>
      <c r="QN31" s="20">
        <v>1110383</v>
      </c>
      <c r="QO31" s="20">
        <v>5725097.0300000003</v>
      </c>
      <c r="QP31" s="20">
        <v>4713450.68</v>
      </c>
      <c r="QQ31" s="20">
        <v>3477903.2</v>
      </c>
      <c r="QR31" s="20">
        <v>7833393.96</v>
      </c>
      <c r="QS31" s="20">
        <v>18875578.23</v>
      </c>
      <c r="QT31" s="20">
        <v>4537639.45</v>
      </c>
      <c r="QU31" s="20">
        <v>7985179.2699999996</v>
      </c>
      <c r="QV31" s="20">
        <v>10239756.120000001</v>
      </c>
      <c r="QW31" s="20">
        <v>5898391.3799999999</v>
      </c>
      <c r="QX31" s="20">
        <v>18787048.350000001</v>
      </c>
      <c r="QY31" s="20">
        <v>6618906.25</v>
      </c>
      <c r="QZ31" s="20">
        <v>4345960.0999999996</v>
      </c>
      <c r="RA31" s="20">
        <v>19076806.32</v>
      </c>
      <c r="RB31" s="20">
        <v>4586207.5</v>
      </c>
      <c r="RC31" s="20">
        <v>4543418.25</v>
      </c>
      <c r="RD31" s="20">
        <v>3569678.75</v>
      </c>
      <c r="RE31" s="20">
        <v>2728448.7800000003</v>
      </c>
      <c r="RF31" s="20">
        <v>15806078.1</v>
      </c>
      <c r="RG31" s="20">
        <v>11003319.859999999</v>
      </c>
      <c r="RH31" s="20">
        <v>6190770.5599999996</v>
      </c>
      <c r="RI31" s="20">
        <v>35494638.480000004</v>
      </c>
      <c r="RJ31" s="20">
        <v>22418794</v>
      </c>
      <c r="RK31" s="20">
        <v>8885858</v>
      </c>
      <c r="RL31" s="20">
        <v>10535935.710000001</v>
      </c>
      <c r="RM31" s="20">
        <v>8725733</v>
      </c>
      <c r="RN31" s="20">
        <v>4176431.32</v>
      </c>
      <c r="RO31" s="20">
        <v>23365346.379999999</v>
      </c>
      <c r="RP31" s="20">
        <v>7887419.1600000001</v>
      </c>
      <c r="RQ31" s="20">
        <v>1400614.8</v>
      </c>
      <c r="RR31" s="20">
        <v>5120779.75</v>
      </c>
      <c r="RS31" s="20">
        <v>8567635</v>
      </c>
      <c r="RT31" s="20">
        <v>3896993.75</v>
      </c>
      <c r="RU31" s="20">
        <v>11999286.74</v>
      </c>
      <c r="RV31" s="20">
        <v>14553481.57</v>
      </c>
      <c r="RW31" s="20">
        <v>4538737</v>
      </c>
      <c r="RX31" s="20">
        <v>4565135.95</v>
      </c>
      <c r="RY31" s="20">
        <v>4504294.04</v>
      </c>
      <c r="RZ31" s="20">
        <v>18896448</v>
      </c>
      <c r="SA31" s="20">
        <v>3735376.08</v>
      </c>
      <c r="SB31" s="20">
        <v>5836333.7400000002</v>
      </c>
      <c r="SC31" s="20">
        <v>4324983.92</v>
      </c>
      <c r="SD31" s="20">
        <v>650137.23</v>
      </c>
      <c r="SE31" s="20">
        <v>5887198.5999999996</v>
      </c>
      <c r="SF31" s="20">
        <v>8009207.0600000005</v>
      </c>
      <c r="SG31" s="20">
        <v>6542398</v>
      </c>
      <c r="SH31" s="20">
        <v>3007914.55</v>
      </c>
      <c r="SI31" s="20">
        <v>2745158.02</v>
      </c>
      <c r="SJ31" s="20">
        <v>7133860.0800000001</v>
      </c>
      <c r="SK31" s="20">
        <v>1090817</v>
      </c>
      <c r="SL31" s="20">
        <v>13963553.289999999</v>
      </c>
      <c r="SM31" s="20">
        <v>12099795.990000002</v>
      </c>
      <c r="SN31" s="20">
        <v>15156603.110000001</v>
      </c>
      <c r="SO31" s="20">
        <v>4234916.38</v>
      </c>
      <c r="SP31" s="20">
        <v>5505300.25</v>
      </c>
      <c r="SQ31" s="20">
        <v>7047574.8100000005</v>
      </c>
      <c r="SR31" s="20">
        <v>6068050.1999999993</v>
      </c>
      <c r="SS31" s="20">
        <v>3436514.22</v>
      </c>
      <c r="ST31" s="20">
        <v>17859755.77</v>
      </c>
      <c r="SU31" s="20">
        <v>10326239.5</v>
      </c>
      <c r="SV31" s="20">
        <v>8956730.4100000001</v>
      </c>
      <c r="SW31" s="20">
        <v>16677670.689999999</v>
      </c>
      <c r="SX31" s="20">
        <v>3660672.54</v>
      </c>
      <c r="SY31" s="20">
        <v>6967471.2599999998</v>
      </c>
      <c r="SZ31" s="20">
        <v>11732151.15</v>
      </c>
      <c r="TA31" s="20">
        <v>16970756.16</v>
      </c>
      <c r="TB31" s="20">
        <v>3359169.75</v>
      </c>
      <c r="TC31" s="20">
        <v>6229473.7999999998</v>
      </c>
      <c r="TD31" s="20">
        <v>9013549.5500000007</v>
      </c>
      <c r="TE31" s="20">
        <v>10681562.93</v>
      </c>
      <c r="TF31" s="20">
        <v>4201611.3499999996</v>
      </c>
      <c r="TG31" s="20">
        <v>6076885</v>
      </c>
      <c r="TH31" s="20">
        <v>28050482.960000001</v>
      </c>
      <c r="TI31" s="20">
        <v>5343411.72</v>
      </c>
      <c r="TJ31" s="20">
        <v>1326284.6599999999</v>
      </c>
      <c r="TK31" s="20">
        <v>7675842.04</v>
      </c>
      <c r="TL31" s="20">
        <v>9772402.5500000007</v>
      </c>
      <c r="TM31" s="20">
        <v>6049723.9900000012</v>
      </c>
      <c r="TN31" s="20">
        <v>1259503.5</v>
      </c>
      <c r="TO31" s="20">
        <v>18557751.289999999</v>
      </c>
      <c r="TP31" s="20">
        <v>5500810.9900000002</v>
      </c>
      <c r="TQ31" s="20">
        <v>3872272.28</v>
      </c>
      <c r="TR31" s="20">
        <v>9066853.2300000004</v>
      </c>
      <c r="TS31" s="20">
        <v>5832931.1600000001</v>
      </c>
      <c r="TT31" s="20">
        <v>1943386.0799999998</v>
      </c>
      <c r="TU31" s="20">
        <v>2082305.33</v>
      </c>
      <c r="TV31" s="20">
        <v>4346627.54</v>
      </c>
      <c r="TW31" s="20">
        <v>5458593.3300000001</v>
      </c>
      <c r="TX31" s="20">
        <v>9238615.3699999992</v>
      </c>
      <c r="TY31" s="20">
        <v>7553123.3399999999</v>
      </c>
      <c r="TZ31" s="20">
        <v>17297114.77</v>
      </c>
      <c r="UA31" s="20">
        <v>17909036.32</v>
      </c>
      <c r="UB31" s="20">
        <v>6906376.6699999999</v>
      </c>
      <c r="UC31" s="20">
        <v>5958518.75</v>
      </c>
      <c r="UD31" s="20">
        <v>19846524.43</v>
      </c>
      <c r="UE31" s="20">
        <v>8033433.6299999999</v>
      </c>
      <c r="UF31" s="20">
        <v>7132788.3499999996</v>
      </c>
      <c r="UG31" s="20">
        <v>11061728.869999999</v>
      </c>
      <c r="UH31" s="20">
        <v>9142710.75</v>
      </c>
      <c r="UI31" s="20">
        <v>6583908.1600000001</v>
      </c>
      <c r="UJ31" s="20">
        <v>18063350.440000001</v>
      </c>
      <c r="UK31" s="20">
        <v>11831540.289999999</v>
      </c>
      <c r="UL31" s="20">
        <v>10132471.129999999</v>
      </c>
      <c r="UM31" s="20">
        <v>8025402.8900000006</v>
      </c>
      <c r="UN31" s="20">
        <v>7471315.2799999993</v>
      </c>
      <c r="UO31" s="20">
        <v>57005294.790000007</v>
      </c>
      <c r="UP31" s="20">
        <v>16225827.52</v>
      </c>
      <c r="UQ31" s="20">
        <v>15128100.210000001</v>
      </c>
      <c r="UR31" s="20">
        <v>25527817.010000002</v>
      </c>
      <c r="US31" s="20">
        <v>1738975.3299999998</v>
      </c>
      <c r="UT31" s="20">
        <v>9006792.5199999996</v>
      </c>
      <c r="UU31" s="20">
        <v>16116638.699999999</v>
      </c>
      <c r="UV31" s="20">
        <v>6540172.0599999996</v>
      </c>
      <c r="UW31" s="20">
        <v>5739793.6600000001</v>
      </c>
      <c r="UX31" s="20">
        <v>14637100.93</v>
      </c>
      <c r="UY31" s="20">
        <v>10558724.99</v>
      </c>
      <c r="UZ31" s="20">
        <v>24243655.18</v>
      </c>
      <c r="VA31" s="20">
        <v>9130063.4900000002</v>
      </c>
      <c r="VB31" s="20">
        <v>19215927.149999999</v>
      </c>
      <c r="VC31" s="20">
        <v>6975088.9299999997</v>
      </c>
      <c r="VD31" s="20">
        <v>3869229.5700000003</v>
      </c>
      <c r="VE31" s="20">
        <v>2060720.79</v>
      </c>
      <c r="VF31" s="20">
        <v>2649532</v>
      </c>
      <c r="VG31" s="20">
        <v>30585002.829999998</v>
      </c>
      <c r="VH31" s="20">
        <v>4228657.4399999995</v>
      </c>
      <c r="VI31" s="20">
        <v>4011693.27</v>
      </c>
      <c r="VJ31" s="20">
        <v>2847191.66</v>
      </c>
      <c r="VK31" s="20">
        <v>43889377.980000004</v>
      </c>
      <c r="VL31" s="20">
        <v>10236672.699999999</v>
      </c>
      <c r="VM31" s="20">
        <v>12191087</v>
      </c>
      <c r="VN31" s="20">
        <v>18894802.060000002</v>
      </c>
      <c r="VO31" s="20">
        <v>20492862.41</v>
      </c>
      <c r="VP31" s="20">
        <v>5771076.8900000006</v>
      </c>
      <c r="VQ31" s="20">
        <v>6269110.6100000003</v>
      </c>
      <c r="VR31" s="20">
        <v>4829862.3</v>
      </c>
      <c r="VS31" s="20">
        <v>8961991.0100000016</v>
      </c>
      <c r="VT31" s="20">
        <v>23261989.649999999</v>
      </c>
      <c r="VU31" s="20">
        <v>9183429.3099999987</v>
      </c>
      <c r="VV31" s="20">
        <v>12761369.879999999</v>
      </c>
      <c r="VW31" s="20">
        <v>12700573.23</v>
      </c>
      <c r="VX31" s="20">
        <v>6572745.6200000001</v>
      </c>
      <c r="VY31" s="20">
        <v>4057074.8</v>
      </c>
      <c r="VZ31" s="20">
        <v>118697421.2</v>
      </c>
      <c r="WA31" s="20">
        <v>12052371.09</v>
      </c>
      <c r="WB31" s="20">
        <v>8654279.9900000002</v>
      </c>
      <c r="WC31" s="20">
        <v>11203627.349999998</v>
      </c>
      <c r="WD31" s="20">
        <v>8115731.0300000003</v>
      </c>
      <c r="WE31" s="20">
        <v>6924989.3500000006</v>
      </c>
      <c r="WF31" s="20">
        <v>10201778.41</v>
      </c>
      <c r="WG31" s="20">
        <v>21499974.529999997</v>
      </c>
      <c r="WH31" s="20">
        <v>12727375.289999999</v>
      </c>
      <c r="WI31" s="20">
        <v>8907306.0599999987</v>
      </c>
      <c r="WJ31" s="20">
        <v>2414122.1</v>
      </c>
      <c r="WK31" s="20">
        <v>6213799.2800000003</v>
      </c>
      <c r="WL31" s="20">
        <v>11802594.810000001</v>
      </c>
      <c r="WM31" s="20">
        <v>9063788.1500000004</v>
      </c>
      <c r="WN31" s="20">
        <v>9070458.629999999</v>
      </c>
      <c r="WO31" s="20">
        <v>16793543.609999999</v>
      </c>
      <c r="WP31" s="20">
        <v>15887621.559999999</v>
      </c>
      <c r="WQ31" s="20">
        <v>12065155.490000002</v>
      </c>
      <c r="WR31" s="20">
        <v>3757531.29</v>
      </c>
      <c r="WS31" s="20">
        <v>15780344.790000001</v>
      </c>
      <c r="WT31" s="20">
        <v>22651219.789999999</v>
      </c>
      <c r="WU31" s="20">
        <v>3822267.13</v>
      </c>
      <c r="WV31" s="20">
        <v>2214990.42</v>
      </c>
      <c r="WW31" s="20">
        <v>3949839.22</v>
      </c>
      <c r="WX31" s="20">
        <v>3280305.1</v>
      </c>
      <c r="WY31" s="20">
        <v>4058741.57</v>
      </c>
      <c r="WZ31" s="20">
        <v>4117081.9200000004</v>
      </c>
      <c r="XA31" s="20">
        <v>6717018.9800000004</v>
      </c>
      <c r="XB31" s="20">
        <v>15016759.290000001</v>
      </c>
      <c r="XC31" s="20">
        <v>4858744.4700000007</v>
      </c>
      <c r="XD31" s="20">
        <v>6277944.0500000007</v>
      </c>
      <c r="XE31" s="20">
        <v>4942693.96</v>
      </c>
      <c r="XF31" s="20">
        <v>8149392.9900000002</v>
      </c>
      <c r="XG31" s="20">
        <v>62128611.890000001</v>
      </c>
      <c r="XH31" s="20">
        <v>15059208.939999999</v>
      </c>
      <c r="XI31" s="20">
        <v>27763033.77</v>
      </c>
      <c r="XJ31" s="20">
        <v>35511361.630000003</v>
      </c>
      <c r="XK31" s="20">
        <v>24341495.719999999</v>
      </c>
      <c r="XL31" s="20">
        <v>21068471.140000001</v>
      </c>
      <c r="XM31" s="20">
        <v>45764467.93</v>
      </c>
      <c r="XN31" s="20">
        <v>26051636.329999998</v>
      </c>
      <c r="XO31" s="20">
        <v>11366796.700000001</v>
      </c>
      <c r="XP31" s="20">
        <v>43280432.159999996</v>
      </c>
      <c r="XQ31" s="20">
        <v>41091523.969999999</v>
      </c>
      <c r="XR31" s="20">
        <v>14961380.800000001</v>
      </c>
      <c r="XS31" s="20">
        <v>6417255.96</v>
      </c>
      <c r="XT31" s="20">
        <v>15111814.649999999</v>
      </c>
      <c r="XU31" s="20">
        <v>12891885.939999999</v>
      </c>
      <c r="XV31" s="20">
        <v>10909286.789999999</v>
      </c>
      <c r="XW31" s="20">
        <v>9180798.75</v>
      </c>
      <c r="XX31" s="20">
        <v>12448449.15</v>
      </c>
      <c r="XY31" s="20">
        <v>7316682.5499999998</v>
      </c>
      <c r="XZ31" s="20">
        <v>6629698.9699999997</v>
      </c>
      <c r="YA31" s="20">
        <v>13316260.23</v>
      </c>
      <c r="YB31" s="20">
        <v>11817076.73</v>
      </c>
      <c r="YC31" s="20">
        <v>9628511.3499999996</v>
      </c>
      <c r="YD31" s="20">
        <v>39169119.779999994</v>
      </c>
      <c r="YE31" s="20">
        <v>13565082.800000001</v>
      </c>
      <c r="YF31" s="20">
        <v>17056362.210000001</v>
      </c>
      <c r="YG31" s="20">
        <v>9275833.5600000005</v>
      </c>
      <c r="YH31" s="20">
        <v>17067247.91</v>
      </c>
      <c r="YI31" s="20">
        <v>15278819.880000001</v>
      </c>
      <c r="YJ31" s="20">
        <v>14380909.49</v>
      </c>
      <c r="YK31" s="20">
        <v>4829151.66</v>
      </c>
      <c r="YL31" s="20">
        <v>18374034.23</v>
      </c>
      <c r="YM31" s="20">
        <v>21184056.75</v>
      </c>
      <c r="YN31" s="20">
        <v>12638281.32</v>
      </c>
      <c r="YO31" s="20">
        <v>10267073.560000001</v>
      </c>
      <c r="YP31" s="20">
        <v>7651839.9699999997</v>
      </c>
      <c r="YQ31" s="20">
        <v>6476094.0099999998</v>
      </c>
      <c r="YR31" s="20">
        <v>10093501.709999999</v>
      </c>
      <c r="YS31" s="20">
        <v>16797112</v>
      </c>
      <c r="YT31" s="20">
        <v>8375091.8500000006</v>
      </c>
      <c r="YU31" s="20">
        <v>15020621.199999999</v>
      </c>
      <c r="YV31" s="20">
        <v>9986682.5</v>
      </c>
      <c r="YW31" s="20">
        <v>10402908.109999999</v>
      </c>
      <c r="YX31" s="20">
        <v>8468097.3800000008</v>
      </c>
      <c r="YY31" s="20">
        <v>8138350.29</v>
      </c>
      <c r="YZ31" s="20">
        <v>3703639.87</v>
      </c>
      <c r="ZA31" s="20">
        <v>4275844.22</v>
      </c>
      <c r="ZB31" s="20">
        <v>10897473.399999999</v>
      </c>
      <c r="ZC31" s="20">
        <v>2852818</v>
      </c>
      <c r="ZD31" s="20">
        <v>4270381.33</v>
      </c>
      <c r="ZE31" s="20">
        <v>5897208.2000000002</v>
      </c>
      <c r="ZF31" s="20">
        <v>3297708</v>
      </c>
      <c r="ZG31" s="20">
        <v>1655329.77</v>
      </c>
      <c r="ZH31" s="20">
        <v>2788168</v>
      </c>
      <c r="ZI31" s="20">
        <v>2777232.38</v>
      </c>
      <c r="ZJ31" s="20">
        <v>5894520.4100000001</v>
      </c>
      <c r="ZK31" s="20">
        <v>45063673.869999997</v>
      </c>
      <c r="ZL31" s="20">
        <v>5531923.2199999997</v>
      </c>
      <c r="ZM31" s="20">
        <v>11208944.810000001</v>
      </c>
      <c r="ZN31" s="20">
        <v>22416559.739999998</v>
      </c>
      <c r="ZO31" s="20">
        <v>15774486.219999999</v>
      </c>
      <c r="ZP31" s="20">
        <v>3945691.0500000003</v>
      </c>
      <c r="ZQ31" s="20">
        <v>13306506.1</v>
      </c>
      <c r="ZR31" s="20">
        <v>10520103.129999999</v>
      </c>
      <c r="ZS31" s="20">
        <v>12606315.609999999</v>
      </c>
      <c r="ZT31" s="20">
        <v>22522616.410000004</v>
      </c>
      <c r="ZU31" s="20">
        <v>3315979.63</v>
      </c>
      <c r="ZV31" s="20">
        <v>4718798.51</v>
      </c>
      <c r="ZW31" s="20">
        <v>7630727.0800000001</v>
      </c>
      <c r="ZX31" s="20">
        <v>8356218.6399999997</v>
      </c>
      <c r="ZY31" s="20">
        <v>7702259.0800000001</v>
      </c>
      <c r="ZZ31" s="20">
        <v>12140749.24</v>
      </c>
      <c r="AAA31" s="20">
        <v>5745354</v>
      </c>
      <c r="AAB31" s="20">
        <v>5585108.4800000004</v>
      </c>
      <c r="AAC31" s="20">
        <v>5072452.540000001</v>
      </c>
      <c r="AAD31" s="20">
        <v>761599.86</v>
      </c>
      <c r="AAE31" s="20">
        <v>6144339.8899999997</v>
      </c>
      <c r="AAF31" s="20">
        <v>4234210.2200000007</v>
      </c>
      <c r="AAG31" s="20">
        <v>6904876.5800000001</v>
      </c>
      <c r="AAH31" s="20">
        <v>2913899</v>
      </c>
      <c r="AAI31" s="20">
        <v>4911134.05</v>
      </c>
      <c r="AAJ31" s="20">
        <v>3527648.0300000003</v>
      </c>
      <c r="AAK31" s="20">
        <v>5354122.34</v>
      </c>
      <c r="AAL31" s="20">
        <v>9067131.8900000006</v>
      </c>
      <c r="AAM31" s="20">
        <v>8361898.8600000003</v>
      </c>
      <c r="AAN31" s="20">
        <v>122897690.88</v>
      </c>
      <c r="AAO31" s="20">
        <v>9518065.9100000001</v>
      </c>
      <c r="AAP31" s="20">
        <v>5066422.91</v>
      </c>
      <c r="AAQ31" s="20">
        <v>17564257.68</v>
      </c>
      <c r="AAR31" s="20">
        <v>12270881.469999999</v>
      </c>
      <c r="AAS31" s="20">
        <v>5607863.8900000006</v>
      </c>
      <c r="AAT31" s="20">
        <v>12021557.189999999</v>
      </c>
      <c r="AAU31" s="20">
        <v>9962975.8599999994</v>
      </c>
      <c r="AAV31" s="20">
        <v>20767150.850000001</v>
      </c>
      <c r="AAW31" s="20">
        <v>8163226.7699999996</v>
      </c>
      <c r="AAX31" s="20">
        <v>12948579.550000001</v>
      </c>
      <c r="AAY31" s="20">
        <v>19394253.539999999</v>
      </c>
      <c r="AAZ31" s="20">
        <v>20188818.329999998</v>
      </c>
      <c r="ABA31" s="20">
        <v>6645808.5499999998</v>
      </c>
      <c r="ABB31" s="20">
        <v>12442421</v>
      </c>
      <c r="ABC31" s="20">
        <v>8788986.4499999993</v>
      </c>
      <c r="ABD31" s="20">
        <v>5308372.5</v>
      </c>
      <c r="ABE31" s="20">
        <v>9686769.8500000015</v>
      </c>
      <c r="ABF31" s="20">
        <v>6786605.6500000004</v>
      </c>
      <c r="ABG31" s="20">
        <v>20041041.879999999</v>
      </c>
      <c r="ABH31" s="20">
        <v>43428350.070000008</v>
      </c>
      <c r="ABI31" s="20">
        <v>7063509.9299999997</v>
      </c>
      <c r="ABJ31" s="20">
        <v>5055304.97</v>
      </c>
      <c r="ABK31" s="20">
        <v>7642548.3899999997</v>
      </c>
      <c r="ABL31" s="20">
        <v>5943082.5299999993</v>
      </c>
      <c r="ABM31" s="20">
        <v>5812074.25</v>
      </c>
      <c r="ABN31" s="20">
        <v>17573519.129999999</v>
      </c>
      <c r="ABO31" s="20">
        <v>12897447.720000001</v>
      </c>
      <c r="ABP31" s="20">
        <v>7380230.0899999999</v>
      </c>
      <c r="ABQ31" s="20">
        <v>27720377.010000002</v>
      </c>
      <c r="ABR31" s="20">
        <v>18753658.609999999</v>
      </c>
      <c r="ABS31" s="20">
        <v>10789284.539999999</v>
      </c>
      <c r="ABT31" s="20">
        <v>7001841.75</v>
      </c>
      <c r="ABU31" s="20">
        <v>18212300.940000001</v>
      </c>
      <c r="ABV31" s="20">
        <v>2740471</v>
      </c>
      <c r="ABW31" s="20">
        <v>14326330.989999998</v>
      </c>
      <c r="ABX31" s="20">
        <v>3096934.69</v>
      </c>
      <c r="ABY31" s="20">
        <v>14049183.990000002</v>
      </c>
      <c r="ABZ31" s="20">
        <v>3277828.12</v>
      </c>
      <c r="ACA31" s="20">
        <v>8633921.7100000009</v>
      </c>
      <c r="ACB31" s="20">
        <v>13183433.219999999</v>
      </c>
      <c r="ACC31" s="20">
        <v>1215493.46</v>
      </c>
      <c r="ACD31" s="20">
        <v>3686315.3899999997</v>
      </c>
      <c r="ACE31" s="20">
        <v>4710927.32</v>
      </c>
      <c r="ACF31" s="20">
        <v>8384844.8600000003</v>
      </c>
      <c r="ACG31" s="20">
        <v>2956567.1100000003</v>
      </c>
      <c r="ACH31" s="20">
        <v>66849322.950000003</v>
      </c>
      <c r="ACI31" s="20">
        <v>1875311.71</v>
      </c>
      <c r="ACJ31" s="20">
        <v>2404818.2000000002</v>
      </c>
      <c r="ACK31" s="20">
        <v>8019822.0199999996</v>
      </c>
      <c r="ACL31" s="20">
        <v>1367007.05</v>
      </c>
      <c r="ACM31" s="20">
        <v>499446.21</v>
      </c>
      <c r="ACN31" s="20">
        <v>3888307.17</v>
      </c>
      <c r="ACO31" s="20">
        <v>4295930.75</v>
      </c>
      <c r="ACP31" s="20">
        <v>38503114.920000002</v>
      </c>
      <c r="ACQ31" s="20">
        <v>1320706.5</v>
      </c>
      <c r="ACR31" s="20">
        <v>602395</v>
      </c>
      <c r="ACS31" s="20">
        <v>4579879.37</v>
      </c>
      <c r="ACT31" s="20">
        <v>787639.02</v>
      </c>
      <c r="ACU31" s="20">
        <v>6692480.8200000003</v>
      </c>
      <c r="ACV31" s="20">
        <v>510005</v>
      </c>
      <c r="ACW31" s="20">
        <v>6083320</v>
      </c>
      <c r="ACX31" s="20">
        <v>1737929.05</v>
      </c>
      <c r="ACY31" s="20">
        <v>1601479.14</v>
      </c>
      <c r="ACZ31" s="20">
        <v>1174124.05</v>
      </c>
      <c r="ADA31" s="20">
        <v>639402</v>
      </c>
      <c r="ADB31" s="20">
        <v>7023272.2699999996</v>
      </c>
      <c r="ADC31" s="20">
        <v>2105927</v>
      </c>
      <c r="ADD31" s="20">
        <v>2708842.89</v>
      </c>
      <c r="ADE31" s="20">
        <v>9953776.0900000017</v>
      </c>
      <c r="ADF31" s="20">
        <v>33030453.359999999</v>
      </c>
      <c r="ADG31" s="20">
        <v>3560534.69</v>
      </c>
      <c r="ADH31" s="20">
        <v>2081539.9400000002</v>
      </c>
      <c r="ADI31" s="20">
        <v>5545006.2599999998</v>
      </c>
      <c r="ADJ31" s="20">
        <v>1674210.67</v>
      </c>
      <c r="ADK31" s="20">
        <v>2650875.0299999998</v>
      </c>
      <c r="ADL31" s="20">
        <v>2303367.4299999997</v>
      </c>
      <c r="ADM31" s="20">
        <v>6990457.3899999997</v>
      </c>
      <c r="ADN31" s="20">
        <v>75254194.469999999</v>
      </c>
      <c r="ADO31" s="20">
        <v>2080446.85</v>
      </c>
      <c r="ADP31" s="20">
        <v>1922723</v>
      </c>
      <c r="ADQ31" s="20">
        <v>53496984.920000002</v>
      </c>
      <c r="ADR31" s="20">
        <v>3593842.1300000004</v>
      </c>
      <c r="ADS31" s="20">
        <v>3716468.75</v>
      </c>
      <c r="ADT31" s="20">
        <v>7147790.0500000007</v>
      </c>
      <c r="ADU31" s="20">
        <v>2596646.1799999997</v>
      </c>
      <c r="ADV31" s="20">
        <v>75230037.319999993</v>
      </c>
      <c r="ADW31" s="20">
        <v>6893866.3500000006</v>
      </c>
      <c r="ADX31" s="20">
        <v>8913700.1600000001</v>
      </c>
      <c r="ADY31" s="20">
        <v>5436796.1799999997</v>
      </c>
      <c r="ADZ31" s="20">
        <v>1398281.45</v>
      </c>
      <c r="AEA31" s="20">
        <v>8599155.1499999985</v>
      </c>
      <c r="AEB31" s="20">
        <v>9078636.129999999</v>
      </c>
      <c r="AEC31" s="20">
        <v>6189467.9699999997</v>
      </c>
      <c r="AED31" s="20">
        <v>2005779.88</v>
      </c>
      <c r="AEE31" s="20">
        <v>926720.5</v>
      </c>
      <c r="AEF31" s="20">
        <v>7816048.5700000003</v>
      </c>
      <c r="AEG31" s="20">
        <v>9614013.3200000003</v>
      </c>
      <c r="AEH31" s="20">
        <v>647093.19999999995</v>
      </c>
      <c r="AEI31" s="20">
        <v>1694316.52</v>
      </c>
      <c r="AEJ31" s="20">
        <v>10650512.629999999</v>
      </c>
      <c r="AEK31" s="20">
        <v>2814086.75</v>
      </c>
      <c r="AEL31" s="20">
        <v>2825087.74</v>
      </c>
      <c r="AEM31" s="20">
        <v>3171595.13</v>
      </c>
      <c r="AEN31" s="20">
        <v>1398472.3</v>
      </c>
      <c r="AEO31" s="20">
        <v>7177136.1500000004</v>
      </c>
      <c r="AEP31" s="20">
        <v>57831795.229999997</v>
      </c>
      <c r="AEQ31" s="20">
        <v>31353216.75</v>
      </c>
      <c r="AER31" s="20">
        <v>20243332.990000002</v>
      </c>
      <c r="AES31" s="20">
        <v>24205393.139999997</v>
      </c>
      <c r="AET31" s="20">
        <v>14660706.399999999</v>
      </c>
      <c r="AEU31" s="20">
        <v>29353826.909999996</v>
      </c>
      <c r="AEV31" s="20">
        <v>9794709.0800000001</v>
      </c>
      <c r="AEW31" s="20">
        <v>10708287.810000001</v>
      </c>
      <c r="AEX31" s="20">
        <v>8558100.0500000007</v>
      </c>
      <c r="AEY31" s="20">
        <v>5067459.88</v>
      </c>
      <c r="AEZ31" s="20">
        <v>18062259.219999999</v>
      </c>
      <c r="AFA31" s="20">
        <v>8431380.4600000009</v>
      </c>
      <c r="AFB31" s="20">
        <v>10162392.210000001</v>
      </c>
      <c r="AFC31" s="20">
        <v>12680650.560000001</v>
      </c>
      <c r="AFD31" s="20">
        <v>8969608.6099999994</v>
      </c>
      <c r="AFE31" s="20">
        <v>7819745.04</v>
      </c>
      <c r="AFF31" s="20">
        <v>4020625.77</v>
      </c>
      <c r="AFG31" s="20">
        <v>7281998.1100000003</v>
      </c>
      <c r="AFH31" s="20">
        <v>7435683.9500000002</v>
      </c>
      <c r="AFI31" s="20">
        <v>4773765.75</v>
      </c>
      <c r="AFJ31" s="20">
        <v>6565282.8600000003</v>
      </c>
      <c r="AFK31" s="20">
        <v>2665740.5</v>
      </c>
      <c r="AFL31" s="20">
        <v>10144394.630000001</v>
      </c>
      <c r="AFM31" s="20">
        <v>24026367.439999998</v>
      </c>
      <c r="AFN31" s="20">
        <v>13415222.77</v>
      </c>
      <c r="AFO31" s="20">
        <v>8573072.1199999992</v>
      </c>
      <c r="AFP31" s="20">
        <v>5748298.1399999997</v>
      </c>
      <c r="AFQ31" s="20">
        <v>9356258.75</v>
      </c>
      <c r="AFR31" s="20">
        <v>4317738.5199999996</v>
      </c>
      <c r="AFS31" s="20">
        <v>3414101.81</v>
      </c>
      <c r="AFT31" s="20">
        <v>19500946.030000001</v>
      </c>
      <c r="AFU31" s="20">
        <v>19163313.82</v>
      </c>
      <c r="AFV31" s="20">
        <v>4465275.6399999997</v>
      </c>
      <c r="AFW31" s="20">
        <v>13028971.32</v>
      </c>
      <c r="AFX31" s="20">
        <v>4591618.0500000007</v>
      </c>
      <c r="AFY31" s="20">
        <v>16290753.520000001</v>
      </c>
      <c r="AFZ31" s="20">
        <v>10069648.9</v>
      </c>
      <c r="AGA31" s="20">
        <v>12511186.23</v>
      </c>
      <c r="AGB31" s="20">
        <v>9845915.8900000006</v>
      </c>
      <c r="AGC31" s="20">
        <v>32582821.120000001</v>
      </c>
      <c r="AGD31" s="20">
        <v>17322496.73</v>
      </c>
      <c r="AGE31" s="20">
        <v>6399559.9100000001</v>
      </c>
      <c r="AGF31" s="20">
        <v>10610108.989999998</v>
      </c>
      <c r="AGG31" s="20">
        <v>6076163.96</v>
      </c>
      <c r="AGH31" s="20">
        <v>14186477.120000001</v>
      </c>
      <c r="AGI31" s="20">
        <v>9121667.0199999996</v>
      </c>
      <c r="AGJ31" s="20">
        <v>45452437.25</v>
      </c>
      <c r="AGK31" s="20">
        <v>9756233.8900000025</v>
      </c>
      <c r="AGL31" s="20">
        <v>10653784.379999999</v>
      </c>
      <c r="AGM31" s="20">
        <v>4286032.75</v>
      </c>
      <c r="AGN31" s="20">
        <v>15841439.17</v>
      </c>
      <c r="AGO31" s="20">
        <v>17322322.009999998</v>
      </c>
      <c r="AGP31" s="20">
        <v>4477564.9000000004</v>
      </c>
      <c r="AGQ31" s="20">
        <v>6658433.3300000001</v>
      </c>
      <c r="AGR31" s="20">
        <v>94371085.469999999</v>
      </c>
      <c r="AGS31" s="20">
        <v>39151880.109999999</v>
      </c>
      <c r="AGT31" s="20">
        <v>8073285.7999999998</v>
      </c>
      <c r="AGU31" s="20">
        <v>39033277.18</v>
      </c>
      <c r="AGV31" s="20">
        <v>17980418.25</v>
      </c>
      <c r="AGW31" s="20">
        <v>16478216.869999999</v>
      </c>
      <c r="AGX31" s="20">
        <v>11930894.810000001</v>
      </c>
      <c r="AGY31" s="20">
        <v>18985355.68</v>
      </c>
      <c r="AGZ31" s="20">
        <v>5012706.7</v>
      </c>
      <c r="AHA31" s="20">
        <v>24447715.600000001</v>
      </c>
      <c r="AHB31" s="20">
        <v>17190638.59</v>
      </c>
      <c r="AHC31" s="20">
        <v>6452821.5999999996</v>
      </c>
      <c r="AHD31" s="20">
        <v>7421096.6000000006</v>
      </c>
      <c r="AHE31" s="20">
        <v>11393125.880000001</v>
      </c>
      <c r="AHF31" s="20">
        <v>7369118.2300000004</v>
      </c>
      <c r="AHG31" s="20">
        <v>12069220.390000001</v>
      </c>
      <c r="AHH31" s="20">
        <v>6342750.6400000006</v>
      </c>
      <c r="AHI31" s="20">
        <v>3364238.19</v>
      </c>
      <c r="AHJ31" s="20">
        <v>5972047.6900000004</v>
      </c>
      <c r="AHK31" s="20">
        <v>7240194.2200000007</v>
      </c>
      <c r="AHL31" s="20">
        <v>5532793.46</v>
      </c>
      <c r="AHM31" s="20">
        <v>8896706.75</v>
      </c>
      <c r="AHN31" s="20">
        <v>6738932.4600000009</v>
      </c>
      <c r="AHO31" s="20">
        <v>5834355.5899999999</v>
      </c>
      <c r="AHP31" s="20">
        <v>16186391099.669989</v>
      </c>
    </row>
    <row r="32" spans="1:900" x14ac:dyDescent="0.55000000000000004">
      <c r="B32" s="23"/>
      <c r="C32" s="19" t="s">
        <v>1073</v>
      </c>
      <c r="D32" s="21">
        <v>3119066786.0599999</v>
      </c>
      <c r="E32" s="21">
        <v>197157904.23000005</v>
      </c>
      <c r="F32" s="21">
        <v>331244375.29999995</v>
      </c>
      <c r="G32" s="21">
        <v>89829006.61999999</v>
      </c>
      <c r="H32" s="21">
        <v>397142480.02999997</v>
      </c>
      <c r="I32" s="21">
        <v>146433823.65000001</v>
      </c>
      <c r="J32" s="21">
        <v>309654730.01999998</v>
      </c>
      <c r="K32" s="21">
        <v>174032739.85000002</v>
      </c>
      <c r="L32" s="21">
        <v>177763689.24000001</v>
      </c>
      <c r="M32" s="21">
        <v>143488105.02999997</v>
      </c>
      <c r="N32" s="21">
        <v>94931841.899999991</v>
      </c>
      <c r="O32" s="21">
        <v>97931175.229999989</v>
      </c>
      <c r="P32" s="21">
        <v>106723705.97999999</v>
      </c>
      <c r="Q32" s="21">
        <v>96813389.510000005</v>
      </c>
      <c r="R32" s="21">
        <v>85963898.230000004</v>
      </c>
      <c r="S32" s="21">
        <v>199056168.32999995</v>
      </c>
      <c r="T32" s="21">
        <v>190369798.86999997</v>
      </c>
      <c r="U32" s="21">
        <v>47213613.740000002</v>
      </c>
      <c r="V32" s="21">
        <v>2005746457.28</v>
      </c>
      <c r="W32" s="21">
        <v>497003529.81999999</v>
      </c>
      <c r="X32" s="21">
        <v>117192218.76000002</v>
      </c>
      <c r="Y32" s="21">
        <v>196078444.47999999</v>
      </c>
      <c r="Z32" s="21">
        <v>134647202.43000001</v>
      </c>
      <c r="AA32" s="21">
        <v>180411673.15000004</v>
      </c>
      <c r="AB32" s="21">
        <v>62572209.359999999</v>
      </c>
      <c r="AC32" s="21">
        <v>512227683.81999999</v>
      </c>
      <c r="AD32" s="21">
        <v>219081862.81</v>
      </c>
      <c r="AE32" s="21">
        <v>106833695.93999998</v>
      </c>
      <c r="AF32" s="21">
        <v>380431289.98000002</v>
      </c>
      <c r="AG32" s="21">
        <v>146255317.75999999</v>
      </c>
      <c r="AH32" s="21">
        <v>354375652.57000005</v>
      </c>
      <c r="AI32" s="21">
        <v>210958752.40000001</v>
      </c>
      <c r="AJ32" s="21">
        <v>112901198.72999999</v>
      </c>
      <c r="AK32" s="21">
        <v>74883650.290000007</v>
      </c>
      <c r="AL32" s="21">
        <v>134180616.5</v>
      </c>
      <c r="AM32" s="21">
        <v>155886133.60999998</v>
      </c>
      <c r="AN32" s="21">
        <v>80063513.390000001</v>
      </c>
      <c r="AO32" s="21">
        <v>103314591.76999998</v>
      </c>
      <c r="AP32" s="21">
        <v>96754170.530000001</v>
      </c>
      <c r="AQ32" s="21">
        <v>82740226.74000001</v>
      </c>
      <c r="AR32" s="21">
        <v>69663636.63000001</v>
      </c>
      <c r="AS32" s="21">
        <v>53387094.420000002</v>
      </c>
      <c r="AT32" s="21">
        <v>1185530077.0300002</v>
      </c>
      <c r="AU32" s="21">
        <v>54117878.139999993</v>
      </c>
      <c r="AV32" s="21">
        <v>41890524.909999996</v>
      </c>
      <c r="AW32" s="21">
        <v>74139756.629999995</v>
      </c>
      <c r="AX32" s="21">
        <v>137232392.56</v>
      </c>
      <c r="AY32" s="21">
        <v>161992817.75</v>
      </c>
      <c r="AZ32" s="21">
        <v>56278108.860000007</v>
      </c>
      <c r="BA32" s="21">
        <v>83879063.629999995</v>
      </c>
      <c r="BB32" s="21">
        <v>52869709.00999999</v>
      </c>
      <c r="BC32" s="21">
        <v>55576023.390000001</v>
      </c>
      <c r="BD32" s="21">
        <v>42061521.809999995</v>
      </c>
      <c r="BE32" s="21">
        <v>41345297.069999993</v>
      </c>
      <c r="BF32" s="21">
        <v>293220294.31999999</v>
      </c>
      <c r="BG32" s="21">
        <v>45065848.109999992</v>
      </c>
      <c r="BH32" s="21">
        <v>44960208.570000008</v>
      </c>
      <c r="BI32" s="21">
        <v>976877947.42999995</v>
      </c>
      <c r="BJ32" s="21">
        <v>628230762.93999994</v>
      </c>
      <c r="BK32" s="21">
        <v>127467928.98</v>
      </c>
      <c r="BL32" s="21">
        <v>79148746.180000007</v>
      </c>
      <c r="BM32" s="21">
        <v>170765776.74000001</v>
      </c>
      <c r="BN32" s="21">
        <v>132202238.39000002</v>
      </c>
      <c r="BO32" s="21">
        <v>100997314.11000003</v>
      </c>
      <c r="BP32" s="21">
        <v>9980168.5800000001</v>
      </c>
      <c r="BQ32" s="21">
        <v>9222395.6099999994</v>
      </c>
      <c r="BR32" s="21">
        <v>1165726835.6899998</v>
      </c>
      <c r="BS32" s="21">
        <v>148576326.75</v>
      </c>
      <c r="BT32" s="21">
        <v>132249277.53</v>
      </c>
      <c r="BU32" s="21">
        <v>171467260.34</v>
      </c>
      <c r="BV32" s="21">
        <v>121826770.7</v>
      </c>
      <c r="BW32" s="21">
        <v>118655327.09999999</v>
      </c>
      <c r="BX32" s="21">
        <v>78183508.850000009</v>
      </c>
      <c r="BY32" s="21">
        <v>128338483.68999998</v>
      </c>
      <c r="BZ32" s="21">
        <v>443014767.25999999</v>
      </c>
      <c r="CA32" s="21">
        <v>85437479.330000013</v>
      </c>
      <c r="CB32" s="21">
        <v>124787779.18999997</v>
      </c>
      <c r="CC32" s="21">
        <v>269875821.1500001</v>
      </c>
      <c r="CD32" s="21">
        <v>83188088.820000008</v>
      </c>
      <c r="CE32" s="21">
        <v>79233642.060000002</v>
      </c>
      <c r="CF32" s="21">
        <v>72238382.269999996</v>
      </c>
      <c r="CG32" s="21">
        <v>3723875565.75</v>
      </c>
      <c r="CH32" s="21">
        <v>119305113.85000002</v>
      </c>
      <c r="CI32" s="21">
        <v>285741482.17000002</v>
      </c>
      <c r="CJ32" s="21">
        <v>94045824.439999983</v>
      </c>
      <c r="CK32" s="21">
        <v>122771686.10000002</v>
      </c>
      <c r="CL32" s="21">
        <v>118760073.70000003</v>
      </c>
      <c r="CM32" s="21">
        <v>111938606.05000001</v>
      </c>
      <c r="CN32" s="21">
        <v>194427079.61000001</v>
      </c>
      <c r="CO32" s="21">
        <v>56136104.770000003</v>
      </c>
      <c r="CP32" s="21">
        <v>132532528.75000001</v>
      </c>
      <c r="CQ32" s="21">
        <v>84966737.62999998</v>
      </c>
      <c r="CR32" s="21">
        <v>133538809.92000002</v>
      </c>
      <c r="CS32" s="21">
        <v>89162769.690000013</v>
      </c>
      <c r="CT32" s="21">
        <v>1080690177.9099998</v>
      </c>
      <c r="CU32" s="21">
        <v>99448654.370000005</v>
      </c>
      <c r="CV32" s="21">
        <v>113645685.27</v>
      </c>
      <c r="CW32" s="21">
        <v>190632282.75</v>
      </c>
      <c r="CX32" s="21">
        <v>78449672.590000004</v>
      </c>
      <c r="CY32" s="21">
        <v>171901096.01000002</v>
      </c>
      <c r="CZ32" s="21">
        <v>83951072.629999995</v>
      </c>
      <c r="DA32" s="21">
        <v>51960588.790000007</v>
      </c>
      <c r="DB32" s="21">
        <v>735970914.38999987</v>
      </c>
      <c r="DC32" s="21">
        <v>957999015.2700001</v>
      </c>
      <c r="DD32" s="21">
        <v>126234524.27999999</v>
      </c>
      <c r="DE32" s="21">
        <v>103162900.69</v>
      </c>
      <c r="DF32" s="21">
        <v>210966337.46999997</v>
      </c>
      <c r="DG32" s="21">
        <v>180083549.99000001</v>
      </c>
      <c r="DH32" s="21">
        <v>185152259.64999998</v>
      </c>
      <c r="DI32" s="21">
        <v>223352200.72</v>
      </c>
      <c r="DJ32" s="21">
        <v>68753573.570000008</v>
      </c>
      <c r="DK32" s="21">
        <v>3037749761.6299996</v>
      </c>
      <c r="DL32" s="21">
        <v>119126034.83000001</v>
      </c>
      <c r="DM32" s="21">
        <v>195349423.98000002</v>
      </c>
      <c r="DN32" s="21">
        <v>169469714.14000005</v>
      </c>
      <c r="DO32" s="21">
        <v>172355327.00999999</v>
      </c>
      <c r="DP32" s="21">
        <v>124112727.32000001</v>
      </c>
      <c r="DQ32" s="21">
        <v>256328535.19</v>
      </c>
      <c r="DR32" s="21">
        <v>132156956.45000002</v>
      </c>
      <c r="DS32" s="21">
        <v>246876677.26000002</v>
      </c>
      <c r="DT32" s="21">
        <v>1215335294.7</v>
      </c>
      <c r="DU32" s="21">
        <v>154340564.09999999</v>
      </c>
      <c r="DV32" s="21">
        <v>396142403.39999998</v>
      </c>
      <c r="DW32" s="21">
        <v>444079312.48000008</v>
      </c>
      <c r="DX32" s="21">
        <v>128679352.10999998</v>
      </c>
      <c r="DY32" s="21">
        <v>200752679.29999998</v>
      </c>
      <c r="DZ32" s="21">
        <v>166933856.81</v>
      </c>
      <c r="EA32" s="21">
        <v>51978749.289999999</v>
      </c>
      <c r="EB32" s="21">
        <v>94902116.38000001</v>
      </c>
      <c r="EC32" s="21">
        <v>95480686.620000005</v>
      </c>
      <c r="ED32" s="21">
        <v>226643101.57000002</v>
      </c>
      <c r="EE32" s="21">
        <v>752460831.75999975</v>
      </c>
      <c r="EF32" s="21">
        <v>557903594.74999988</v>
      </c>
      <c r="EG32" s="21">
        <v>107439699.07999998</v>
      </c>
      <c r="EH32" s="21">
        <v>126912946.47999999</v>
      </c>
      <c r="EI32" s="21">
        <v>125904766.88</v>
      </c>
      <c r="EJ32" s="21">
        <v>175474085.84000003</v>
      </c>
      <c r="EK32" s="21">
        <v>232342317.09000003</v>
      </c>
      <c r="EL32" s="21">
        <v>78406268.479999989</v>
      </c>
      <c r="EM32" s="21">
        <v>113817685.94</v>
      </c>
      <c r="EN32" s="21">
        <v>1674506735.8800001</v>
      </c>
      <c r="EO32" s="21">
        <v>116742832.22000001</v>
      </c>
      <c r="EP32" s="21">
        <v>105255628.01000002</v>
      </c>
      <c r="EQ32" s="21">
        <v>112095456.28999999</v>
      </c>
      <c r="ER32" s="21">
        <v>60005008.519999996</v>
      </c>
      <c r="ES32" s="21">
        <v>59410431.320000008</v>
      </c>
      <c r="ET32" s="21">
        <v>176489709.80000001</v>
      </c>
      <c r="EU32" s="21">
        <v>164640911.43999997</v>
      </c>
      <c r="EV32" s="21">
        <v>100737658.44</v>
      </c>
      <c r="EW32" s="21">
        <v>1063903761.0299999</v>
      </c>
      <c r="EX32" s="21">
        <v>53873415.800000004</v>
      </c>
      <c r="EY32" s="21">
        <v>99388026.209999993</v>
      </c>
      <c r="EZ32" s="21">
        <v>153189437.16</v>
      </c>
      <c r="FA32" s="21">
        <v>224112112.41</v>
      </c>
      <c r="FB32" s="21">
        <v>185002829.45000002</v>
      </c>
      <c r="FC32" s="21">
        <v>149509012.83999997</v>
      </c>
      <c r="FD32" s="21">
        <v>88467022.650000006</v>
      </c>
      <c r="FE32" s="21">
        <v>87306396.780000016</v>
      </c>
      <c r="FF32" s="21">
        <v>74552260.719999999</v>
      </c>
      <c r="FG32" s="21">
        <v>75708324.390000001</v>
      </c>
      <c r="FH32" s="21">
        <v>51719697.479999997</v>
      </c>
      <c r="FI32" s="21">
        <v>910773193.58999991</v>
      </c>
      <c r="FJ32" s="21">
        <v>76452335.979999989</v>
      </c>
      <c r="FK32" s="21">
        <v>102183949.78999999</v>
      </c>
      <c r="FL32" s="21">
        <v>85038105.420000002</v>
      </c>
      <c r="FM32" s="21">
        <v>136432339.13999999</v>
      </c>
      <c r="FN32" s="21">
        <v>122949025.59999999</v>
      </c>
      <c r="FO32" s="21">
        <v>44609742.729999989</v>
      </c>
      <c r="FP32" s="21">
        <v>18724687.939999998</v>
      </c>
      <c r="FQ32" s="21">
        <v>1919659190.3600004</v>
      </c>
      <c r="FR32" s="21">
        <v>89191836.320000008</v>
      </c>
      <c r="FS32" s="21">
        <v>163151739.10999998</v>
      </c>
      <c r="FT32" s="21">
        <v>137689813.95000002</v>
      </c>
      <c r="FU32" s="21">
        <v>182246609.47999996</v>
      </c>
      <c r="FV32" s="21">
        <v>96784361.449999988</v>
      </c>
      <c r="FW32" s="21">
        <v>239555497.35999998</v>
      </c>
      <c r="FX32" s="21">
        <v>152757823.60000002</v>
      </c>
      <c r="FY32" s="21">
        <v>137881120.30000001</v>
      </c>
      <c r="FZ32" s="21">
        <v>119257952.53</v>
      </c>
      <c r="GA32" s="21">
        <v>244680905.46999997</v>
      </c>
      <c r="GB32" s="21">
        <v>99165615.819999993</v>
      </c>
      <c r="GC32" s="21">
        <v>95655963.769999996</v>
      </c>
      <c r="GD32" s="21">
        <v>38601029.019999996</v>
      </c>
      <c r="GE32" s="21">
        <v>1000389565.64</v>
      </c>
      <c r="GF32" s="21">
        <v>76355730.11999999</v>
      </c>
      <c r="GG32" s="21">
        <v>89537539.030000001</v>
      </c>
      <c r="GH32" s="21">
        <v>210751692.47000003</v>
      </c>
      <c r="GI32" s="21">
        <v>110264120.66999999</v>
      </c>
      <c r="GJ32" s="21">
        <v>95437051.320000023</v>
      </c>
      <c r="GK32" s="21">
        <v>89468584.179999977</v>
      </c>
      <c r="GL32" s="21">
        <v>233746056.92000002</v>
      </c>
      <c r="GM32" s="21">
        <v>79609244.740000024</v>
      </c>
      <c r="GN32" s="21">
        <v>39808285.419999994</v>
      </c>
      <c r="GO32" s="21">
        <v>31953022.549999993</v>
      </c>
      <c r="GP32" s="21">
        <v>30616662.760000005</v>
      </c>
      <c r="GQ32" s="21">
        <v>632037168.32000005</v>
      </c>
      <c r="GR32" s="21">
        <v>164604144</v>
      </c>
      <c r="GS32" s="21">
        <v>91247288.810000032</v>
      </c>
      <c r="GT32" s="21">
        <v>178318847.90999997</v>
      </c>
      <c r="GU32" s="21">
        <v>42494836.290000007</v>
      </c>
      <c r="GV32" s="21">
        <v>117750062.08</v>
      </c>
      <c r="GW32" s="21">
        <v>129140859.79999998</v>
      </c>
      <c r="GX32" s="21">
        <v>64693064.860000007</v>
      </c>
      <c r="GY32" s="21">
        <v>724120107.87</v>
      </c>
      <c r="GZ32" s="21">
        <v>75603103.669999987</v>
      </c>
      <c r="HA32" s="21">
        <v>157946358.94</v>
      </c>
      <c r="HB32" s="21">
        <v>112990101.45999999</v>
      </c>
      <c r="HC32" s="21">
        <v>1719859030.27</v>
      </c>
      <c r="HD32" s="21">
        <v>187977869.25</v>
      </c>
      <c r="HE32" s="21">
        <v>233896021.28</v>
      </c>
      <c r="HF32" s="21">
        <v>243335656.87000006</v>
      </c>
      <c r="HG32" s="21">
        <v>169824470.65000001</v>
      </c>
      <c r="HH32" s="21">
        <v>266990745.48000002</v>
      </c>
      <c r="HI32" s="21">
        <v>62414855.079999998</v>
      </c>
      <c r="HJ32" s="21">
        <v>1060595866.8899999</v>
      </c>
      <c r="HK32" s="21">
        <v>216786694.70999998</v>
      </c>
      <c r="HL32" s="21">
        <v>209334623.79999998</v>
      </c>
      <c r="HM32" s="21">
        <v>135827863.06999999</v>
      </c>
      <c r="HN32" s="21">
        <v>106798573.41999999</v>
      </c>
      <c r="HO32" s="21">
        <v>99846147.810000017</v>
      </c>
      <c r="HP32" s="21">
        <v>157069525.92000002</v>
      </c>
      <c r="HQ32" s="21">
        <v>83093083.61999999</v>
      </c>
      <c r="HR32" s="21">
        <v>1465953554.8800001</v>
      </c>
      <c r="HS32" s="21">
        <v>471185696.95000011</v>
      </c>
      <c r="HT32" s="21">
        <v>102018312.61999999</v>
      </c>
      <c r="HU32" s="21">
        <v>90100765.939999998</v>
      </c>
      <c r="HV32" s="21">
        <v>76715465.313999996</v>
      </c>
      <c r="HW32" s="21">
        <v>74459275.840000004</v>
      </c>
      <c r="HX32" s="21">
        <v>216862676.75000003</v>
      </c>
      <c r="HY32" s="21">
        <v>86404546.170000017</v>
      </c>
      <c r="HZ32" s="21">
        <v>88971967.910000011</v>
      </c>
      <c r="IA32" s="21">
        <v>83653505.269999996</v>
      </c>
      <c r="IB32" s="21">
        <v>86067654.050000012</v>
      </c>
      <c r="IC32" s="21">
        <v>148182658.61000001</v>
      </c>
      <c r="ID32" s="21">
        <v>46209898.969999999</v>
      </c>
      <c r="IE32" s="21">
        <v>108042791.88</v>
      </c>
      <c r="IF32" s="21">
        <v>54690503.760000005</v>
      </c>
      <c r="IG32" s="21">
        <v>55390368.609999999</v>
      </c>
      <c r="IH32" s="21">
        <v>1188497448.7399998</v>
      </c>
      <c r="II32" s="21">
        <v>460903918.75000006</v>
      </c>
      <c r="IJ32" s="21">
        <v>138056640.79000002</v>
      </c>
      <c r="IK32" s="21">
        <v>212904096.01999998</v>
      </c>
      <c r="IL32" s="21">
        <v>272331548.93000001</v>
      </c>
      <c r="IM32" s="21">
        <v>99733885.280000001</v>
      </c>
      <c r="IN32" s="21">
        <v>94702614.289999992</v>
      </c>
      <c r="IO32" s="21">
        <v>63998195.190000013</v>
      </c>
      <c r="IP32" s="21">
        <v>66495279.859999999</v>
      </c>
      <c r="IQ32" s="21">
        <v>76340271.24000001</v>
      </c>
      <c r="IR32" s="21">
        <v>79331413.230000004</v>
      </c>
      <c r="IS32" s="21">
        <v>1876300584.3400002</v>
      </c>
      <c r="IT32" s="21">
        <v>660658481.44000006</v>
      </c>
      <c r="IU32" s="21">
        <v>173201121.58000004</v>
      </c>
      <c r="IV32" s="21">
        <v>117631061.28000002</v>
      </c>
      <c r="IW32" s="21">
        <v>82349352.549999997</v>
      </c>
      <c r="IX32" s="21">
        <v>48290176.850000009</v>
      </c>
      <c r="IY32" s="21">
        <v>94440702.060000002</v>
      </c>
      <c r="IZ32" s="21">
        <v>48691652.600000001</v>
      </c>
      <c r="JA32" s="21">
        <v>62700520.929999992</v>
      </c>
      <c r="JB32" s="21">
        <v>110576141.68000001</v>
      </c>
      <c r="JC32" s="21">
        <v>102121392.83000001</v>
      </c>
      <c r="JD32" s="21">
        <v>71773994.150000006</v>
      </c>
      <c r="JE32" s="21">
        <v>987941923.91000009</v>
      </c>
      <c r="JF32" s="21">
        <v>348150202.94000006</v>
      </c>
      <c r="JG32" s="21">
        <v>91887794.700000003</v>
      </c>
      <c r="JH32" s="21">
        <v>78188113.649999991</v>
      </c>
      <c r="JI32" s="21">
        <v>57309371.249999993</v>
      </c>
      <c r="JJ32" s="21">
        <v>71315772.239999995</v>
      </c>
      <c r="JK32" s="21">
        <v>663240560.3599999</v>
      </c>
      <c r="JL32" s="21">
        <v>66767729.460000008</v>
      </c>
      <c r="JM32" s="21">
        <v>96005597.410000011</v>
      </c>
      <c r="JN32" s="21">
        <v>129592857.14000002</v>
      </c>
      <c r="JO32" s="21">
        <v>86063114.510000005</v>
      </c>
      <c r="JP32" s="21">
        <v>180160992.71000001</v>
      </c>
      <c r="JQ32" s="21">
        <v>64934535.680000007</v>
      </c>
      <c r="JR32" s="21">
        <v>1418509341.8200002</v>
      </c>
      <c r="JS32" s="21">
        <v>592836476.4799999</v>
      </c>
      <c r="JT32" s="21">
        <v>105091895.65000001</v>
      </c>
      <c r="JU32" s="21">
        <v>61630369.449999988</v>
      </c>
      <c r="JV32" s="21">
        <v>141402614.10000002</v>
      </c>
      <c r="JW32" s="21">
        <v>44206075.349999994</v>
      </c>
      <c r="JX32" s="21">
        <v>323900339.40999997</v>
      </c>
      <c r="JY32" s="21">
        <v>163111980.07000002</v>
      </c>
      <c r="JZ32" s="21">
        <v>103116707.23999998</v>
      </c>
      <c r="KA32" s="21">
        <v>134082109.83</v>
      </c>
      <c r="KB32" s="21">
        <v>96296228.769999996</v>
      </c>
      <c r="KC32" s="21">
        <v>97749765.689999998</v>
      </c>
      <c r="KD32" s="21">
        <v>92646842.249999985</v>
      </c>
      <c r="KE32" s="21">
        <v>31815085.709999997</v>
      </c>
      <c r="KF32" s="21">
        <v>72961454.890000001</v>
      </c>
      <c r="KG32" s="21">
        <v>2018512806.0599999</v>
      </c>
      <c r="KH32" s="21">
        <v>0</v>
      </c>
      <c r="KI32" s="21">
        <v>109984880.66</v>
      </c>
      <c r="KJ32" s="21">
        <v>152307027.75999999</v>
      </c>
      <c r="KK32" s="21">
        <v>136106772.93000001</v>
      </c>
      <c r="KL32" s="21">
        <v>139645121.90000001</v>
      </c>
      <c r="KM32" s="21">
        <v>414088679.95999998</v>
      </c>
      <c r="KN32" s="21">
        <v>100599512.08</v>
      </c>
      <c r="KO32" s="21">
        <v>86206756.779999986</v>
      </c>
      <c r="KP32" s="21">
        <v>578989970.79999995</v>
      </c>
      <c r="KQ32" s="21">
        <v>114777603.12</v>
      </c>
      <c r="KR32" s="21">
        <v>140684614.34999999</v>
      </c>
      <c r="KS32" s="21">
        <v>328079299.41000003</v>
      </c>
      <c r="KT32" s="21">
        <v>92234483.200000003</v>
      </c>
      <c r="KU32" s="21">
        <v>155086193.66999999</v>
      </c>
      <c r="KV32" s="21">
        <v>978605586.82000029</v>
      </c>
      <c r="KW32" s="21">
        <v>142678212.62</v>
      </c>
      <c r="KX32" s="21">
        <v>1021828019.4100001</v>
      </c>
      <c r="KY32" s="21">
        <v>109345560.64</v>
      </c>
      <c r="KZ32" s="21">
        <v>66842781.230000004</v>
      </c>
      <c r="LA32" s="21">
        <v>199078415.89999998</v>
      </c>
      <c r="LB32" s="21">
        <v>204033245.67999998</v>
      </c>
      <c r="LC32" s="21">
        <v>121227572.89</v>
      </c>
      <c r="LD32" s="21">
        <v>119282397.07000002</v>
      </c>
      <c r="LE32" s="21">
        <v>73563288.180000007</v>
      </c>
      <c r="LF32" s="21">
        <v>2440681808.8199997</v>
      </c>
      <c r="LG32" s="21">
        <v>441925267.09999996</v>
      </c>
      <c r="LH32" s="21">
        <v>606687712.03999996</v>
      </c>
      <c r="LI32" s="21">
        <v>539813196.58999991</v>
      </c>
      <c r="LJ32" s="21">
        <v>132767291.23</v>
      </c>
      <c r="LK32" s="21">
        <v>106385830.81999999</v>
      </c>
      <c r="LL32" s="21">
        <v>71577933.879999995</v>
      </c>
      <c r="LM32" s="21">
        <v>142778803.45999998</v>
      </c>
      <c r="LN32" s="21">
        <v>84073894.320000008</v>
      </c>
      <c r="LO32" s="21">
        <v>156630603.78000003</v>
      </c>
      <c r="LP32" s="21">
        <v>49621152.409999989</v>
      </c>
      <c r="LQ32" s="21">
        <v>701066898.62000024</v>
      </c>
      <c r="LR32" s="21">
        <v>156334248.16999999</v>
      </c>
      <c r="LS32" s="21">
        <v>95048842.549999997</v>
      </c>
      <c r="LT32" s="21">
        <v>1433538646.7700002</v>
      </c>
      <c r="LU32" s="21">
        <v>707432037.70999992</v>
      </c>
      <c r="LV32" s="21">
        <v>1656346975.0999999</v>
      </c>
      <c r="LW32" s="21">
        <v>535767692.64999998</v>
      </c>
      <c r="LX32" s="21">
        <v>211460622.67000002</v>
      </c>
      <c r="LY32" s="21">
        <v>198249220.19999999</v>
      </c>
      <c r="LZ32" s="21">
        <v>161327524.01999998</v>
      </c>
      <c r="MA32" s="21">
        <v>145013425.05800003</v>
      </c>
      <c r="MB32" s="21">
        <v>137185007.16</v>
      </c>
      <c r="MC32" s="21">
        <v>154394085.06000003</v>
      </c>
      <c r="MD32" s="21">
        <v>319840874.81</v>
      </c>
      <c r="ME32" s="21">
        <v>94678345.12000002</v>
      </c>
      <c r="MF32" s="21">
        <v>1979337438.9299998</v>
      </c>
      <c r="MG32" s="21">
        <v>126738918.23</v>
      </c>
      <c r="MH32" s="21">
        <v>73414546.267999992</v>
      </c>
      <c r="MI32" s="21">
        <v>73193203.789999992</v>
      </c>
      <c r="MJ32" s="21">
        <v>72252658.539999992</v>
      </c>
      <c r="MK32" s="21">
        <v>122049285.16</v>
      </c>
      <c r="ML32" s="21">
        <v>93116591.969999999</v>
      </c>
      <c r="MM32" s="21">
        <v>98326874.370000005</v>
      </c>
      <c r="MN32" s="21">
        <v>148910729.13</v>
      </c>
      <c r="MO32" s="21">
        <v>86829920.200000003</v>
      </c>
      <c r="MP32" s="21">
        <v>90745753.50999999</v>
      </c>
      <c r="MQ32" s="21">
        <v>84954216.659999982</v>
      </c>
      <c r="MR32" s="21">
        <v>1778685908.8499999</v>
      </c>
      <c r="MS32" s="21">
        <v>112739439.31999999</v>
      </c>
      <c r="MT32" s="21">
        <v>135098638.29000002</v>
      </c>
      <c r="MU32" s="21">
        <v>172317292.27970001</v>
      </c>
      <c r="MV32" s="21">
        <v>175043933.09999999</v>
      </c>
      <c r="MW32" s="21">
        <v>127425140.71000001</v>
      </c>
      <c r="MX32" s="21">
        <v>288195729.88340002</v>
      </c>
      <c r="MY32" s="21">
        <v>178145409.80000001</v>
      </c>
      <c r="MZ32" s="21">
        <v>111672267.18000001</v>
      </c>
      <c r="NA32" s="21">
        <v>46807707.43</v>
      </c>
      <c r="NB32" s="21">
        <v>29209957.109999999</v>
      </c>
      <c r="NC32" s="21">
        <v>4159215248.5900002</v>
      </c>
      <c r="ND32" s="21">
        <v>335705561.97000003</v>
      </c>
      <c r="NE32" s="21">
        <v>100247521.36</v>
      </c>
      <c r="NF32" s="21">
        <v>816147150.65999997</v>
      </c>
      <c r="NG32" s="21">
        <v>86966337.570000023</v>
      </c>
      <c r="NH32" s="21">
        <v>226217050.18000001</v>
      </c>
      <c r="NI32" s="21">
        <v>468014070.42999989</v>
      </c>
      <c r="NJ32" s="21">
        <v>415199052.17000002</v>
      </c>
      <c r="NK32" s="21">
        <v>41664368.590000004</v>
      </c>
      <c r="NL32" s="21">
        <v>167474872.83929998</v>
      </c>
      <c r="NM32" s="21">
        <v>136071326.79000002</v>
      </c>
      <c r="NN32" s="21">
        <v>79656481.25</v>
      </c>
      <c r="NO32" s="21">
        <v>676774346.93000007</v>
      </c>
      <c r="NP32" s="21">
        <v>95634037.659999996</v>
      </c>
      <c r="NQ32" s="21">
        <v>90180534.340000018</v>
      </c>
      <c r="NR32" s="21">
        <v>88958198.38000001</v>
      </c>
      <c r="NS32" s="21">
        <v>82623892.170000002</v>
      </c>
      <c r="NT32" s="21">
        <v>29999313.48</v>
      </c>
      <c r="NU32" s="21">
        <v>51626627.57</v>
      </c>
      <c r="NV32" s="21">
        <v>1194045172.6100001</v>
      </c>
      <c r="NW32" s="21">
        <v>496052361.70000017</v>
      </c>
      <c r="NX32" s="21">
        <v>106406665.63999999</v>
      </c>
      <c r="NY32" s="21">
        <v>77613990.859999999</v>
      </c>
      <c r="NZ32" s="21">
        <v>101275361.79000002</v>
      </c>
      <c r="OA32" s="21">
        <v>146851405.68000001</v>
      </c>
      <c r="OB32" s="21">
        <v>67647246.620000005</v>
      </c>
      <c r="OC32" s="21">
        <v>1899804163.98</v>
      </c>
      <c r="OD32" s="21">
        <v>329871324.29000002</v>
      </c>
      <c r="OE32" s="21">
        <v>167481031.98999998</v>
      </c>
      <c r="OF32" s="21">
        <v>403279590.84000003</v>
      </c>
      <c r="OG32" s="21">
        <v>109336127.02999999</v>
      </c>
      <c r="OH32" s="21">
        <v>150612017.10000002</v>
      </c>
      <c r="OI32" s="21">
        <v>220903180.06999996</v>
      </c>
      <c r="OJ32" s="21">
        <v>50587821.939999998</v>
      </c>
      <c r="OK32" s="21">
        <v>87263953.800000012</v>
      </c>
      <c r="OL32" s="21">
        <v>1547377209.75</v>
      </c>
      <c r="OM32" s="21">
        <v>334788734.38999999</v>
      </c>
      <c r="ON32" s="21">
        <v>584991150.37</v>
      </c>
      <c r="OO32" s="21">
        <v>197006992.46000001</v>
      </c>
      <c r="OP32" s="21">
        <v>163209698.54999998</v>
      </c>
      <c r="OQ32" s="21">
        <v>63410235.359999999</v>
      </c>
      <c r="OR32" s="21">
        <v>801151686.53999984</v>
      </c>
      <c r="OS32" s="21">
        <v>90062966.470000014</v>
      </c>
      <c r="OT32" s="21">
        <v>89691064.349999994</v>
      </c>
      <c r="OU32" s="21">
        <v>147657128.91</v>
      </c>
      <c r="OV32" s="21">
        <v>147003513.21000001</v>
      </c>
      <c r="OW32" s="21">
        <v>276853055.50999999</v>
      </c>
      <c r="OX32" s="21">
        <v>101936373.72999997</v>
      </c>
      <c r="OY32" s="21">
        <v>52740525.190000005</v>
      </c>
      <c r="OZ32" s="21">
        <v>38778851.579900004</v>
      </c>
      <c r="PA32" s="21">
        <v>1244167101.7199998</v>
      </c>
      <c r="PB32" s="21">
        <v>73920909.230000004</v>
      </c>
      <c r="PC32" s="21">
        <v>240228186.55000001</v>
      </c>
      <c r="PD32" s="21">
        <v>55881658.739999995</v>
      </c>
      <c r="PE32" s="21">
        <v>153408393.49000001</v>
      </c>
      <c r="PF32" s="21">
        <v>276426270.00999999</v>
      </c>
      <c r="PG32" s="21">
        <v>82251469.389999986</v>
      </c>
      <c r="PH32" s="21">
        <v>71659528.700000003</v>
      </c>
      <c r="PI32" s="21">
        <v>123124573.59</v>
      </c>
      <c r="PJ32" s="21">
        <v>92623333.579999998</v>
      </c>
      <c r="PK32" s="21">
        <v>140650636.81999996</v>
      </c>
      <c r="PL32" s="21">
        <v>168710456.59000003</v>
      </c>
      <c r="PM32" s="21">
        <v>69863121.030000001</v>
      </c>
      <c r="PN32" s="21">
        <v>316819466.02999997</v>
      </c>
      <c r="PO32" s="21">
        <v>44968247.980000004</v>
      </c>
      <c r="PP32" s="21">
        <v>38833337.960000001</v>
      </c>
      <c r="PQ32" s="21">
        <v>29078713.859999999</v>
      </c>
      <c r="PR32" s="21">
        <v>36148484.080000006</v>
      </c>
      <c r="PS32" s="21">
        <v>3010875493.5300002</v>
      </c>
      <c r="PT32" s="21">
        <v>110038097.15999997</v>
      </c>
      <c r="PU32" s="21">
        <v>101775699.97999999</v>
      </c>
      <c r="PV32" s="21">
        <v>164558944.48000002</v>
      </c>
      <c r="PW32" s="21">
        <v>650125270.99000001</v>
      </c>
      <c r="PX32" s="21">
        <v>134033247.46000001</v>
      </c>
      <c r="PY32" s="21">
        <v>249622842.58999997</v>
      </c>
      <c r="PZ32" s="21">
        <v>109544434.93999998</v>
      </c>
      <c r="QA32" s="21">
        <v>253110265.94999999</v>
      </c>
      <c r="QB32" s="21">
        <v>63496301.810000002</v>
      </c>
      <c r="QC32" s="21">
        <v>228450018.61000001</v>
      </c>
      <c r="QD32" s="21">
        <v>73142009.040000007</v>
      </c>
      <c r="QE32" s="21">
        <v>102654827.85000001</v>
      </c>
      <c r="QF32" s="21">
        <v>141644404.44</v>
      </c>
      <c r="QG32" s="21">
        <v>166437517.50999999</v>
      </c>
      <c r="QH32" s="21">
        <v>182463956.83999994</v>
      </c>
      <c r="QI32" s="21">
        <v>96145896.349999979</v>
      </c>
      <c r="QJ32" s="21">
        <v>86294722.440000013</v>
      </c>
      <c r="QK32" s="21">
        <v>64136202.050000012</v>
      </c>
      <c r="QL32" s="21">
        <v>229694480.94999996</v>
      </c>
      <c r="QM32" s="21">
        <v>244953571.23000002</v>
      </c>
      <c r="QN32" s="21">
        <v>70423064.239999995</v>
      </c>
      <c r="QO32" s="21">
        <v>28343946.770000003</v>
      </c>
      <c r="QP32" s="21">
        <v>23680341.640000001</v>
      </c>
      <c r="QQ32" s="21">
        <v>29236816.589999996</v>
      </c>
      <c r="QR32" s="21">
        <v>27815332.16</v>
      </c>
      <c r="QS32" s="21">
        <v>1397413134.2</v>
      </c>
      <c r="QT32" s="21">
        <v>69603224.280000001</v>
      </c>
      <c r="QU32" s="21">
        <v>243064202.74000001</v>
      </c>
      <c r="QV32" s="21">
        <v>122821729.85000001</v>
      </c>
      <c r="QW32" s="21">
        <v>123023757.84000002</v>
      </c>
      <c r="QX32" s="21">
        <v>268404282.92999995</v>
      </c>
      <c r="QY32" s="21">
        <v>95389405.890000001</v>
      </c>
      <c r="QZ32" s="21">
        <v>162138109.47999999</v>
      </c>
      <c r="RA32" s="21">
        <v>230729932.51999998</v>
      </c>
      <c r="RB32" s="21">
        <v>75893933.450000003</v>
      </c>
      <c r="RC32" s="21">
        <v>75828270.629999995</v>
      </c>
      <c r="RD32" s="21">
        <v>39126792.75</v>
      </c>
      <c r="RE32" s="21">
        <v>32525633.32</v>
      </c>
      <c r="RF32" s="21">
        <v>2068714997.1800001</v>
      </c>
      <c r="RG32" s="21">
        <v>232962486.40000004</v>
      </c>
      <c r="RH32" s="21">
        <v>109236800.56999998</v>
      </c>
      <c r="RI32" s="21">
        <v>175755832.07999998</v>
      </c>
      <c r="RJ32" s="21">
        <v>119918112.10999998</v>
      </c>
      <c r="RK32" s="21">
        <v>157341654.63000003</v>
      </c>
      <c r="RL32" s="21">
        <v>280422568</v>
      </c>
      <c r="RM32" s="21">
        <v>98221207.730000004</v>
      </c>
      <c r="RN32" s="21">
        <v>125506714.44999999</v>
      </c>
      <c r="RO32" s="21">
        <v>242399482.38999996</v>
      </c>
      <c r="RP32" s="21">
        <v>272131843.73000002</v>
      </c>
      <c r="RQ32" s="21">
        <v>74317175.420000002</v>
      </c>
      <c r="RR32" s="21">
        <v>60571902.669999994</v>
      </c>
      <c r="RS32" s="21">
        <v>120009671.81</v>
      </c>
      <c r="RT32" s="21">
        <v>61421709.039999992</v>
      </c>
      <c r="RU32" s="21">
        <v>84343171.799999997</v>
      </c>
      <c r="RV32" s="21">
        <v>105364063.84999999</v>
      </c>
      <c r="RW32" s="21">
        <v>35189930.68</v>
      </c>
      <c r="RX32" s="21">
        <v>32515114.790000003</v>
      </c>
      <c r="RY32" s="21">
        <v>33134069.300000001</v>
      </c>
      <c r="RZ32" s="21">
        <v>864524237.62</v>
      </c>
      <c r="SA32" s="21">
        <v>93665723.379999995</v>
      </c>
      <c r="SB32" s="21">
        <v>90004487.519999996</v>
      </c>
      <c r="SC32" s="21">
        <v>86743652.230000004</v>
      </c>
      <c r="SD32" s="21">
        <v>56791630.710000001</v>
      </c>
      <c r="SE32" s="21">
        <v>110063895.05999997</v>
      </c>
      <c r="SF32" s="21">
        <v>107596895.70000002</v>
      </c>
      <c r="SG32" s="21">
        <v>156840372.31000003</v>
      </c>
      <c r="SH32" s="21">
        <v>81777335.649999991</v>
      </c>
      <c r="SI32" s="21">
        <v>89126260.960000008</v>
      </c>
      <c r="SJ32" s="21">
        <v>235455963.04000002</v>
      </c>
      <c r="SK32" s="21">
        <v>25314372.760000002</v>
      </c>
      <c r="SL32" s="21">
        <v>504264885.38000005</v>
      </c>
      <c r="SM32" s="21">
        <v>105824260.88</v>
      </c>
      <c r="SN32" s="21">
        <v>122554530.55999999</v>
      </c>
      <c r="SO32" s="21">
        <v>195270359.41000003</v>
      </c>
      <c r="SP32" s="21">
        <v>106275212.95</v>
      </c>
      <c r="SQ32" s="21">
        <v>104072892.67</v>
      </c>
      <c r="SR32" s="21">
        <v>86661491.640000001</v>
      </c>
      <c r="SS32" s="21">
        <v>52500169.75</v>
      </c>
      <c r="ST32" s="21">
        <v>1071095146.8399999</v>
      </c>
      <c r="SU32" s="21">
        <v>76004521.149999991</v>
      </c>
      <c r="SV32" s="21">
        <v>131798850.7</v>
      </c>
      <c r="SW32" s="21">
        <v>113973672.88999999</v>
      </c>
      <c r="SX32" s="21">
        <v>47624223.089999996</v>
      </c>
      <c r="SY32" s="21">
        <v>70839483.019999996</v>
      </c>
      <c r="SZ32" s="21">
        <v>98996217.800000012</v>
      </c>
      <c r="TA32" s="21">
        <v>247495110.14000002</v>
      </c>
      <c r="TB32" s="21">
        <v>83432288.870000005</v>
      </c>
      <c r="TC32" s="21">
        <v>76098575.079999998</v>
      </c>
      <c r="TD32" s="21">
        <v>94714726.809999973</v>
      </c>
      <c r="TE32" s="21">
        <v>171312464.88</v>
      </c>
      <c r="TF32" s="21">
        <v>79118566.86999999</v>
      </c>
      <c r="TG32" s="21">
        <v>61229605.169999987</v>
      </c>
      <c r="TH32" s="21">
        <v>1909511900.6600001</v>
      </c>
      <c r="TI32" s="21">
        <v>91199402.440000013</v>
      </c>
      <c r="TJ32" s="21">
        <v>68695851.929999992</v>
      </c>
      <c r="TK32" s="21">
        <v>191001083.64999998</v>
      </c>
      <c r="TL32" s="21">
        <v>166921071.08000001</v>
      </c>
      <c r="TM32" s="21">
        <v>102535393.03999999</v>
      </c>
      <c r="TN32" s="21">
        <v>43060991.460000001</v>
      </c>
      <c r="TO32" s="21">
        <v>346994346.80999994</v>
      </c>
      <c r="TP32" s="21">
        <v>87011427.869999975</v>
      </c>
      <c r="TQ32" s="21">
        <v>162918234.34999999</v>
      </c>
      <c r="TR32" s="21">
        <v>168273103.96000001</v>
      </c>
      <c r="TS32" s="21">
        <v>81754287.689999998</v>
      </c>
      <c r="TT32" s="21">
        <v>55791853.199999996</v>
      </c>
      <c r="TU32" s="21">
        <v>97169024.840000004</v>
      </c>
      <c r="TV32" s="21">
        <v>77786387.700000003</v>
      </c>
      <c r="TW32" s="21">
        <v>71842879.450000003</v>
      </c>
      <c r="TX32" s="21">
        <v>497829279.20999998</v>
      </c>
      <c r="TY32" s="21">
        <v>90243463.929999992</v>
      </c>
      <c r="TZ32" s="21">
        <v>952463772.13000011</v>
      </c>
      <c r="UA32" s="21">
        <v>216253558.32999998</v>
      </c>
      <c r="UB32" s="21">
        <v>78469468.790000007</v>
      </c>
      <c r="UC32" s="21">
        <v>74239987.669999987</v>
      </c>
      <c r="UD32" s="21">
        <v>589620987.25</v>
      </c>
      <c r="UE32" s="21">
        <v>61750120.340000004</v>
      </c>
      <c r="UF32" s="21">
        <v>41568095.32</v>
      </c>
      <c r="UG32" s="21">
        <v>69693080.659999996</v>
      </c>
      <c r="UH32" s="21">
        <v>57884513.039999999</v>
      </c>
      <c r="UI32" s="21">
        <v>655152314.73999989</v>
      </c>
      <c r="UJ32" s="21">
        <v>172587689.75</v>
      </c>
      <c r="UK32" s="21">
        <v>116079259.12</v>
      </c>
      <c r="UL32" s="21">
        <v>192360788.46000004</v>
      </c>
      <c r="UM32" s="21">
        <v>121475827.63</v>
      </c>
      <c r="UN32" s="21">
        <v>94092694.219999984</v>
      </c>
      <c r="UO32" s="21">
        <v>2986066377.2699995</v>
      </c>
      <c r="UP32" s="21">
        <v>126339685.32000001</v>
      </c>
      <c r="UQ32" s="21">
        <v>118253595.88999999</v>
      </c>
      <c r="UR32" s="21">
        <v>438866506.32999992</v>
      </c>
      <c r="US32" s="21">
        <v>32895426.09</v>
      </c>
      <c r="UT32" s="21">
        <v>91475913.200000003</v>
      </c>
      <c r="UU32" s="21">
        <v>257327957.63999999</v>
      </c>
      <c r="UV32" s="21">
        <v>78289305</v>
      </c>
      <c r="UW32" s="21">
        <v>72984867.50999999</v>
      </c>
      <c r="UX32" s="21">
        <v>92546092.789999992</v>
      </c>
      <c r="UY32" s="21">
        <v>121595151.58000001</v>
      </c>
      <c r="UZ32" s="21">
        <v>257373177.83000004</v>
      </c>
      <c r="VA32" s="21">
        <v>135621202.22999999</v>
      </c>
      <c r="VB32" s="21">
        <v>201045841.89000002</v>
      </c>
      <c r="VC32" s="21">
        <v>67118031.439999998</v>
      </c>
      <c r="VD32" s="21">
        <v>67934277.079999998</v>
      </c>
      <c r="VE32" s="21">
        <v>62862176.70000001</v>
      </c>
      <c r="VF32" s="21">
        <v>64258728.630000003</v>
      </c>
      <c r="VG32" s="21">
        <v>318778230.63999999</v>
      </c>
      <c r="VH32" s="21">
        <v>40594610.549999997</v>
      </c>
      <c r="VI32" s="21">
        <v>44510674.740000002</v>
      </c>
      <c r="VJ32" s="21">
        <v>34022442.410000004</v>
      </c>
      <c r="VK32" s="21">
        <v>1332584082.8799999</v>
      </c>
      <c r="VL32" s="21">
        <v>111164282.91000001</v>
      </c>
      <c r="VM32" s="21">
        <v>111071648.25</v>
      </c>
      <c r="VN32" s="21">
        <v>193101429.48000002</v>
      </c>
      <c r="VO32" s="21">
        <v>219727207.06000003</v>
      </c>
      <c r="VP32" s="21">
        <v>210982159.33999997</v>
      </c>
      <c r="VQ32" s="21">
        <v>152856933.24000001</v>
      </c>
      <c r="VR32" s="21">
        <v>101955549.49000001</v>
      </c>
      <c r="VS32" s="21">
        <v>110205184.21000001</v>
      </c>
      <c r="VT32" s="21">
        <v>447350898.5</v>
      </c>
      <c r="VU32" s="21">
        <v>105706581.84999999</v>
      </c>
      <c r="VV32" s="21">
        <v>175735013.58000004</v>
      </c>
      <c r="VW32" s="21">
        <v>118459237.16</v>
      </c>
      <c r="VX32" s="21">
        <v>78532640.579999998</v>
      </c>
      <c r="VY32" s="21">
        <v>69813910.580000013</v>
      </c>
      <c r="VZ32" s="21">
        <v>4710857566.6500006</v>
      </c>
      <c r="WA32" s="21">
        <v>219086269.91999999</v>
      </c>
      <c r="WB32" s="21">
        <v>144211540.81999999</v>
      </c>
      <c r="WC32" s="21">
        <v>119200400.82000001</v>
      </c>
      <c r="WD32" s="21">
        <v>89112867.189999998</v>
      </c>
      <c r="WE32" s="21">
        <v>151961225.29999998</v>
      </c>
      <c r="WF32" s="21">
        <v>209059703.78000003</v>
      </c>
      <c r="WG32" s="21">
        <v>248301827.30000001</v>
      </c>
      <c r="WH32" s="21">
        <v>161526106.67999998</v>
      </c>
      <c r="WI32" s="21">
        <v>191923189.46000004</v>
      </c>
      <c r="WJ32" s="21">
        <v>113065675.94000001</v>
      </c>
      <c r="WK32" s="21">
        <v>311220133.02999997</v>
      </c>
      <c r="WL32" s="21">
        <v>167454974.68000001</v>
      </c>
      <c r="WM32" s="21">
        <v>243715747.70000002</v>
      </c>
      <c r="WN32" s="21">
        <v>359737800.04000002</v>
      </c>
      <c r="WO32" s="21">
        <v>146544098.00999999</v>
      </c>
      <c r="WP32" s="21">
        <v>178613131.01999998</v>
      </c>
      <c r="WQ32" s="21">
        <v>218584541.54000005</v>
      </c>
      <c r="WR32" s="21">
        <v>98392598.049999982</v>
      </c>
      <c r="WS32" s="21">
        <v>264598709.75000003</v>
      </c>
      <c r="WT32" s="21">
        <v>666846234.12000012</v>
      </c>
      <c r="WU32" s="21">
        <v>127570825.62</v>
      </c>
      <c r="WV32" s="21">
        <v>87298805.450000003</v>
      </c>
      <c r="WW32" s="21">
        <v>75900678.610000014</v>
      </c>
      <c r="WX32" s="21">
        <v>94500199.760000005</v>
      </c>
      <c r="WY32" s="21">
        <v>80091970.019999981</v>
      </c>
      <c r="WZ32" s="21">
        <v>76084442.230000004</v>
      </c>
      <c r="XA32" s="21">
        <v>92189337.810000017</v>
      </c>
      <c r="XB32" s="21">
        <v>451049072.56</v>
      </c>
      <c r="XC32" s="21">
        <v>53776808.489999995</v>
      </c>
      <c r="XD32" s="21">
        <v>39068862.379999995</v>
      </c>
      <c r="XE32" s="21">
        <v>38567585.848999999</v>
      </c>
      <c r="XF32" s="21">
        <v>43754893.57</v>
      </c>
      <c r="XG32" s="21">
        <v>2140947332.0400002</v>
      </c>
      <c r="XH32" s="21">
        <v>158449454.45000002</v>
      </c>
      <c r="XI32" s="21">
        <v>178147732.91000003</v>
      </c>
      <c r="XJ32" s="21">
        <v>693854991.53000009</v>
      </c>
      <c r="XK32" s="21">
        <v>159699975.17000002</v>
      </c>
      <c r="XL32" s="21">
        <v>189458487.35000002</v>
      </c>
      <c r="XM32" s="21">
        <v>291014261.04999995</v>
      </c>
      <c r="XN32" s="21">
        <v>149677371.28999996</v>
      </c>
      <c r="XO32" s="21">
        <v>135000625.20999998</v>
      </c>
      <c r="XP32" s="21">
        <v>314780994.95999992</v>
      </c>
      <c r="XQ32" s="21">
        <v>224590732.63999999</v>
      </c>
      <c r="XR32" s="21">
        <v>102786286.99999999</v>
      </c>
      <c r="XS32" s="21">
        <v>83805731.730000004</v>
      </c>
      <c r="XT32" s="21">
        <v>110454710.37</v>
      </c>
      <c r="XU32" s="21">
        <v>94985266.220000014</v>
      </c>
      <c r="XV32" s="21">
        <v>86229538.589999974</v>
      </c>
      <c r="XW32" s="21">
        <v>71534365.340000004</v>
      </c>
      <c r="XX32" s="21">
        <v>90288987.920000002</v>
      </c>
      <c r="XY32" s="21">
        <v>81711768.48999998</v>
      </c>
      <c r="XZ32" s="21">
        <v>82330055.819999993</v>
      </c>
      <c r="YA32" s="21">
        <v>89672149.14000003</v>
      </c>
      <c r="YB32" s="21">
        <v>67155013.640000001</v>
      </c>
      <c r="YC32" s="21">
        <v>61964453.260000005</v>
      </c>
      <c r="YD32" s="21">
        <v>2015805239.0899997</v>
      </c>
      <c r="YE32" s="21">
        <v>123621418.66999999</v>
      </c>
      <c r="YF32" s="21">
        <v>245299865.81</v>
      </c>
      <c r="YG32" s="21">
        <v>110757974.14000002</v>
      </c>
      <c r="YH32" s="21">
        <v>452733600.35000008</v>
      </c>
      <c r="YI32" s="21">
        <v>138187925.52000001</v>
      </c>
      <c r="YJ32" s="21">
        <v>220360780.72999999</v>
      </c>
      <c r="YK32" s="21">
        <v>77160163.729999989</v>
      </c>
      <c r="YL32" s="21">
        <v>334805088.86000001</v>
      </c>
      <c r="YM32" s="21">
        <v>299861452.05000001</v>
      </c>
      <c r="YN32" s="21">
        <v>167935209.99000001</v>
      </c>
      <c r="YO32" s="21">
        <v>105641240.06999999</v>
      </c>
      <c r="YP32" s="21">
        <v>85595401.839999989</v>
      </c>
      <c r="YQ32" s="21">
        <v>91070713.790000007</v>
      </c>
      <c r="YR32" s="21">
        <v>56160188.520000003</v>
      </c>
      <c r="YS32" s="21">
        <v>61716299.599999994</v>
      </c>
      <c r="YT32" s="21">
        <v>66807906.50999999</v>
      </c>
      <c r="YU32" s="21">
        <v>776840467.22000015</v>
      </c>
      <c r="YV32" s="21">
        <v>98946269.87999998</v>
      </c>
      <c r="YW32" s="21">
        <v>100282413</v>
      </c>
      <c r="YX32" s="21">
        <v>83692782.439999983</v>
      </c>
      <c r="YY32" s="21">
        <v>112721822.70999999</v>
      </c>
      <c r="YZ32" s="21">
        <v>63206581.859999999</v>
      </c>
      <c r="ZA32" s="21">
        <v>72769282.029999986</v>
      </c>
      <c r="ZB32" s="21">
        <v>832244526.3599999</v>
      </c>
      <c r="ZC32" s="21">
        <v>77212524.039999992</v>
      </c>
      <c r="ZD32" s="21">
        <v>114144422.03</v>
      </c>
      <c r="ZE32" s="21">
        <v>138378600.82000002</v>
      </c>
      <c r="ZF32" s="21">
        <v>68175460.139999986</v>
      </c>
      <c r="ZG32" s="21">
        <v>94771070.950000003</v>
      </c>
      <c r="ZH32" s="21">
        <v>65828149.139999993</v>
      </c>
      <c r="ZI32" s="21">
        <v>61905619.109999999</v>
      </c>
      <c r="ZJ32" s="21">
        <v>244728009.35000002</v>
      </c>
      <c r="ZK32" s="21">
        <v>1680490043.4500003</v>
      </c>
      <c r="ZL32" s="21">
        <v>77109988.920000002</v>
      </c>
      <c r="ZM32" s="21">
        <v>204559866.46299997</v>
      </c>
      <c r="ZN32" s="21">
        <v>420798279.04000014</v>
      </c>
      <c r="ZO32" s="21">
        <v>272381431.93000007</v>
      </c>
      <c r="ZP32" s="21">
        <v>88684875.910000011</v>
      </c>
      <c r="ZQ32" s="21">
        <v>118243176.52999999</v>
      </c>
      <c r="ZR32" s="21">
        <v>196528359.20000002</v>
      </c>
      <c r="ZS32" s="21">
        <v>210941460.56</v>
      </c>
      <c r="ZT32" s="21">
        <v>267337679.24000004</v>
      </c>
      <c r="ZU32" s="21">
        <v>58673654.829999998</v>
      </c>
      <c r="ZV32" s="21">
        <v>83502010.659999996</v>
      </c>
      <c r="ZW32" s="21">
        <v>81958974.25999999</v>
      </c>
      <c r="ZX32" s="21">
        <v>114876298.22999999</v>
      </c>
      <c r="ZY32" s="21">
        <v>81845460.900000006</v>
      </c>
      <c r="ZZ32" s="21">
        <v>95762362.989999995</v>
      </c>
      <c r="AAA32" s="21">
        <v>95527883.969999999</v>
      </c>
      <c r="AAB32" s="21">
        <v>58829979.329999998</v>
      </c>
      <c r="AAC32" s="21">
        <v>77170191.800000012</v>
      </c>
      <c r="AAD32" s="21">
        <v>46567886.75</v>
      </c>
      <c r="AAE32" s="21">
        <v>51234727.629999995</v>
      </c>
      <c r="AAF32" s="21">
        <v>40666065.18</v>
      </c>
      <c r="AAG32" s="21">
        <v>714411981.23000002</v>
      </c>
      <c r="AAH32" s="21">
        <v>80983328.290000007</v>
      </c>
      <c r="AAI32" s="21">
        <v>100964921.69000001</v>
      </c>
      <c r="AAJ32" s="21">
        <v>88585129.230000019</v>
      </c>
      <c r="AAK32" s="21">
        <v>80590964.469999984</v>
      </c>
      <c r="AAL32" s="21">
        <v>124717700.76999998</v>
      </c>
      <c r="AAM32" s="21">
        <v>77339185.672900006</v>
      </c>
      <c r="AAN32" s="21">
        <v>4316605517.2000008</v>
      </c>
      <c r="AAO32" s="21">
        <v>125907870.11</v>
      </c>
      <c r="AAP32" s="21">
        <v>69893421.949999988</v>
      </c>
      <c r="AAQ32" s="21">
        <v>197981472.87</v>
      </c>
      <c r="AAR32" s="21">
        <v>175939144.00999999</v>
      </c>
      <c r="AAS32" s="21">
        <v>96949603.050000012</v>
      </c>
      <c r="AAT32" s="21">
        <v>125274600.95999999</v>
      </c>
      <c r="AAU32" s="21">
        <v>158695947.25</v>
      </c>
      <c r="AAV32" s="21">
        <v>281223266.72000003</v>
      </c>
      <c r="AAW32" s="21">
        <v>83262925.180000007</v>
      </c>
      <c r="AAX32" s="21">
        <v>151136832.48000002</v>
      </c>
      <c r="AAY32" s="21">
        <v>584438856.60999978</v>
      </c>
      <c r="AAZ32" s="21">
        <v>259373767.04000002</v>
      </c>
      <c r="ABA32" s="21">
        <v>67560413.24000001</v>
      </c>
      <c r="ABB32" s="21">
        <v>97131070.25</v>
      </c>
      <c r="ABC32" s="21">
        <v>97132386.140000001</v>
      </c>
      <c r="ABD32" s="21">
        <v>60106662.560000002</v>
      </c>
      <c r="ABE32" s="21">
        <v>102103777.18000001</v>
      </c>
      <c r="ABF32" s="21">
        <v>67899896.779999986</v>
      </c>
      <c r="ABG32" s="21">
        <v>574151784.83000004</v>
      </c>
      <c r="ABH32" s="21">
        <v>487191842.71000004</v>
      </c>
      <c r="ABI32" s="21">
        <v>58877770.399999999</v>
      </c>
      <c r="ABJ32" s="21">
        <v>56473594.519999996</v>
      </c>
      <c r="ABK32" s="21">
        <v>58978801.670000002</v>
      </c>
      <c r="ABL32" s="21">
        <v>47180928.56000001</v>
      </c>
      <c r="ABM32" s="21">
        <v>50822596.75</v>
      </c>
      <c r="ABN32" s="21">
        <v>844736914.69999993</v>
      </c>
      <c r="ABO32" s="21">
        <v>118729669.12000002</v>
      </c>
      <c r="ABP32" s="21">
        <v>73912614.159999996</v>
      </c>
      <c r="ABQ32" s="21">
        <v>161389275.44</v>
      </c>
      <c r="ABR32" s="21">
        <v>165948405.74000001</v>
      </c>
      <c r="ABS32" s="21">
        <v>98314522.310000002</v>
      </c>
      <c r="ABT32" s="21">
        <v>81546596.940000013</v>
      </c>
      <c r="ABU32" s="21">
        <v>122859977.56999999</v>
      </c>
      <c r="ABV32" s="21">
        <v>33584139.579999998</v>
      </c>
      <c r="ABW32" s="21">
        <v>1003626103.6900001</v>
      </c>
      <c r="ABX32" s="21">
        <v>76722912.670000002</v>
      </c>
      <c r="ABY32" s="21">
        <v>164819296.02000004</v>
      </c>
      <c r="ABZ32" s="21">
        <v>85325717.030000016</v>
      </c>
      <c r="ACA32" s="21">
        <v>69659510.450000018</v>
      </c>
      <c r="ACB32" s="21">
        <v>267839436.50999999</v>
      </c>
      <c r="ACC32" s="21">
        <v>53010447.480000004</v>
      </c>
      <c r="ACD32" s="21">
        <v>84686362.319999993</v>
      </c>
      <c r="ACE32" s="21">
        <v>69406307.450000003</v>
      </c>
      <c r="ACF32" s="21">
        <v>136983652.27000001</v>
      </c>
      <c r="ACG32" s="21">
        <v>59936315.979999997</v>
      </c>
      <c r="ACH32" s="21">
        <v>1969692019.3</v>
      </c>
      <c r="ACI32" s="21">
        <v>80057815.11999999</v>
      </c>
      <c r="ACJ32" s="21">
        <v>112060752.97</v>
      </c>
      <c r="ACK32" s="21">
        <v>185267714.56999999</v>
      </c>
      <c r="ACL32" s="21">
        <v>81358592.370000005</v>
      </c>
      <c r="ACM32" s="21">
        <v>103833381.21999998</v>
      </c>
      <c r="ACN32" s="21">
        <v>146597480.09999999</v>
      </c>
      <c r="ACO32" s="21">
        <v>430740835.47000003</v>
      </c>
      <c r="ACP32" s="21">
        <v>573960778.25999999</v>
      </c>
      <c r="ACQ32" s="21">
        <v>96032552.469999999</v>
      </c>
      <c r="ACR32" s="21">
        <v>127999150.44000001</v>
      </c>
      <c r="ACS32" s="21">
        <v>156083890.14999998</v>
      </c>
      <c r="ACT32" s="21">
        <v>120767354.58999999</v>
      </c>
      <c r="ACU32" s="21">
        <v>403072432.69999999</v>
      </c>
      <c r="ACV32" s="21">
        <v>99760756.890000001</v>
      </c>
      <c r="ACW32" s="21">
        <v>125153796.97400001</v>
      </c>
      <c r="ACX32" s="21">
        <v>85077542.820000008</v>
      </c>
      <c r="ACY32" s="21">
        <v>60335031.490000002</v>
      </c>
      <c r="ACZ32" s="21">
        <v>69452599.370000005</v>
      </c>
      <c r="ADA32" s="21">
        <v>46935696.800000004</v>
      </c>
      <c r="ADB32" s="21">
        <v>43497196.230000004</v>
      </c>
      <c r="ADC32" s="21">
        <v>34593465.689999998</v>
      </c>
      <c r="ADD32" s="21">
        <v>48687619.740000002</v>
      </c>
      <c r="ADE32" s="21">
        <v>503991102.90000015</v>
      </c>
      <c r="ADF32" s="21">
        <v>494655051.99000007</v>
      </c>
      <c r="ADG32" s="21">
        <v>62342679.109999992</v>
      </c>
      <c r="ADH32" s="21">
        <v>63934326.589999989</v>
      </c>
      <c r="ADI32" s="21">
        <v>97819313.319999978</v>
      </c>
      <c r="ADJ32" s="21">
        <v>57401168.030000001</v>
      </c>
      <c r="ADK32" s="21">
        <v>83214327.620000005</v>
      </c>
      <c r="ADL32" s="21">
        <v>74171270.680000007</v>
      </c>
      <c r="ADM32" s="21">
        <v>88997896.070000008</v>
      </c>
      <c r="ADN32" s="21">
        <v>2067561074.46</v>
      </c>
      <c r="ADO32" s="21">
        <v>237893191.74000004</v>
      </c>
      <c r="ADP32" s="21">
        <v>204710215.19999999</v>
      </c>
      <c r="ADQ32" s="21">
        <v>591099705.80999994</v>
      </c>
      <c r="ADR32" s="21">
        <v>50134953.329999991</v>
      </c>
      <c r="ADS32" s="21">
        <v>65858523.649999999</v>
      </c>
      <c r="ADT32" s="21">
        <v>110854800.44999997</v>
      </c>
      <c r="ADU32" s="21">
        <v>50983461.819999985</v>
      </c>
      <c r="ADV32" s="21">
        <v>2482610616.3300004</v>
      </c>
      <c r="ADW32" s="21">
        <v>445772387.12000006</v>
      </c>
      <c r="ADX32" s="21">
        <v>305538839.78000003</v>
      </c>
      <c r="ADY32" s="21">
        <v>91352052.780000001</v>
      </c>
      <c r="ADZ32" s="21">
        <v>84761775.659999996</v>
      </c>
      <c r="AEA32" s="21">
        <v>136300327.27000001</v>
      </c>
      <c r="AEB32" s="21">
        <v>115884932.88</v>
      </c>
      <c r="AEC32" s="21">
        <v>103703455.57000001</v>
      </c>
      <c r="AED32" s="21">
        <v>86330541.589999974</v>
      </c>
      <c r="AEE32" s="21">
        <v>76126043.070000008</v>
      </c>
      <c r="AEF32" s="21">
        <v>109976407.27000001</v>
      </c>
      <c r="AEG32" s="21">
        <v>177136312.24000001</v>
      </c>
      <c r="AEH32" s="21">
        <v>82481604.649999991</v>
      </c>
      <c r="AEI32" s="21">
        <v>104155253.61999999</v>
      </c>
      <c r="AEJ32" s="21">
        <v>141019515.83000001</v>
      </c>
      <c r="AEK32" s="21">
        <v>144363424.90999997</v>
      </c>
      <c r="AEL32" s="21">
        <v>84893476.969999984</v>
      </c>
      <c r="AEM32" s="21">
        <v>192940094.28000003</v>
      </c>
      <c r="AEN32" s="21">
        <v>73739788.319999993</v>
      </c>
      <c r="AEO32" s="21">
        <v>156498415.26000002</v>
      </c>
      <c r="AEP32" s="21">
        <v>1590497469.6200001</v>
      </c>
      <c r="AEQ32" s="21">
        <v>206800782</v>
      </c>
      <c r="AER32" s="21">
        <v>167602508.10000002</v>
      </c>
      <c r="AES32" s="21">
        <v>138261260.47</v>
      </c>
      <c r="AET32" s="21">
        <v>109660055.77000001</v>
      </c>
      <c r="AEU32" s="21">
        <v>266215034.15999997</v>
      </c>
      <c r="AEV32" s="21">
        <v>99959519.809999987</v>
      </c>
      <c r="AEW32" s="21">
        <v>132675218.47000003</v>
      </c>
      <c r="AEX32" s="21">
        <v>93943070.315500006</v>
      </c>
      <c r="AEY32" s="21">
        <v>55342497.390000008</v>
      </c>
      <c r="AEZ32" s="21">
        <v>964687756.61999989</v>
      </c>
      <c r="AFA32" s="21">
        <v>540928832.07099998</v>
      </c>
      <c r="AFB32" s="21">
        <v>194416479.65000001</v>
      </c>
      <c r="AFC32" s="21">
        <v>161315769.44999999</v>
      </c>
      <c r="AFD32" s="21">
        <v>239861713.24000001</v>
      </c>
      <c r="AFE32" s="21">
        <v>191367215.52000001</v>
      </c>
      <c r="AFF32" s="21">
        <v>118538317.64</v>
      </c>
      <c r="AFG32" s="21">
        <v>154985495.38000003</v>
      </c>
      <c r="AFH32" s="21">
        <v>104359500.18999998</v>
      </c>
      <c r="AFI32" s="21">
        <v>141795671.92999998</v>
      </c>
      <c r="AFJ32" s="21">
        <v>122823975.72</v>
      </c>
      <c r="AFK32" s="21">
        <v>119923749.98</v>
      </c>
      <c r="AFL32" s="21">
        <v>152649215.58000001</v>
      </c>
      <c r="AFM32" s="21">
        <v>1017794549.5099998</v>
      </c>
      <c r="AFN32" s="21">
        <v>218412205.06999999</v>
      </c>
      <c r="AFO32" s="21">
        <v>141880024.31</v>
      </c>
      <c r="AFP32" s="21">
        <v>119297002.02999999</v>
      </c>
      <c r="AFQ32" s="21">
        <v>132656924.48000003</v>
      </c>
      <c r="AFR32" s="21">
        <v>95025676.949999988</v>
      </c>
      <c r="AFS32" s="21">
        <v>79359528.819999993</v>
      </c>
      <c r="AFT32" s="21">
        <v>193794080.55000001</v>
      </c>
      <c r="AFU32" s="21">
        <v>197166545.63999999</v>
      </c>
      <c r="AFV32" s="21">
        <v>80345859.290000007</v>
      </c>
      <c r="AFW32" s="21">
        <v>197130162.73000002</v>
      </c>
      <c r="AFX32" s="21">
        <v>85144396.910000011</v>
      </c>
      <c r="AFY32" s="21">
        <v>1054384769.9799998</v>
      </c>
      <c r="AFZ32" s="21">
        <v>82061101.170000002</v>
      </c>
      <c r="AGA32" s="21">
        <v>98058590.75</v>
      </c>
      <c r="AGB32" s="21">
        <v>92855095.140000001</v>
      </c>
      <c r="AGC32" s="21">
        <v>243153208.86999997</v>
      </c>
      <c r="AGD32" s="21">
        <v>109512712.23000002</v>
      </c>
      <c r="AGE32" s="21">
        <v>65563954.434</v>
      </c>
      <c r="AGF32" s="21">
        <v>88226059.089999989</v>
      </c>
      <c r="AGG32" s="21">
        <v>73536894.75</v>
      </c>
      <c r="AGH32" s="21">
        <v>107720609.16000003</v>
      </c>
      <c r="AGI32" s="21">
        <v>65483219.74000001</v>
      </c>
      <c r="AGJ32" s="21">
        <v>1415166584.1200001</v>
      </c>
      <c r="AGK32" s="21">
        <v>337289904.63999999</v>
      </c>
      <c r="AGL32" s="21">
        <v>149148160.84</v>
      </c>
      <c r="AGM32" s="21">
        <v>91241388.280000001</v>
      </c>
      <c r="AGN32" s="21">
        <v>225757362.66000003</v>
      </c>
      <c r="AGO32" s="21">
        <v>192518537.78999996</v>
      </c>
      <c r="AGP32" s="21">
        <v>84841553.920000002</v>
      </c>
      <c r="AGQ32" s="21">
        <v>83576339.609999999</v>
      </c>
      <c r="AGR32" s="21">
        <v>2680496748.1599998</v>
      </c>
      <c r="AGS32" s="21">
        <v>1408954426.5599999</v>
      </c>
      <c r="AGT32" s="21">
        <v>125424693.11000001</v>
      </c>
      <c r="AGU32" s="21">
        <v>244787563.34</v>
      </c>
      <c r="AGV32" s="21">
        <v>326290603.14000005</v>
      </c>
      <c r="AGW32" s="21">
        <v>202161946.52000004</v>
      </c>
      <c r="AGX32" s="21">
        <v>162436071.88000003</v>
      </c>
      <c r="AGY32" s="21">
        <v>176525730.06000006</v>
      </c>
      <c r="AGZ32" s="21">
        <v>57355031.970000014</v>
      </c>
      <c r="AHA32" s="21">
        <v>151587255.57999998</v>
      </c>
      <c r="AHB32" s="21">
        <v>162095109.86000001</v>
      </c>
      <c r="AHC32" s="21">
        <v>87282455.510000005</v>
      </c>
      <c r="AHD32" s="21">
        <v>89874647.580000013</v>
      </c>
      <c r="AHE32" s="21">
        <v>92776358.539999992</v>
      </c>
      <c r="AHF32" s="21">
        <v>90063110.329999998</v>
      </c>
      <c r="AHG32" s="21">
        <v>111978816.19</v>
      </c>
      <c r="AHH32" s="21">
        <v>82846532.030000001</v>
      </c>
      <c r="AHI32" s="21">
        <v>595545918.22000003</v>
      </c>
      <c r="AHJ32" s="21">
        <v>92130762.939999998</v>
      </c>
      <c r="AHK32" s="21">
        <v>104909766.84999998</v>
      </c>
      <c r="AHL32" s="21">
        <v>95714302.620000005</v>
      </c>
      <c r="AHM32" s="21">
        <v>192385661.82000002</v>
      </c>
      <c r="AHN32" s="21">
        <v>92979190.25999999</v>
      </c>
      <c r="AHO32" s="21">
        <v>53970616.25</v>
      </c>
      <c r="AHP32" s="21">
        <v>236571529257.13171</v>
      </c>
    </row>
    <row r="33" spans="1:900" x14ac:dyDescent="0.55000000000000004">
      <c r="A33" s="19"/>
      <c r="B33" s="11" t="s">
        <v>1052</v>
      </c>
      <c r="C33" s="6" t="s">
        <v>1053</v>
      </c>
      <c r="D33" s="20">
        <v>671274419.24000013</v>
      </c>
      <c r="E33" s="20">
        <v>3985306.1600000062</v>
      </c>
      <c r="F33" s="20">
        <v>6374060.4399999958</v>
      </c>
      <c r="G33" s="20">
        <v>6523610.549999997</v>
      </c>
      <c r="H33" s="20">
        <v>62504855.589999974</v>
      </c>
      <c r="I33" s="20">
        <v>-13196945.700000007</v>
      </c>
      <c r="J33" s="20">
        <v>280443694.92000008</v>
      </c>
      <c r="K33" s="20">
        <v>97263784.669999987</v>
      </c>
      <c r="L33" s="20">
        <v>36767010.869999997</v>
      </c>
      <c r="M33" s="20">
        <v>6221042.7900000028</v>
      </c>
      <c r="N33" s="20">
        <v>7738129.0999999912</v>
      </c>
      <c r="O33" s="20">
        <v>8628879.4199999999</v>
      </c>
      <c r="P33" s="20">
        <v>73388673.870000005</v>
      </c>
      <c r="Q33" s="20">
        <v>3872407.6499999939</v>
      </c>
      <c r="R33" s="20">
        <v>4668157.7599999979</v>
      </c>
      <c r="S33" s="20">
        <v>9232734.0200000089</v>
      </c>
      <c r="T33" s="20">
        <v>14115333.260000005</v>
      </c>
      <c r="U33" s="20">
        <v>4340997.05</v>
      </c>
      <c r="V33" s="20">
        <v>776504525.09999967</v>
      </c>
      <c r="W33" s="20">
        <v>8979563.1399999782</v>
      </c>
      <c r="X33" s="20">
        <v>9659929.4899999965</v>
      </c>
      <c r="Y33" s="20">
        <v>91222101.820000023</v>
      </c>
      <c r="Z33" s="20">
        <v>789062.70999999763</v>
      </c>
      <c r="AA33" s="20">
        <v>1170760.1899999962</v>
      </c>
      <c r="AB33" s="20">
        <v>3186621.8899999987</v>
      </c>
      <c r="AC33" s="20">
        <v>48343198.500000052</v>
      </c>
      <c r="AD33" s="20">
        <v>14463851.740000013</v>
      </c>
      <c r="AE33" s="20">
        <v>-2798514.040000001</v>
      </c>
      <c r="AF33" s="20">
        <v>-6378436.1799999876</v>
      </c>
      <c r="AG33" s="20">
        <v>165515.66999999667</v>
      </c>
      <c r="AH33" s="20">
        <v>-14453471.760000024</v>
      </c>
      <c r="AI33" s="20">
        <v>1024601.7499999944</v>
      </c>
      <c r="AJ33" s="20">
        <v>8488248.8700000066</v>
      </c>
      <c r="AK33" s="20">
        <v>-2753673.0100000063</v>
      </c>
      <c r="AL33" s="20">
        <v>63332342.170000002</v>
      </c>
      <c r="AM33" s="20">
        <v>-1603731.0900000052</v>
      </c>
      <c r="AN33" s="20">
        <v>39261146.700000003</v>
      </c>
      <c r="AO33" s="20">
        <v>7049871.6100000031</v>
      </c>
      <c r="AP33" s="20">
        <v>233779.07999998843</v>
      </c>
      <c r="AQ33" s="20">
        <v>6559205.5499999914</v>
      </c>
      <c r="AR33" s="20">
        <v>1042726.3099999987</v>
      </c>
      <c r="AS33" s="20">
        <v>966447.73999999685</v>
      </c>
      <c r="AT33" s="20">
        <v>264325829.10999995</v>
      </c>
      <c r="AU33" s="20">
        <v>4054348.9899999984</v>
      </c>
      <c r="AV33" s="20">
        <v>29369.050000003554</v>
      </c>
      <c r="AW33" s="20">
        <v>8421711.2000000011</v>
      </c>
      <c r="AX33" s="20">
        <v>528812.39000000397</v>
      </c>
      <c r="AY33" s="20">
        <v>5386878.9800000032</v>
      </c>
      <c r="AZ33" s="20">
        <v>16832619.619999994</v>
      </c>
      <c r="BA33" s="20">
        <v>8471680.1400000062</v>
      </c>
      <c r="BB33" s="20">
        <v>857585.35000000056</v>
      </c>
      <c r="BC33" s="20">
        <v>5017116.0999999996</v>
      </c>
      <c r="BD33" s="20">
        <v>5031101.6900000013</v>
      </c>
      <c r="BE33" s="20">
        <v>1756663.5600000022</v>
      </c>
      <c r="BF33" s="20">
        <v>11696674.500000004</v>
      </c>
      <c r="BG33" s="20">
        <v>8378289.8599999975</v>
      </c>
      <c r="BH33" s="20">
        <v>24280579.709999997</v>
      </c>
      <c r="BI33" s="20">
        <v>1482397.2599999877</v>
      </c>
      <c r="BJ33" s="20">
        <v>84709708.309999958</v>
      </c>
      <c r="BK33" s="20">
        <v>4900828.2500000028</v>
      </c>
      <c r="BL33" s="20">
        <v>2222705.2500000005</v>
      </c>
      <c r="BM33" s="20">
        <v>2035216.649999999</v>
      </c>
      <c r="BN33" s="20">
        <v>6063678.0799999936</v>
      </c>
      <c r="BO33" s="20">
        <v>1937287.1099999994</v>
      </c>
      <c r="BP33" s="20">
        <v>766891.0399999998</v>
      </c>
      <c r="BQ33" s="20">
        <v>273370.32</v>
      </c>
      <c r="BR33" s="20">
        <v>287170294.49999994</v>
      </c>
      <c r="BS33" s="20">
        <v>13188880.840000007</v>
      </c>
      <c r="BT33" s="20">
        <v>3888584.119999995</v>
      </c>
      <c r="BU33" s="20">
        <v>3581807.6299999952</v>
      </c>
      <c r="BV33" s="20">
        <v>3891997.6300000008</v>
      </c>
      <c r="BW33" s="20">
        <v>5880683.3999999985</v>
      </c>
      <c r="BX33" s="20">
        <v>9167684.089999998</v>
      </c>
      <c r="BY33" s="20">
        <v>8529371.5100000016</v>
      </c>
      <c r="BZ33" s="20">
        <v>79487747.890000045</v>
      </c>
      <c r="CA33" s="20">
        <v>5495628.7000000002</v>
      </c>
      <c r="CB33" s="20">
        <v>1414713.2499999981</v>
      </c>
      <c r="CC33" s="20">
        <v>13003741.120000007</v>
      </c>
      <c r="CD33" s="20">
        <v>4692737.3600000022</v>
      </c>
      <c r="CE33" s="20">
        <v>4694230.4199999981</v>
      </c>
      <c r="CF33" s="20">
        <v>2128464.9399999995</v>
      </c>
      <c r="CG33" s="20">
        <v>1355666364.4299998</v>
      </c>
      <c r="CH33" s="20">
        <v>13977581.899999993</v>
      </c>
      <c r="CI33" s="20">
        <v>17270683.680000003</v>
      </c>
      <c r="CJ33" s="20">
        <v>9046002.5100000054</v>
      </c>
      <c r="CK33" s="20">
        <v>28216992.70000001</v>
      </c>
      <c r="CL33" s="20">
        <v>17345045.680000003</v>
      </c>
      <c r="CM33" s="20">
        <v>12721652.159999991</v>
      </c>
      <c r="CN33" s="20">
        <v>5847509.9499999993</v>
      </c>
      <c r="CO33" s="20">
        <v>6672685.7600000007</v>
      </c>
      <c r="CP33" s="20">
        <v>19979975.850000016</v>
      </c>
      <c r="CQ33" s="20">
        <v>10752601.040000001</v>
      </c>
      <c r="CR33" s="20">
        <v>18843727.359999992</v>
      </c>
      <c r="CS33" s="20">
        <v>18420233.329999991</v>
      </c>
      <c r="CT33" s="20">
        <v>139708336.31</v>
      </c>
      <c r="CU33" s="20">
        <v>7234524.1900000004</v>
      </c>
      <c r="CV33" s="20">
        <v>5150354.9099999974</v>
      </c>
      <c r="CW33" s="20">
        <v>4696859.8299999917</v>
      </c>
      <c r="CX33" s="20">
        <v>8873073.3199999984</v>
      </c>
      <c r="CY33" s="20">
        <v>5519156.380000012</v>
      </c>
      <c r="CZ33" s="20">
        <v>3027577.4099999964</v>
      </c>
      <c r="DA33" s="20">
        <v>4487220.7500000056</v>
      </c>
      <c r="DB33" s="20">
        <v>26651340.010000039</v>
      </c>
      <c r="DC33" s="20">
        <v>140563777.63999993</v>
      </c>
      <c r="DD33" s="20">
        <v>-4758880.0499999989</v>
      </c>
      <c r="DE33" s="20">
        <v>-3932108.230000007</v>
      </c>
      <c r="DF33" s="20">
        <v>773847.26000000141</v>
      </c>
      <c r="DG33" s="20">
        <v>-6854247.7599999905</v>
      </c>
      <c r="DH33" s="20">
        <v>-12399838.290000003</v>
      </c>
      <c r="DI33" s="20">
        <v>-4021637.8200000003</v>
      </c>
      <c r="DJ33" s="20">
        <v>5173144.4600000009</v>
      </c>
      <c r="DK33" s="20">
        <v>968645962.48999941</v>
      </c>
      <c r="DL33" s="20">
        <v>3875431.4200000046</v>
      </c>
      <c r="DM33" s="20">
        <v>30925436.309999999</v>
      </c>
      <c r="DN33" s="20">
        <v>18607097.890000004</v>
      </c>
      <c r="DO33" s="20">
        <v>9513598.6000000015</v>
      </c>
      <c r="DP33" s="20">
        <v>12518362.260000005</v>
      </c>
      <c r="DQ33" s="20">
        <v>69561890.859799966</v>
      </c>
      <c r="DR33" s="20">
        <v>26101456.180000003</v>
      </c>
      <c r="DS33" s="20">
        <v>14645887.859999996</v>
      </c>
      <c r="DT33" s="20">
        <v>163849269.35000005</v>
      </c>
      <c r="DU33" s="20">
        <v>-17738473.339999996</v>
      </c>
      <c r="DV33" s="20">
        <v>17821163.369999997</v>
      </c>
      <c r="DW33" s="20">
        <v>11017563.770000011</v>
      </c>
      <c r="DX33" s="20">
        <v>16554963.060000006</v>
      </c>
      <c r="DY33" s="20">
        <v>431051.64999999222</v>
      </c>
      <c r="DZ33" s="20">
        <v>5664296.2799999984</v>
      </c>
      <c r="EA33" s="20">
        <v>4001799.9400000004</v>
      </c>
      <c r="EB33" s="20">
        <v>1811815.9200000011</v>
      </c>
      <c r="EC33" s="20">
        <v>1629372.029999997</v>
      </c>
      <c r="ED33" s="20">
        <v>-29276598.930000011</v>
      </c>
      <c r="EE33" s="20">
        <v>66707892.700000063</v>
      </c>
      <c r="EF33" s="20">
        <v>130265001.75999999</v>
      </c>
      <c r="EG33" s="20">
        <v>24219027.020000003</v>
      </c>
      <c r="EH33" s="20">
        <v>24849.500000004075</v>
      </c>
      <c r="EI33" s="20">
        <v>13941882.629999999</v>
      </c>
      <c r="EJ33" s="20">
        <v>-24000267.819999997</v>
      </c>
      <c r="EK33" s="20">
        <v>-1455261.5300000045</v>
      </c>
      <c r="EL33" s="20">
        <v>-4417018.0800000019</v>
      </c>
      <c r="EM33" s="20">
        <v>5253158.6800000034</v>
      </c>
      <c r="EN33" s="20">
        <v>160040855.67999998</v>
      </c>
      <c r="EO33" s="20">
        <v>904250.30000000075</v>
      </c>
      <c r="EP33" s="20">
        <v>-12993146.25</v>
      </c>
      <c r="EQ33" s="20">
        <v>1243907.0500000042</v>
      </c>
      <c r="ER33" s="20">
        <v>-2233249.3300000005</v>
      </c>
      <c r="ES33" s="20">
        <v>585360.549999999</v>
      </c>
      <c r="ET33" s="20">
        <v>-10207321.5</v>
      </c>
      <c r="EU33" s="20">
        <v>4540998.1500000097</v>
      </c>
      <c r="EV33" s="20">
        <v>-3789858.6399999978</v>
      </c>
      <c r="EW33" s="20">
        <v>220576302.36999995</v>
      </c>
      <c r="EX33" s="20">
        <v>25562718.829999994</v>
      </c>
      <c r="EY33" s="20">
        <v>26663864.639999986</v>
      </c>
      <c r="EZ33" s="20">
        <v>25596220.060000002</v>
      </c>
      <c r="FA33" s="20">
        <v>13652362.259999992</v>
      </c>
      <c r="FB33" s="20">
        <v>10220845.139999999</v>
      </c>
      <c r="FC33" s="20">
        <v>18427835.279999994</v>
      </c>
      <c r="FD33" s="20">
        <v>8506415.6699999999</v>
      </c>
      <c r="FE33" s="20">
        <v>16171563.280000007</v>
      </c>
      <c r="FF33" s="20">
        <v>18710136.710000008</v>
      </c>
      <c r="FG33" s="20">
        <v>9455245.4699999969</v>
      </c>
      <c r="FH33" s="20">
        <v>6356637.9999999963</v>
      </c>
      <c r="FI33" s="20">
        <v>104903964.63999997</v>
      </c>
      <c r="FJ33" s="20">
        <v>-3227716.9899999988</v>
      </c>
      <c r="FK33" s="20">
        <v>-2602139.59</v>
      </c>
      <c r="FL33" s="20">
        <v>-761251.64000000292</v>
      </c>
      <c r="FM33" s="20">
        <v>974406.14000000397</v>
      </c>
      <c r="FN33" s="20">
        <v>19227420.959999993</v>
      </c>
      <c r="FO33" s="20">
        <v>1145604.0499999982</v>
      </c>
      <c r="FP33" s="20">
        <v>7284271.7499999916</v>
      </c>
      <c r="FQ33" s="20">
        <v>1210100443.4600005</v>
      </c>
      <c r="FR33" s="20">
        <v>-1524847.3900000025</v>
      </c>
      <c r="FS33" s="20">
        <v>-7012109.2500000056</v>
      </c>
      <c r="FT33" s="20">
        <v>-5754906.5799999908</v>
      </c>
      <c r="FU33" s="20">
        <v>-700881.85999999917</v>
      </c>
      <c r="FV33" s="20">
        <v>6501875.9300000006</v>
      </c>
      <c r="FW33" s="20">
        <v>12009151.400000006</v>
      </c>
      <c r="FX33" s="20">
        <v>-17909867.459999997</v>
      </c>
      <c r="FY33" s="20">
        <v>-8748856.1199999955</v>
      </c>
      <c r="FZ33" s="20">
        <v>11214627.220000001</v>
      </c>
      <c r="GA33" s="20">
        <v>-20192581.239999991</v>
      </c>
      <c r="GB33" s="20">
        <v>-1049812.6599999976</v>
      </c>
      <c r="GC33" s="20">
        <v>2270748.1700000046</v>
      </c>
      <c r="GD33" s="20">
        <v>7691019.8899999969</v>
      </c>
      <c r="GE33" s="20">
        <v>58366386.769999981</v>
      </c>
      <c r="GF33" s="20">
        <v>1001497.5100000016</v>
      </c>
      <c r="GG33" s="20">
        <v>1436975.3199999987</v>
      </c>
      <c r="GH33" s="20">
        <v>-9216183.7799999975</v>
      </c>
      <c r="GI33" s="20">
        <v>2386777.6599999946</v>
      </c>
      <c r="GJ33" s="20">
        <v>-1177986.9100000011</v>
      </c>
      <c r="GK33" s="20">
        <v>-8342904.0700000003</v>
      </c>
      <c r="GL33" s="20">
        <v>16010549.979999999</v>
      </c>
      <c r="GM33" s="20">
        <v>-672294.49000000092</v>
      </c>
      <c r="GN33" s="20">
        <v>360197.27999999956</v>
      </c>
      <c r="GO33" s="20">
        <v>809381.87000000011</v>
      </c>
      <c r="GP33" s="20">
        <v>-1432567.38</v>
      </c>
      <c r="GQ33" s="20">
        <v>83199309.440000013</v>
      </c>
      <c r="GR33" s="20">
        <v>58591155.680000007</v>
      </c>
      <c r="GS33" s="20">
        <v>4933472.2099999972</v>
      </c>
      <c r="GT33" s="20">
        <v>20407911.02</v>
      </c>
      <c r="GU33" s="20">
        <v>240129.41000000044</v>
      </c>
      <c r="GV33" s="20">
        <v>-2665159.42</v>
      </c>
      <c r="GW33" s="20">
        <v>-334355.03000000276</v>
      </c>
      <c r="GX33" s="20">
        <v>3751810.3000000003</v>
      </c>
      <c r="GY33" s="20">
        <v>8054330.8699999601</v>
      </c>
      <c r="GZ33" s="20">
        <v>6604112.0000000028</v>
      </c>
      <c r="HA33" s="20">
        <v>2065460.0499999998</v>
      </c>
      <c r="HB33" s="20">
        <v>-5831951.6999999993</v>
      </c>
      <c r="HC33" s="20">
        <v>94685995.850000128</v>
      </c>
      <c r="HD33" s="20">
        <v>123802090.02000003</v>
      </c>
      <c r="HE33" s="20">
        <v>64201157.05999995</v>
      </c>
      <c r="HF33" s="20">
        <v>30159122.349999998</v>
      </c>
      <c r="HG33" s="20">
        <v>619587.24000000756</v>
      </c>
      <c r="HH33" s="20">
        <v>55417127.049999975</v>
      </c>
      <c r="HI33" s="20">
        <v>10644667.720000008</v>
      </c>
      <c r="HJ33" s="20">
        <v>814466957.74000049</v>
      </c>
      <c r="HK33" s="20">
        <v>44832509.68</v>
      </c>
      <c r="HL33" s="20">
        <v>69343445.339999989</v>
      </c>
      <c r="HM33" s="20">
        <v>103102681.55000004</v>
      </c>
      <c r="HN33" s="20">
        <v>251418.58000000831</v>
      </c>
      <c r="HO33" s="20">
        <v>27700482.349999994</v>
      </c>
      <c r="HP33" s="20">
        <v>53517759.610000007</v>
      </c>
      <c r="HQ33" s="20">
        <v>6561516.1400000043</v>
      </c>
      <c r="HR33" s="20">
        <v>516798798.15000021</v>
      </c>
      <c r="HS33" s="20">
        <v>-5302965.6200000132</v>
      </c>
      <c r="HT33" s="20">
        <v>1497952.7299999991</v>
      </c>
      <c r="HU33" s="20">
        <v>6774512.0899999961</v>
      </c>
      <c r="HV33" s="20">
        <v>10903288.126000002</v>
      </c>
      <c r="HW33" s="20">
        <v>1428068.4799999986</v>
      </c>
      <c r="HX33" s="20">
        <v>26063700.440000005</v>
      </c>
      <c r="HY33" s="20">
        <v>-3730890.0399999972</v>
      </c>
      <c r="HZ33" s="20">
        <v>2286774.0599999921</v>
      </c>
      <c r="IA33" s="20">
        <v>5782091.519999994</v>
      </c>
      <c r="IB33" s="20">
        <v>5183344.1400000053</v>
      </c>
      <c r="IC33" s="20">
        <v>35738141.670000002</v>
      </c>
      <c r="ID33" s="20">
        <v>-1119962.9799999988</v>
      </c>
      <c r="IE33" s="20">
        <v>3611894.7799999933</v>
      </c>
      <c r="IF33" s="20">
        <v>-2338496.330000001</v>
      </c>
      <c r="IG33" s="20">
        <v>720295.61999999697</v>
      </c>
      <c r="IH33" s="20">
        <v>151081903.48000002</v>
      </c>
      <c r="II33" s="20">
        <v>25611919.050000012</v>
      </c>
      <c r="IJ33" s="20">
        <v>-1243325.6100000029</v>
      </c>
      <c r="IK33" s="20">
        <v>-22359363.839999974</v>
      </c>
      <c r="IL33" s="20">
        <v>-38091291.980000004</v>
      </c>
      <c r="IM33" s="20">
        <v>-1292552.6100000031</v>
      </c>
      <c r="IN33" s="20">
        <v>6415025.1399999941</v>
      </c>
      <c r="IO33" s="20">
        <v>-3524460.7999999989</v>
      </c>
      <c r="IP33" s="20">
        <v>4822139.75</v>
      </c>
      <c r="IQ33" s="20">
        <v>-11924831.209999995</v>
      </c>
      <c r="IR33" s="20">
        <v>29820794.690000016</v>
      </c>
      <c r="IS33" s="20">
        <v>63044001.339999937</v>
      </c>
      <c r="IT33" s="20">
        <v>966369.1099999526</v>
      </c>
      <c r="IU33" s="20">
        <v>27532819.030000009</v>
      </c>
      <c r="IV33" s="20">
        <v>7256325.8099999931</v>
      </c>
      <c r="IW33" s="20">
        <v>35514808.140000008</v>
      </c>
      <c r="IX33" s="20">
        <v>2065379.89</v>
      </c>
      <c r="IY33" s="20">
        <v>807275.29999999702</v>
      </c>
      <c r="IZ33" s="20">
        <v>2058940.1699999995</v>
      </c>
      <c r="JA33" s="20">
        <v>2156703.910000002</v>
      </c>
      <c r="JB33" s="20">
        <v>-23342261.939999998</v>
      </c>
      <c r="JC33" s="20">
        <v>1772395.239999993</v>
      </c>
      <c r="JD33" s="20">
        <v>-6000427.8299999991</v>
      </c>
      <c r="JE33" s="20">
        <v>202266451.42000011</v>
      </c>
      <c r="JF33" s="20">
        <v>-20289123.030000005</v>
      </c>
      <c r="JG33" s="20">
        <v>9734228.5099999998</v>
      </c>
      <c r="JH33" s="20">
        <v>2824531.2400000007</v>
      </c>
      <c r="JI33" s="20">
        <v>3219458.07</v>
      </c>
      <c r="JJ33" s="20">
        <v>2106070.1900000004</v>
      </c>
      <c r="JK33" s="20">
        <v>27879276.350000076</v>
      </c>
      <c r="JL33" s="20">
        <v>446184.23000000138</v>
      </c>
      <c r="JM33" s="20">
        <v>-1384629.5899999959</v>
      </c>
      <c r="JN33" s="20">
        <v>41427226.820000008</v>
      </c>
      <c r="JO33" s="20">
        <v>2798693.1400000006</v>
      </c>
      <c r="JP33" s="20">
        <v>-8921509.0299999937</v>
      </c>
      <c r="JQ33" s="20">
        <v>2425472.8600000031</v>
      </c>
      <c r="JR33" s="20">
        <v>271556157.13000005</v>
      </c>
      <c r="JS33" s="20">
        <v>61148415.18999999</v>
      </c>
      <c r="JT33" s="20">
        <v>20206795.309999991</v>
      </c>
      <c r="JU33" s="20">
        <v>5512927.4700000016</v>
      </c>
      <c r="JV33" s="20">
        <v>10510407.469999999</v>
      </c>
      <c r="JW33" s="20">
        <v>4169603.790000001</v>
      </c>
      <c r="JX33" s="20">
        <v>8694434.9400000218</v>
      </c>
      <c r="JY33" s="20">
        <v>16267531.179999992</v>
      </c>
      <c r="JZ33" s="20">
        <v>15563257.470000003</v>
      </c>
      <c r="KA33" s="20">
        <v>2332241.6599999997</v>
      </c>
      <c r="KB33" s="20">
        <v>17374664.240000006</v>
      </c>
      <c r="KC33" s="20">
        <v>6551700.5500000035</v>
      </c>
      <c r="KD33" s="20">
        <v>2085200.7500000005</v>
      </c>
      <c r="KE33" s="20">
        <v>4429328.32</v>
      </c>
      <c r="KF33" s="20">
        <v>14156793.140000006</v>
      </c>
      <c r="KG33" s="20">
        <v>790847112.68000031</v>
      </c>
      <c r="KH33" s="20">
        <v>31641739.120000005</v>
      </c>
      <c r="KI33" s="20">
        <v>55325153.770000018</v>
      </c>
      <c r="KJ33" s="20">
        <v>13393734.539999994</v>
      </c>
      <c r="KK33" s="20">
        <v>44174479.839999989</v>
      </c>
      <c r="KL33" s="20">
        <v>85717893.710000008</v>
      </c>
      <c r="KM33" s="20">
        <v>56419490.969999976</v>
      </c>
      <c r="KN33" s="20">
        <v>13883640.140000014</v>
      </c>
      <c r="KO33" s="20">
        <v>-498945.35999999847</v>
      </c>
      <c r="KP33" s="20">
        <v>40066236.240000062</v>
      </c>
      <c r="KQ33" s="20">
        <v>14292423.82</v>
      </c>
      <c r="KR33" s="20">
        <v>6249438.8700000104</v>
      </c>
      <c r="KS33" s="20">
        <v>-22460649.439999979</v>
      </c>
      <c r="KT33" s="20">
        <v>10830945.309999993</v>
      </c>
      <c r="KU33" s="20">
        <v>2878251.5599999968</v>
      </c>
      <c r="KV33" s="20">
        <v>37657182.480000034</v>
      </c>
      <c r="KW33" s="20">
        <v>84891358.179999992</v>
      </c>
      <c r="KX33" s="20">
        <v>153583261.30000022</v>
      </c>
      <c r="KY33" s="20">
        <v>1597730.2800000068</v>
      </c>
      <c r="KZ33" s="20">
        <v>812522.85000000242</v>
      </c>
      <c r="LA33" s="20">
        <v>762409.03000000364</v>
      </c>
      <c r="LB33" s="20">
        <v>6240622.230000007</v>
      </c>
      <c r="LC33" s="20">
        <v>5646838.1700000083</v>
      </c>
      <c r="LD33" s="20">
        <v>7174643.5300000068</v>
      </c>
      <c r="LE33" s="20">
        <v>1597645.3199999982</v>
      </c>
      <c r="LF33" s="20">
        <v>672125998.01999938</v>
      </c>
      <c r="LG33" s="20">
        <v>10683281.270000007</v>
      </c>
      <c r="LH33" s="20">
        <v>60372561.639999859</v>
      </c>
      <c r="LI33" s="20">
        <v>27687842.539999995</v>
      </c>
      <c r="LJ33" s="20">
        <v>27379234.49000001</v>
      </c>
      <c r="LK33" s="20">
        <v>257564.94000000285</v>
      </c>
      <c r="LL33" s="20">
        <v>1382992.9000000011</v>
      </c>
      <c r="LM33" s="20">
        <v>7943311.0899999924</v>
      </c>
      <c r="LN33" s="20">
        <v>11204805.810000001</v>
      </c>
      <c r="LO33" s="20">
        <v>56127.059999995865</v>
      </c>
      <c r="LP33" s="20">
        <v>198974.12000000145</v>
      </c>
      <c r="LQ33" s="20">
        <v>-10868808.120000005</v>
      </c>
      <c r="LR33" s="20">
        <v>-4476651.8300000038</v>
      </c>
      <c r="LS33" s="20">
        <v>23891554.099999998</v>
      </c>
      <c r="LT33" s="20">
        <v>458386237.50000012</v>
      </c>
      <c r="LU33" s="20">
        <v>3193133.0500000529</v>
      </c>
      <c r="LV33" s="20">
        <v>267966210.56000024</v>
      </c>
      <c r="LW33" s="20">
        <v>73540987.820000008</v>
      </c>
      <c r="LX33" s="20">
        <v>7813156.7700000079</v>
      </c>
      <c r="LY33" s="20">
        <v>17354086.870000012</v>
      </c>
      <c r="LZ33" s="20">
        <v>10447471.629999995</v>
      </c>
      <c r="MA33" s="20">
        <v>21615423.226999987</v>
      </c>
      <c r="MB33" s="20">
        <v>10300778.199999994</v>
      </c>
      <c r="MC33" s="20">
        <v>91984568.909999996</v>
      </c>
      <c r="MD33" s="20">
        <v>8225756.8499999549</v>
      </c>
      <c r="ME33" s="20">
        <v>20769370.830000013</v>
      </c>
      <c r="MF33" s="20">
        <v>496651098.54999989</v>
      </c>
      <c r="MG33" s="20">
        <v>2050574.2600000063</v>
      </c>
      <c r="MH33" s="20">
        <v>8407082.4020000063</v>
      </c>
      <c r="MI33" s="20">
        <v>-4691060.8900000053</v>
      </c>
      <c r="MJ33" s="20">
        <v>7450017.7400000002</v>
      </c>
      <c r="MK33" s="20">
        <v>-46191.840000001015</v>
      </c>
      <c r="ML33" s="20">
        <v>-1887310.4999999986</v>
      </c>
      <c r="MM33" s="20">
        <v>682784.84999999357</v>
      </c>
      <c r="MN33" s="20">
        <v>-2024363.7500000021</v>
      </c>
      <c r="MO33" s="20">
        <v>3103376.3799999994</v>
      </c>
      <c r="MP33" s="20">
        <v>3667713.7399999993</v>
      </c>
      <c r="MQ33" s="20">
        <v>10930512.300000008</v>
      </c>
      <c r="MR33" s="20">
        <v>193913943.4700003</v>
      </c>
      <c r="MS33" s="20">
        <v>4515050.78</v>
      </c>
      <c r="MT33" s="20">
        <v>89525541.859899983</v>
      </c>
      <c r="MU33" s="20">
        <v>4511770.3702000016</v>
      </c>
      <c r="MV33" s="20">
        <v>14660559.020000029</v>
      </c>
      <c r="MW33" s="20">
        <v>10720896.48000001</v>
      </c>
      <c r="MX33" s="20">
        <v>75295582.340200022</v>
      </c>
      <c r="MY33" s="20">
        <v>1387619.2100000009</v>
      </c>
      <c r="MZ33" s="20">
        <v>12578940.159999993</v>
      </c>
      <c r="NA33" s="20">
        <v>5101468.0999999987</v>
      </c>
      <c r="NB33" s="20">
        <v>16673258.650000002</v>
      </c>
      <c r="NC33" s="20">
        <v>1094073104.1699996</v>
      </c>
      <c r="ND33" s="20">
        <v>135459643.50000006</v>
      </c>
      <c r="NE33" s="20">
        <v>27166100.619999997</v>
      </c>
      <c r="NF33" s="20">
        <v>509478558.9400003</v>
      </c>
      <c r="NG33" s="20">
        <v>24387189.150000013</v>
      </c>
      <c r="NH33" s="20">
        <v>57765431.269999996</v>
      </c>
      <c r="NI33" s="20">
        <v>103697255.13</v>
      </c>
      <c r="NJ33" s="20">
        <v>233657966.56000012</v>
      </c>
      <c r="NK33" s="20">
        <v>16631682.979999993</v>
      </c>
      <c r="NL33" s="20">
        <v>91088319.940000027</v>
      </c>
      <c r="NM33" s="20">
        <v>34906783.630000032</v>
      </c>
      <c r="NN33" s="20">
        <v>41557022.920000009</v>
      </c>
      <c r="NO33" s="20">
        <v>121170705.85000004</v>
      </c>
      <c r="NP33" s="20">
        <v>11350773.12999999</v>
      </c>
      <c r="NQ33" s="20">
        <v>7055864.8600000059</v>
      </c>
      <c r="NR33" s="20">
        <v>9443584.6100000031</v>
      </c>
      <c r="NS33" s="20">
        <v>9242178.7400000077</v>
      </c>
      <c r="NT33" s="20">
        <v>1578724.0300000012</v>
      </c>
      <c r="NU33" s="20">
        <v>7186210.2399999984</v>
      </c>
      <c r="NV33" s="20">
        <v>142235213.71039984</v>
      </c>
      <c r="NW33" s="20">
        <v>138075443.93000007</v>
      </c>
      <c r="NX33" s="20">
        <v>18585563.540000003</v>
      </c>
      <c r="NY33" s="20">
        <v>7299552.5300000049</v>
      </c>
      <c r="NZ33" s="20">
        <v>14128322.069999997</v>
      </c>
      <c r="OA33" s="20">
        <v>11852798.069999991</v>
      </c>
      <c r="OB33" s="20">
        <v>861746.69000000262</v>
      </c>
      <c r="OC33" s="20">
        <v>837572507.60000014</v>
      </c>
      <c r="OD33" s="20">
        <v>-68976674.050000012</v>
      </c>
      <c r="OE33" s="20">
        <v>41066064.940000013</v>
      </c>
      <c r="OF33" s="20">
        <v>32314493.589999922</v>
      </c>
      <c r="OG33" s="20">
        <v>6171131.6499999948</v>
      </c>
      <c r="OH33" s="20">
        <v>71509895.549999982</v>
      </c>
      <c r="OI33" s="20">
        <v>19277247.400000013</v>
      </c>
      <c r="OJ33" s="20">
        <v>23710580.990000017</v>
      </c>
      <c r="OK33" s="20">
        <v>56979624.639999971</v>
      </c>
      <c r="OL33" s="20">
        <v>222554298.45000002</v>
      </c>
      <c r="OM33" s="20">
        <v>128303240.98999992</v>
      </c>
      <c r="ON33" s="20">
        <v>500464187.16999996</v>
      </c>
      <c r="OO33" s="20">
        <v>44389862.399999991</v>
      </c>
      <c r="OP33" s="20">
        <v>27169874.319999982</v>
      </c>
      <c r="OQ33" s="20">
        <v>67572514.280000016</v>
      </c>
      <c r="OR33" s="20">
        <v>146814796.67000002</v>
      </c>
      <c r="OS33" s="20">
        <v>14776876.909999995</v>
      </c>
      <c r="OT33" s="20">
        <v>24708845.450000007</v>
      </c>
      <c r="OU33" s="20">
        <v>27866960.070000049</v>
      </c>
      <c r="OV33" s="20">
        <v>5928559.8000000082</v>
      </c>
      <c r="OW33" s="20">
        <v>36486030.390000015</v>
      </c>
      <c r="OX33" s="20">
        <v>21864579.050000004</v>
      </c>
      <c r="OY33" s="20">
        <v>14643463.66</v>
      </c>
      <c r="OZ33" s="20">
        <v>1679984.9999999972</v>
      </c>
      <c r="PA33" s="20">
        <v>12899352.410000049</v>
      </c>
      <c r="PB33" s="20">
        <v>10971888.139999999</v>
      </c>
      <c r="PC33" s="20">
        <v>-40508918.079999998</v>
      </c>
      <c r="PD33" s="20">
        <v>250501.64999999997</v>
      </c>
      <c r="PE33" s="20">
        <v>2465038.7099999934</v>
      </c>
      <c r="PF33" s="20">
        <v>22339662.399999991</v>
      </c>
      <c r="PG33" s="20">
        <v>726946.90999999922</v>
      </c>
      <c r="PH33" s="20">
        <v>5491770.4499999993</v>
      </c>
      <c r="PI33" s="20">
        <v>-7769791.0900000045</v>
      </c>
      <c r="PJ33" s="20">
        <v>-5150392.2900000028</v>
      </c>
      <c r="PK33" s="20">
        <v>10205488.430000007</v>
      </c>
      <c r="PL33" s="20">
        <v>35600456.610000014</v>
      </c>
      <c r="PM33" s="20">
        <v>35001.48000000231</v>
      </c>
      <c r="PN33" s="20">
        <v>-35948876.030000016</v>
      </c>
      <c r="PO33" s="20">
        <v>6558515.8499999987</v>
      </c>
      <c r="PP33" s="20">
        <v>338571.60000000132</v>
      </c>
      <c r="PQ33" s="20">
        <v>1047742.6999999997</v>
      </c>
      <c r="PR33" s="20">
        <v>-474782.71000000235</v>
      </c>
      <c r="PS33" s="20">
        <v>542307169.11000025</v>
      </c>
      <c r="PT33" s="20">
        <v>19880542.900000006</v>
      </c>
      <c r="PU33" s="20">
        <v>-830915.74000000476</v>
      </c>
      <c r="PV33" s="20">
        <v>51761525.650000013</v>
      </c>
      <c r="PW33" s="20">
        <v>-24436209.139999982</v>
      </c>
      <c r="PX33" s="20">
        <v>2969952.1499999994</v>
      </c>
      <c r="PY33" s="20">
        <v>22226809.620000008</v>
      </c>
      <c r="PZ33" s="20">
        <v>13809888.880000001</v>
      </c>
      <c r="QA33" s="20">
        <v>10064396.709999999</v>
      </c>
      <c r="QB33" s="20">
        <v>9665481.3899999969</v>
      </c>
      <c r="QC33" s="20">
        <v>-5540714.2299999883</v>
      </c>
      <c r="QD33" s="20">
        <v>175104.52000000002</v>
      </c>
      <c r="QE33" s="20">
        <v>9377937.1499999929</v>
      </c>
      <c r="QF33" s="20">
        <v>55386838.75999999</v>
      </c>
      <c r="QG33" s="20">
        <v>18655080.619999994</v>
      </c>
      <c r="QH33" s="20">
        <v>59109665.929999977</v>
      </c>
      <c r="QI33" s="20">
        <v>-620261.49999999464</v>
      </c>
      <c r="QJ33" s="20">
        <v>-8264954.4099999974</v>
      </c>
      <c r="QK33" s="20">
        <v>1951722.8399999971</v>
      </c>
      <c r="QL33" s="20">
        <v>-24306422.630000006</v>
      </c>
      <c r="QM33" s="20">
        <v>-7570110.1000000052</v>
      </c>
      <c r="QN33" s="20">
        <v>1263228.7600000037</v>
      </c>
      <c r="QO33" s="20">
        <v>9652442.459999999</v>
      </c>
      <c r="QP33" s="20">
        <v>4039864.8999999985</v>
      </c>
      <c r="QQ33" s="20">
        <v>11022770.260000002</v>
      </c>
      <c r="QR33" s="20">
        <v>8818026.620000001</v>
      </c>
      <c r="QS33" s="20">
        <v>406320902.8599999</v>
      </c>
      <c r="QT33" s="20">
        <v>64856.35000000018</v>
      </c>
      <c r="QU33" s="20">
        <v>-5282189.109999991</v>
      </c>
      <c r="QV33" s="20">
        <v>21633729.569999993</v>
      </c>
      <c r="QW33" s="20">
        <v>10162608.709999999</v>
      </c>
      <c r="QX33" s="20">
        <v>116392915.97999997</v>
      </c>
      <c r="QY33" s="20">
        <v>6779822.8600000078</v>
      </c>
      <c r="QZ33" s="20">
        <v>528280.15999999864</v>
      </c>
      <c r="RA33" s="20">
        <v>85767193.51000002</v>
      </c>
      <c r="RB33" s="20">
        <v>7541707.089999998</v>
      </c>
      <c r="RC33" s="20">
        <v>3970996.1499999985</v>
      </c>
      <c r="RD33" s="20">
        <v>14032539.250000002</v>
      </c>
      <c r="RE33" s="20">
        <v>5952886.8100000015</v>
      </c>
      <c r="RF33" s="20">
        <v>266693339.28000009</v>
      </c>
      <c r="RG33" s="20">
        <v>4355788.0599999866</v>
      </c>
      <c r="RH33" s="20">
        <v>-8309566.9199999962</v>
      </c>
      <c r="RI33" s="20">
        <v>57286933.450000003</v>
      </c>
      <c r="RJ33" s="20">
        <v>-4646710.8100000005</v>
      </c>
      <c r="RK33" s="20">
        <v>-6059708.1199999945</v>
      </c>
      <c r="RL33" s="20">
        <v>-23105585.170000002</v>
      </c>
      <c r="RM33" s="20">
        <v>4145221.5500000026</v>
      </c>
      <c r="RN33" s="20">
        <v>4633847.6400000062</v>
      </c>
      <c r="RO33" s="20">
        <v>-2309063.5700000091</v>
      </c>
      <c r="RP33" s="20">
        <v>31875604.69000002</v>
      </c>
      <c r="RQ33" s="20">
        <v>9230823.5700000022</v>
      </c>
      <c r="RR33" s="20">
        <v>905640.75000000419</v>
      </c>
      <c r="RS33" s="20">
        <v>-20840474.210000001</v>
      </c>
      <c r="RT33" s="20">
        <v>1004445.7799999968</v>
      </c>
      <c r="RU33" s="20">
        <v>-2480874.7299999995</v>
      </c>
      <c r="RV33" s="20">
        <v>939214.65000000037</v>
      </c>
      <c r="RW33" s="20">
        <v>5215562.7199999979</v>
      </c>
      <c r="RX33" s="20">
        <v>711319.10999999882</v>
      </c>
      <c r="RY33" s="20">
        <v>-4550148.9099999992</v>
      </c>
      <c r="RZ33" s="20">
        <v>277027347.30999994</v>
      </c>
      <c r="SA33" s="20">
        <v>37572164.859999999</v>
      </c>
      <c r="SB33" s="20">
        <v>13183357.339999996</v>
      </c>
      <c r="SC33" s="20">
        <v>1742758.569999998</v>
      </c>
      <c r="SD33" s="20">
        <v>6462426.0200000014</v>
      </c>
      <c r="SE33" s="20">
        <v>12320194.250000002</v>
      </c>
      <c r="SF33" s="20">
        <v>40969034.769999981</v>
      </c>
      <c r="SG33" s="20">
        <v>40796378.660000004</v>
      </c>
      <c r="SH33" s="20">
        <v>21009971.369999997</v>
      </c>
      <c r="SI33" s="20">
        <v>27457289.189999994</v>
      </c>
      <c r="SJ33" s="20">
        <v>-18782339.930000011</v>
      </c>
      <c r="SK33" s="20">
        <v>5048364.3800000008</v>
      </c>
      <c r="SL33" s="20">
        <v>23413404.29000004</v>
      </c>
      <c r="SM33" s="20">
        <v>24980610.719999999</v>
      </c>
      <c r="SN33" s="20">
        <v>24825369.670000002</v>
      </c>
      <c r="SO33" s="20">
        <v>52043589.669999994</v>
      </c>
      <c r="SP33" s="20">
        <v>14670728.619999995</v>
      </c>
      <c r="SQ33" s="20">
        <v>16505178.790000001</v>
      </c>
      <c r="SR33" s="20">
        <v>7110630.0199999977</v>
      </c>
      <c r="SS33" s="20">
        <v>2140555.399999999</v>
      </c>
      <c r="ST33" s="20">
        <v>57108217.099999949</v>
      </c>
      <c r="SU33" s="20">
        <v>4442662.59</v>
      </c>
      <c r="SV33" s="20">
        <v>44088090.069999993</v>
      </c>
      <c r="SW33" s="20">
        <v>14988537.680000005</v>
      </c>
      <c r="SX33" s="20">
        <v>-1187789.2200000002</v>
      </c>
      <c r="SY33" s="20">
        <v>3891629.8</v>
      </c>
      <c r="SZ33" s="20">
        <v>19801709.039999988</v>
      </c>
      <c r="TA33" s="20">
        <v>20683931.340000004</v>
      </c>
      <c r="TB33" s="20">
        <v>6642478.2599999988</v>
      </c>
      <c r="TC33" s="20">
        <v>-3346807.6900000004</v>
      </c>
      <c r="TD33" s="20">
        <v>29412281.730000015</v>
      </c>
      <c r="TE33" s="20">
        <v>9141649.2099999972</v>
      </c>
      <c r="TF33" s="20">
        <v>56141650.899999984</v>
      </c>
      <c r="TG33" s="20">
        <v>650823.73999999766</v>
      </c>
      <c r="TH33" s="20">
        <v>131589431.76999994</v>
      </c>
      <c r="TI33" s="20">
        <v>14552980.909999991</v>
      </c>
      <c r="TJ33" s="20">
        <v>20279482.740000002</v>
      </c>
      <c r="TK33" s="20">
        <v>9243404.349999994</v>
      </c>
      <c r="TL33" s="20">
        <v>-2865154.0000000014</v>
      </c>
      <c r="TM33" s="20">
        <v>1575596.7000000004</v>
      </c>
      <c r="TN33" s="20">
        <v>-607779.65999999945</v>
      </c>
      <c r="TO33" s="20">
        <v>5630479.0299999993</v>
      </c>
      <c r="TP33" s="20">
        <v>18329521.609999999</v>
      </c>
      <c r="TQ33" s="20">
        <v>-4791355.480000006</v>
      </c>
      <c r="TR33" s="20">
        <v>-18207731.57</v>
      </c>
      <c r="TS33" s="20">
        <v>12303823.740000002</v>
      </c>
      <c r="TT33" s="20">
        <v>7497757.6499999985</v>
      </c>
      <c r="TU33" s="20">
        <v>156559.37999998909</v>
      </c>
      <c r="TV33" s="20">
        <v>4567908.1199999964</v>
      </c>
      <c r="TW33" s="20">
        <v>15116243.300000003</v>
      </c>
      <c r="TX33" s="20">
        <v>80684609.339999974</v>
      </c>
      <c r="TY33" s="20">
        <v>727343.12999999197</v>
      </c>
      <c r="TZ33" s="20">
        <v>283508139.67000002</v>
      </c>
      <c r="UA33" s="20">
        <v>34442665.559999995</v>
      </c>
      <c r="UB33" s="20">
        <v>-6062800.3800000027</v>
      </c>
      <c r="UC33" s="20">
        <v>-5250758.1200000029</v>
      </c>
      <c r="UD33" s="20">
        <v>-47343413.30999998</v>
      </c>
      <c r="UE33" s="20">
        <v>2303860.5300000035</v>
      </c>
      <c r="UF33" s="20">
        <v>-5580282.8099999996</v>
      </c>
      <c r="UG33" s="20">
        <v>14677603.300000003</v>
      </c>
      <c r="UH33" s="20">
        <v>13506817.869999999</v>
      </c>
      <c r="UI33" s="20">
        <v>37912347.110000014</v>
      </c>
      <c r="UJ33" s="20">
        <v>2756983.8200000064</v>
      </c>
      <c r="UK33" s="20">
        <v>910289.28000000655</v>
      </c>
      <c r="UL33" s="20">
        <v>-3515858.4700000072</v>
      </c>
      <c r="UM33" s="20">
        <v>5465712.199999989</v>
      </c>
      <c r="UN33" s="20">
        <v>3960693.4200000004</v>
      </c>
      <c r="UO33" s="20">
        <v>1181078368.1400001</v>
      </c>
      <c r="UP33" s="20">
        <v>6011350.7500000047</v>
      </c>
      <c r="UQ33" s="20">
        <v>-3791128.2000000011</v>
      </c>
      <c r="UR33" s="20">
        <v>-2518950.0499999886</v>
      </c>
      <c r="US33" s="20">
        <v>-5707545.1399999997</v>
      </c>
      <c r="UT33" s="20">
        <v>10165890.75</v>
      </c>
      <c r="UU33" s="20">
        <v>-12232494.340000002</v>
      </c>
      <c r="UV33" s="20">
        <v>3244199.8400000012</v>
      </c>
      <c r="UW33" s="20">
        <v>526301.74000000127</v>
      </c>
      <c r="UX33" s="20">
        <v>2282164.6700000018</v>
      </c>
      <c r="UY33" s="20">
        <v>1497451.0399999972</v>
      </c>
      <c r="UZ33" s="20">
        <v>27521916.879999977</v>
      </c>
      <c r="VA33" s="20">
        <v>25968071.780000001</v>
      </c>
      <c r="VB33" s="20">
        <v>34778048.43</v>
      </c>
      <c r="VC33" s="20">
        <v>11281705.799999999</v>
      </c>
      <c r="VD33" s="20">
        <v>6795220.1000000043</v>
      </c>
      <c r="VE33" s="20">
        <v>983532.11000000197</v>
      </c>
      <c r="VF33" s="20">
        <v>5453072.8999999994</v>
      </c>
      <c r="VG33" s="20">
        <v>5886375.0300000086</v>
      </c>
      <c r="VH33" s="20">
        <v>2074572.9199999985</v>
      </c>
      <c r="VI33" s="20">
        <v>11463179.210000005</v>
      </c>
      <c r="VJ33" s="20">
        <v>15466858.320000004</v>
      </c>
      <c r="VK33" s="20">
        <v>253830083.75000012</v>
      </c>
      <c r="VL33" s="20">
        <v>3923157.7800000031</v>
      </c>
      <c r="VM33" s="20">
        <v>26450524.889999978</v>
      </c>
      <c r="VN33" s="20">
        <v>8465057.2099999916</v>
      </c>
      <c r="VO33" s="20">
        <v>67549885.710000023</v>
      </c>
      <c r="VP33" s="20">
        <v>47282421.25999999</v>
      </c>
      <c r="VQ33" s="20">
        <v>-1778297.6200000006</v>
      </c>
      <c r="VR33" s="20">
        <v>8895060.5700000115</v>
      </c>
      <c r="VS33" s="20">
        <v>32729688.999999993</v>
      </c>
      <c r="VT33" s="20">
        <v>-16591768.849999998</v>
      </c>
      <c r="VU33" s="20">
        <v>10022333.98</v>
      </c>
      <c r="VV33" s="20">
        <v>131436684.89999996</v>
      </c>
      <c r="VW33" s="20">
        <v>405428.02000000025</v>
      </c>
      <c r="VX33" s="20">
        <v>19247400.190000001</v>
      </c>
      <c r="VY33" s="20">
        <v>1130171.409999996</v>
      </c>
      <c r="VZ33" s="20">
        <v>2557696839.3300009</v>
      </c>
      <c r="WA33" s="20">
        <v>15352625.299999986</v>
      </c>
      <c r="WB33" s="20">
        <v>57432403.00999999</v>
      </c>
      <c r="WC33" s="20">
        <v>25444380.840000018</v>
      </c>
      <c r="WD33" s="20">
        <v>23237111.600000013</v>
      </c>
      <c r="WE33" s="20">
        <v>3013936.7599999974</v>
      </c>
      <c r="WF33" s="20">
        <v>32246087.029999994</v>
      </c>
      <c r="WG33" s="20">
        <v>30119618.470000014</v>
      </c>
      <c r="WH33" s="20">
        <v>19491419.660000008</v>
      </c>
      <c r="WI33" s="20">
        <v>5169848.3100000015</v>
      </c>
      <c r="WJ33" s="20">
        <v>11554721.619999992</v>
      </c>
      <c r="WK33" s="20">
        <v>42186358.330000021</v>
      </c>
      <c r="WL33" s="20">
        <v>13708244.590000002</v>
      </c>
      <c r="WM33" s="20">
        <v>16737378.60999997</v>
      </c>
      <c r="WN33" s="20">
        <v>122071168.07000002</v>
      </c>
      <c r="WO33" s="20">
        <v>52165885.309999973</v>
      </c>
      <c r="WP33" s="20">
        <v>17542917.049999997</v>
      </c>
      <c r="WQ33" s="20">
        <v>23619577.550000023</v>
      </c>
      <c r="WR33" s="20">
        <v>2325935.3600000045</v>
      </c>
      <c r="WS33" s="20">
        <v>24249538.790000007</v>
      </c>
      <c r="WT33" s="20">
        <v>112015740.34999998</v>
      </c>
      <c r="WU33" s="20">
        <v>14042021.929999998</v>
      </c>
      <c r="WV33" s="20">
        <v>30784278.270000007</v>
      </c>
      <c r="WW33" s="20">
        <v>16589820.439999999</v>
      </c>
      <c r="WX33" s="20">
        <v>11679510.510000013</v>
      </c>
      <c r="WY33" s="20">
        <v>1933537.5699999982</v>
      </c>
      <c r="WZ33" s="20">
        <v>15573158.70999999</v>
      </c>
      <c r="XA33" s="20">
        <v>5013578.5699999984</v>
      </c>
      <c r="XB33" s="20">
        <v>104657264.75999999</v>
      </c>
      <c r="XC33" s="20">
        <v>13746700.75</v>
      </c>
      <c r="XD33" s="20">
        <v>9958932.9040000066</v>
      </c>
      <c r="XE33" s="20">
        <v>19225207.250999998</v>
      </c>
      <c r="XF33" s="20">
        <v>18235204.690000005</v>
      </c>
      <c r="XG33" s="20">
        <v>553222978.16999996</v>
      </c>
      <c r="XH33" s="20">
        <v>16060660.369999995</v>
      </c>
      <c r="XI33" s="20">
        <v>89860677.819999978</v>
      </c>
      <c r="XJ33" s="20">
        <v>116275949.27000003</v>
      </c>
      <c r="XK33" s="20">
        <v>5601343.1600000029</v>
      </c>
      <c r="XL33" s="20">
        <v>26314606.379999999</v>
      </c>
      <c r="XM33" s="20">
        <v>14350226.600000005</v>
      </c>
      <c r="XN33" s="20">
        <v>52514382.670000017</v>
      </c>
      <c r="XO33" s="20">
        <v>3083591.8400000012</v>
      </c>
      <c r="XP33" s="20">
        <v>47774123.469999999</v>
      </c>
      <c r="XQ33" s="20">
        <v>30204711.580000002</v>
      </c>
      <c r="XR33" s="20">
        <v>9471556.8800000027</v>
      </c>
      <c r="XS33" s="20">
        <v>15236792.750000006</v>
      </c>
      <c r="XT33" s="20">
        <v>5044967.6800000016</v>
      </c>
      <c r="XU33" s="20">
        <v>16612189.350000003</v>
      </c>
      <c r="XV33" s="20">
        <v>1073799.2599999988</v>
      </c>
      <c r="XW33" s="20">
        <v>11332564.719999993</v>
      </c>
      <c r="XX33" s="20">
        <v>9272930.8600000031</v>
      </c>
      <c r="XY33" s="20">
        <v>7585200.9100000001</v>
      </c>
      <c r="XZ33" s="20">
        <v>4437212.370000001</v>
      </c>
      <c r="YA33" s="20">
        <v>6161940.7400000021</v>
      </c>
      <c r="YB33" s="20">
        <v>39616472.159999996</v>
      </c>
      <c r="YC33" s="20">
        <v>43688608.770000003</v>
      </c>
      <c r="YD33" s="20">
        <v>716218379.41999984</v>
      </c>
      <c r="YE33" s="20">
        <v>28622616.380000003</v>
      </c>
      <c r="YF33" s="20">
        <v>45405236.20000001</v>
      </c>
      <c r="YG33" s="20">
        <v>48221469.20000001</v>
      </c>
      <c r="YH33" s="20">
        <v>44746318.459999986</v>
      </c>
      <c r="YI33" s="20">
        <v>37221960.950000003</v>
      </c>
      <c r="YJ33" s="20">
        <v>13366049.28999999</v>
      </c>
      <c r="YK33" s="20">
        <v>2666959.4599999962</v>
      </c>
      <c r="YL33" s="20">
        <v>-8014300.9999999898</v>
      </c>
      <c r="YM33" s="20">
        <v>13047661.839999979</v>
      </c>
      <c r="YN33" s="20">
        <v>46198885.579999976</v>
      </c>
      <c r="YO33" s="20">
        <v>7701491.810000007</v>
      </c>
      <c r="YP33" s="20">
        <v>23930873.279999994</v>
      </c>
      <c r="YQ33" s="20">
        <v>3113049.4600000032</v>
      </c>
      <c r="YR33" s="20">
        <v>51626143.480000004</v>
      </c>
      <c r="YS33" s="20">
        <v>58311394.519999973</v>
      </c>
      <c r="YT33" s="20">
        <v>10737043.156000003</v>
      </c>
      <c r="YU33" s="20">
        <v>183796222.57999998</v>
      </c>
      <c r="YV33" s="20">
        <v>8408328.8600000031</v>
      </c>
      <c r="YW33" s="20">
        <v>12398960.440000001</v>
      </c>
      <c r="YX33" s="20">
        <v>-7154337.6300000018</v>
      </c>
      <c r="YY33" s="20">
        <v>484603.26999998675</v>
      </c>
      <c r="YZ33" s="20">
        <v>3388709.660000002</v>
      </c>
      <c r="ZA33" s="20">
        <v>16110463.6</v>
      </c>
      <c r="ZB33" s="20">
        <v>163202162.47000006</v>
      </c>
      <c r="ZC33" s="20">
        <v>12224103.479999995</v>
      </c>
      <c r="ZD33" s="20">
        <v>23960347.919999998</v>
      </c>
      <c r="ZE33" s="20">
        <v>12770997.74</v>
      </c>
      <c r="ZF33" s="20">
        <v>16911918.479999993</v>
      </c>
      <c r="ZG33" s="20">
        <v>-816104.38000000513</v>
      </c>
      <c r="ZH33" s="20">
        <v>4497896.049999998</v>
      </c>
      <c r="ZI33" s="20">
        <v>7781742.0399999954</v>
      </c>
      <c r="ZJ33" s="20">
        <v>-2867588.7900000019</v>
      </c>
      <c r="ZK33" s="20">
        <v>436861678.3300001</v>
      </c>
      <c r="ZL33" s="20">
        <v>26536804.019999996</v>
      </c>
      <c r="ZM33" s="20">
        <v>69692292.146999985</v>
      </c>
      <c r="ZN33" s="20">
        <v>269169020.43000019</v>
      </c>
      <c r="ZO33" s="20">
        <v>118412164.48999996</v>
      </c>
      <c r="ZP33" s="20">
        <v>29631370.009999994</v>
      </c>
      <c r="ZQ33" s="20">
        <v>32641181.709999997</v>
      </c>
      <c r="ZR33" s="20">
        <v>163749673.73000002</v>
      </c>
      <c r="ZS33" s="20">
        <v>356889678.50999999</v>
      </c>
      <c r="ZT33" s="20">
        <v>74402510.709999964</v>
      </c>
      <c r="ZU33" s="20">
        <v>17843663.880000003</v>
      </c>
      <c r="ZV33" s="20">
        <v>43828518.110000007</v>
      </c>
      <c r="ZW33" s="20">
        <v>25176211.350000016</v>
      </c>
      <c r="ZX33" s="20">
        <v>18469936.289999999</v>
      </c>
      <c r="ZY33" s="20">
        <v>3972776.870000001</v>
      </c>
      <c r="ZZ33" s="20">
        <v>20460294.790000025</v>
      </c>
      <c r="AAA33" s="20">
        <v>10782244.390000008</v>
      </c>
      <c r="AAB33" s="20">
        <v>14494672.149999997</v>
      </c>
      <c r="AAC33" s="20">
        <v>39017354.359999977</v>
      </c>
      <c r="AAD33" s="20">
        <v>19535637.299999997</v>
      </c>
      <c r="AAE33" s="20">
        <v>9099820.2400000021</v>
      </c>
      <c r="AAF33" s="20">
        <v>26486759.413600013</v>
      </c>
      <c r="AAG33" s="20">
        <v>57483894.980000027</v>
      </c>
      <c r="AAH33" s="20">
        <v>14072722.969999993</v>
      </c>
      <c r="AAI33" s="20">
        <v>3658183.459999993</v>
      </c>
      <c r="AAJ33" s="20">
        <v>4112803.0600000005</v>
      </c>
      <c r="AAK33" s="20">
        <v>10290797.289999997</v>
      </c>
      <c r="AAL33" s="20">
        <v>-5872308.820000004</v>
      </c>
      <c r="AAM33" s="20">
        <v>6737821.4171000002</v>
      </c>
      <c r="AAN33" s="20">
        <v>1153445588.9599998</v>
      </c>
      <c r="AAO33" s="20">
        <v>-981542.65999999363</v>
      </c>
      <c r="AAP33" s="20">
        <v>-94873.889999998253</v>
      </c>
      <c r="AAQ33" s="20">
        <v>37069014.560000002</v>
      </c>
      <c r="AAR33" s="20">
        <v>19936512.68999999</v>
      </c>
      <c r="AAS33" s="20">
        <v>39214088.350000016</v>
      </c>
      <c r="AAT33" s="20">
        <v>27965820.870000016</v>
      </c>
      <c r="AAU33" s="20">
        <v>40797145.209999986</v>
      </c>
      <c r="AAV33" s="20">
        <v>32013197.069999993</v>
      </c>
      <c r="AAW33" s="20">
        <v>10755357.260000004</v>
      </c>
      <c r="AAX33" s="20">
        <v>9949919.8599999994</v>
      </c>
      <c r="AAY33" s="20">
        <v>-14064679.349999987</v>
      </c>
      <c r="AAZ33" s="20">
        <v>23951818.640000015</v>
      </c>
      <c r="ABA33" s="20">
        <v>104673.90000000084</v>
      </c>
      <c r="ABB33" s="20">
        <v>11413474.280000005</v>
      </c>
      <c r="ABC33" s="20">
        <v>-2869721.1100000045</v>
      </c>
      <c r="ABD33" s="20">
        <v>10777985.909999993</v>
      </c>
      <c r="ABE33" s="20">
        <v>14020801.029999997</v>
      </c>
      <c r="ABF33" s="20">
        <v>594107.71999999834</v>
      </c>
      <c r="ABG33" s="20">
        <v>114066539.30000003</v>
      </c>
      <c r="ABH33" s="20">
        <v>-44887716.129999988</v>
      </c>
      <c r="ABI33" s="20">
        <v>15508995.920000002</v>
      </c>
      <c r="ABJ33" s="20">
        <v>5158413.6199999992</v>
      </c>
      <c r="ABK33" s="20">
        <v>336036.39000000013</v>
      </c>
      <c r="ABL33" s="20">
        <v>25459256.850000005</v>
      </c>
      <c r="ABM33" s="20">
        <v>13869838.820000006</v>
      </c>
      <c r="ABN33" s="20">
        <v>86542508.690000057</v>
      </c>
      <c r="ABO33" s="20">
        <v>56637318.330000028</v>
      </c>
      <c r="ABP33" s="20">
        <v>15766761.750000004</v>
      </c>
      <c r="ABQ33" s="20">
        <v>31435753.809999991</v>
      </c>
      <c r="ABR33" s="20">
        <v>514868.85999999387</v>
      </c>
      <c r="ABS33" s="20">
        <v>12242152.700000001</v>
      </c>
      <c r="ABT33" s="20">
        <v>3813246.3599999994</v>
      </c>
      <c r="ABU33" s="20">
        <v>6499884.7099999934</v>
      </c>
      <c r="ABV33" s="20">
        <v>18823968.920000006</v>
      </c>
      <c r="ABW33" s="20">
        <v>131491777.85000005</v>
      </c>
      <c r="ABX33" s="20">
        <v>35134101.710000016</v>
      </c>
      <c r="ABY33" s="20">
        <v>38939265.239999987</v>
      </c>
      <c r="ABZ33" s="20">
        <v>7887491.6999999983</v>
      </c>
      <c r="ACA33" s="20">
        <v>15926439.500000004</v>
      </c>
      <c r="ACB33" s="20">
        <v>-8744554.7699999977</v>
      </c>
      <c r="ACC33" s="20">
        <v>3513840.0999999978</v>
      </c>
      <c r="ACD33" s="20">
        <v>5712486.1600000095</v>
      </c>
      <c r="ACE33" s="20">
        <v>-285576.89000000234</v>
      </c>
      <c r="ACF33" s="20">
        <v>4919533.429999995</v>
      </c>
      <c r="ACG33" s="20">
        <v>7033430.2099999972</v>
      </c>
      <c r="ACH33" s="20">
        <v>796903653.78000009</v>
      </c>
      <c r="ACI33" s="20">
        <v>525017.04999999935</v>
      </c>
      <c r="ACJ33" s="20">
        <v>-4610820.8399999924</v>
      </c>
      <c r="ACK33" s="20">
        <v>-8641590</v>
      </c>
      <c r="ACL33" s="20">
        <v>3420453.3200000022</v>
      </c>
      <c r="ACM33" s="20">
        <v>-19299950.550000004</v>
      </c>
      <c r="ACN33" s="20">
        <v>62757629.220000014</v>
      </c>
      <c r="ACO33" s="20">
        <v>84276475.299999967</v>
      </c>
      <c r="ACP33" s="20">
        <v>39647246.379900068</v>
      </c>
      <c r="ACQ33" s="20">
        <v>-5223633.669999999</v>
      </c>
      <c r="ACR33" s="20">
        <v>4811572.1199999964</v>
      </c>
      <c r="ACS33" s="20">
        <v>-6675762.3699999945</v>
      </c>
      <c r="ACT33" s="20">
        <v>29949622.299999993</v>
      </c>
      <c r="ACU33" s="20">
        <v>158060885.56</v>
      </c>
      <c r="ACV33" s="20">
        <v>10035438.189999998</v>
      </c>
      <c r="ACW33" s="20">
        <v>17775347.945999995</v>
      </c>
      <c r="ACX33" s="20">
        <v>14075300.319999997</v>
      </c>
      <c r="ACY33" s="20">
        <v>-6942402.3500000006</v>
      </c>
      <c r="ACZ33" s="20">
        <v>5487471.7700000005</v>
      </c>
      <c r="ADA33" s="20">
        <v>19646.810000000161</v>
      </c>
      <c r="ADB33" s="20">
        <v>-3118490.97</v>
      </c>
      <c r="ADC33" s="20">
        <v>4897282.4400000013</v>
      </c>
      <c r="ADD33" s="20">
        <v>30247304.520000022</v>
      </c>
      <c r="ADE33" s="20">
        <v>37245946.589999974</v>
      </c>
      <c r="ADF33" s="20">
        <v>98676648.959999993</v>
      </c>
      <c r="ADG33" s="20">
        <v>-3315496.63</v>
      </c>
      <c r="ADH33" s="20">
        <v>-3108291.8600000017</v>
      </c>
      <c r="ADI33" s="20">
        <v>1012811.7999999936</v>
      </c>
      <c r="ADJ33" s="20">
        <v>-5479686.7199999997</v>
      </c>
      <c r="ADK33" s="20">
        <v>8989043.2999999989</v>
      </c>
      <c r="ADL33" s="20">
        <v>2142852.3700000034</v>
      </c>
      <c r="ADM33" s="20">
        <v>2717402.4200000018</v>
      </c>
      <c r="ADN33" s="20">
        <v>199567376.12000042</v>
      </c>
      <c r="ADO33" s="20">
        <v>99125882.829999998</v>
      </c>
      <c r="ADP33" s="20">
        <v>8356729.1400000099</v>
      </c>
      <c r="ADQ33" s="20">
        <v>-5232954.7600000128</v>
      </c>
      <c r="ADR33" s="20">
        <v>3172899.0000000009</v>
      </c>
      <c r="ADS33" s="20">
        <v>4045092.9500000007</v>
      </c>
      <c r="ADT33" s="20">
        <v>37252085.88000001</v>
      </c>
      <c r="ADU33" s="20">
        <v>1340362.5299999991</v>
      </c>
      <c r="ADV33" s="20">
        <v>173394279.89999998</v>
      </c>
      <c r="ADW33" s="20">
        <v>14390352.709999993</v>
      </c>
      <c r="ADX33" s="20">
        <v>-17361220.460000016</v>
      </c>
      <c r="ADY33" s="20">
        <v>-2493015.6899999944</v>
      </c>
      <c r="ADZ33" s="20">
        <v>24026810.280000012</v>
      </c>
      <c r="AEA33" s="20">
        <v>6819995.3299999926</v>
      </c>
      <c r="AEB33" s="20">
        <v>4197293.2300000004</v>
      </c>
      <c r="AEC33" s="20">
        <v>-8591517.2999999933</v>
      </c>
      <c r="AED33" s="20">
        <v>-4150332.5399999986</v>
      </c>
      <c r="AEE33" s="20">
        <v>14798158.01</v>
      </c>
      <c r="AEF33" s="20">
        <v>-2075891.0500000028</v>
      </c>
      <c r="AEG33" s="20">
        <v>2127855.9699999979</v>
      </c>
      <c r="AEH33" s="20">
        <v>13949287.380000001</v>
      </c>
      <c r="AEI33" s="20">
        <v>-4538077.6300000008</v>
      </c>
      <c r="AEJ33" s="20">
        <v>-5147058.3300000113</v>
      </c>
      <c r="AEK33" s="20">
        <v>-2860027.4400000018</v>
      </c>
      <c r="AEL33" s="20">
        <v>-1917058.3000000026</v>
      </c>
      <c r="AEM33" s="20">
        <v>-17124049.800000012</v>
      </c>
      <c r="AEN33" s="20">
        <v>168524.57000000414</v>
      </c>
      <c r="AEO33" s="20">
        <v>39069434.040000051</v>
      </c>
      <c r="AEP33" s="20">
        <v>395437292.50999993</v>
      </c>
      <c r="AEQ33" s="20">
        <v>35860756.129999995</v>
      </c>
      <c r="AER33" s="20">
        <v>121343.71999999601</v>
      </c>
      <c r="AES33" s="20">
        <v>7671571.9500000067</v>
      </c>
      <c r="AET33" s="20">
        <v>734334.98999999941</v>
      </c>
      <c r="AEU33" s="20">
        <v>-17016055.579999987</v>
      </c>
      <c r="AEV33" s="20">
        <v>13666471.64000001</v>
      </c>
      <c r="AEW33" s="20">
        <v>-4475117.9799999874</v>
      </c>
      <c r="AEX33" s="20">
        <v>7776555.9000000022</v>
      </c>
      <c r="AEY33" s="20">
        <v>8982946.6899999958</v>
      </c>
      <c r="AEZ33" s="20">
        <v>115616862.9799999</v>
      </c>
      <c r="AFA33" s="20">
        <v>105858693.59900004</v>
      </c>
      <c r="AFB33" s="20">
        <v>59698677.31000001</v>
      </c>
      <c r="AFC33" s="20">
        <v>10321695.040000007</v>
      </c>
      <c r="AFD33" s="20">
        <v>46065646.630000018</v>
      </c>
      <c r="AFE33" s="20">
        <v>73258121.170000002</v>
      </c>
      <c r="AFF33" s="20">
        <v>3429366.5100000007</v>
      </c>
      <c r="AFG33" s="20">
        <v>17376911.139999993</v>
      </c>
      <c r="AFH33" s="20">
        <v>11368374.049999997</v>
      </c>
      <c r="AFI33" s="20">
        <v>13760267.720000003</v>
      </c>
      <c r="AFJ33" s="20">
        <v>-967962.97000000707</v>
      </c>
      <c r="AFK33" s="20">
        <v>2359592.2899999991</v>
      </c>
      <c r="AFL33" s="20">
        <v>8076365.2200000063</v>
      </c>
      <c r="AFM33" s="20">
        <v>159074464.5500001</v>
      </c>
      <c r="AFN33" s="20">
        <v>-8222856.8499999959</v>
      </c>
      <c r="AFO33" s="20">
        <v>30510351.979999986</v>
      </c>
      <c r="AFP33" s="20">
        <v>1844335.23</v>
      </c>
      <c r="AFQ33" s="20">
        <v>28091412.300000001</v>
      </c>
      <c r="AFR33" s="20">
        <v>20431622.319999997</v>
      </c>
      <c r="AFS33" s="20">
        <v>-1210923.3599999994</v>
      </c>
      <c r="AFT33" s="20">
        <v>15836271.030000001</v>
      </c>
      <c r="AFU33" s="20">
        <v>-113085.60000000242</v>
      </c>
      <c r="AFV33" s="20">
        <v>-4883314.0000000009</v>
      </c>
      <c r="AFW33" s="20">
        <v>8124433.1900000144</v>
      </c>
      <c r="AFX33" s="20">
        <v>15064304.159999998</v>
      </c>
      <c r="AFY33" s="20">
        <v>100155147.12999995</v>
      </c>
      <c r="AFZ33" s="20">
        <v>8781599.1999999974</v>
      </c>
      <c r="AGA33" s="20">
        <v>-7934421.1800000006</v>
      </c>
      <c r="AGB33" s="20">
        <v>814099.81999999937</v>
      </c>
      <c r="AGC33" s="20">
        <v>-6082878.1500000013</v>
      </c>
      <c r="AGD33" s="20">
        <v>2586124.9900000044</v>
      </c>
      <c r="AGE33" s="20">
        <v>2594239.1460000006</v>
      </c>
      <c r="AGF33" s="20">
        <v>-7653860.1099999994</v>
      </c>
      <c r="AGG33" s="20">
        <v>833839.39999999735</v>
      </c>
      <c r="AGH33" s="20">
        <v>-2782022.0000000009</v>
      </c>
      <c r="AGI33" s="20">
        <v>2403759.5200000019</v>
      </c>
      <c r="AGJ33" s="20">
        <v>493141061.03999996</v>
      </c>
      <c r="AGK33" s="20">
        <v>2398939.8400000129</v>
      </c>
      <c r="AGL33" s="20">
        <v>14595911.100000003</v>
      </c>
      <c r="AGM33" s="20">
        <v>4081269.9600000028</v>
      </c>
      <c r="AGN33" s="20">
        <v>40479007.169999987</v>
      </c>
      <c r="AGO33" s="20">
        <v>37336327.340000011</v>
      </c>
      <c r="AGP33" s="20">
        <v>8428320.9599999972</v>
      </c>
      <c r="AGQ33" s="20">
        <v>35650121.730000004</v>
      </c>
      <c r="AGR33" s="20">
        <v>179136888.52999988</v>
      </c>
      <c r="AGS33" s="20">
        <v>11860615.510000112</v>
      </c>
      <c r="AGT33" s="20">
        <v>-10654644.479999999</v>
      </c>
      <c r="AGU33" s="20">
        <v>105266443.38999993</v>
      </c>
      <c r="AGV33" s="20">
        <v>30251248.950000014</v>
      </c>
      <c r="AGW33" s="20">
        <v>19222532.329999994</v>
      </c>
      <c r="AGX33" s="20">
        <v>15116397.199999999</v>
      </c>
      <c r="AGY33" s="20">
        <v>2930987.989999996</v>
      </c>
      <c r="AGZ33" s="20">
        <v>958669.02999999956</v>
      </c>
      <c r="AHA33" s="20">
        <v>-7350633.9600000046</v>
      </c>
      <c r="AHB33" s="20">
        <v>37250500.640000008</v>
      </c>
      <c r="AHC33" s="20">
        <v>-6399851.3399999971</v>
      </c>
      <c r="AHD33" s="20">
        <v>2778000.5100000021</v>
      </c>
      <c r="AHE33" s="20">
        <v>6171714.9800000032</v>
      </c>
      <c r="AHF33" s="20">
        <v>32391.130000001052</v>
      </c>
      <c r="AHG33" s="20">
        <v>-6567992.1500000032</v>
      </c>
      <c r="AHH33" s="20">
        <v>-6306659.7499999991</v>
      </c>
      <c r="AHI33" s="20">
        <v>9294046.7000001036</v>
      </c>
      <c r="AHJ33" s="20">
        <v>10900819.879999999</v>
      </c>
      <c r="AHK33" s="20">
        <v>-758024.83000000543</v>
      </c>
      <c r="AHL33" s="20">
        <v>-2994802.0500000003</v>
      </c>
      <c r="AHM33" s="20">
        <v>13327221.51</v>
      </c>
      <c r="AHN33" s="20">
        <v>3457709.4600000046</v>
      </c>
      <c r="AHO33" s="20">
        <v>-4978710.8699999973</v>
      </c>
      <c r="AHP33" s="20">
        <v>40801506728.13504</v>
      </c>
    </row>
    <row r="34" spans="1:900" x14ac:dyDescent="0.55000000000000004">
      <c r="A34" s="19"/>
      <c r="B34" s="11" t="s">
        <v>1054</v>
      </c>
      <c r="C34" s="6" t="s">
        <v>1055</v>
      </c>
      <c r="D34" s="20">
        <v>587459562.33999991</v>
      </c>
      <c r="E34" s="20">
        <v>7386320.8699999992</v>
      </c>
      <c r="F34" s="20">
        <v>36898068.109999999</v>
      </c>
      <c r="G34" s="20">
        <v>9415309.3499999996</v>
      </c>
      <c r="H34" s="20">
        <v>66672239.960000001</v>
      </c>
      <c r="I34" s="20">
        <v>4100086.15</v>
      </c>
      <c r="J34" s="20">
        <v>266635204.64000002</v>
      </c>
      <c r="K34" s="20">
        <v>91359017.189999998</v>
      </c>
      <c r="L34" s="20">
        <v>29759195.84</v>
      </c>
      <c r="M34" s="20">
        <v>11676584.710000001</v>
      </c>
      <c r="N34" s="20">
        <v>10671878.219999999</v>
      </c>
      <c r="O34" s="20">
        <v>10214977.01</v>
      </c>
      <c r="P34" s="20">
        <v>80482928.390000001</v>
      </c>
      <c r="Q34" s="20">
        <v>6384126.0499999998</v>
      </c>
      <c r="R34" s="20">
        <v>9721795.9900000002</v>
      </c>
      <c r="S34" s="20">
        <v>16473493.390000001</v>
      </c>
      <c r="T34" s="20">
        <v>12752974.6</v>
      </c>
      <c r="U34" s="20">
        <v>2170084.79</v>
      </c>
      <c r="V34" s="20">
        <v>459397897.18999994</v>
      </c>
      <c r="W34" s="20">
        <v>45746328.609999992</v>
      </c>
      <c r="X34" s="20">
        <v>25623284.239999998</v>
      </c>
      <c r="Y34" s="20">
        <v>111841901.64000002</v>
      </c>
      <c r="Z34" s="20">
        <v>17980508.800000001</v>
      </c>
      <c r="AA34" s="20">
        <v>14057385.66</v>
      </c>
      <c r="AB34" s="20">
        <v>13333611.509999998</v>
      </c>
      <c r="AC34" s="20">
        <v>84033288.980000004</v>
      </c>
      <c r="AD34" s="20">
        <v>46436289.380000003</v>
      </c>
      <c r="AE34" s="20">
        <v>10598991.5</v>
      </c>
      <c r="AF34" s="20">
        <v>52317528.409999996</v>
      </c>
      <c r="AG34" s="20">
        <v>15932365.130000001</v>
      </c>
      <c r="AH34" s="20">
        <v>61950637.479999997</v>
      </c>
      <c r="AI34" s="20">
        <v>43457700.829999998</v>
      </c>
      <c r="AJ34" s="20">
        <v>17730955.440000001</v>
      </c>
      <c r="AK34" s="20">
        <v>13547900.27</v>
      </c>
      <c r="AL34" s="20">
        <v>66429521.369999997</v>
      </c>
      <c r="AM34" s="20">
        <v>24796247.409999996</v>
      </c>
      <c r="AN34" s="20">
        <v>87185725.520000011</v>
      </c>
      <c r="AO34" s="20">
        <v>16843480.919999998</v>
      </c>
      <c r="AP34" s="20">
        <v>39166066.689999998</v>
      </c>
      <c r="AQ34" s="20">
        <v>17317970.189999998</v>
      </c>
      <c r="AR34" s="20">
        <v>4633824.67</v>
      </c>
      <c r="AS34" s="20">
        <v>5217545.03</v>
      </c>
      <c r="AT34" s="20">
        <v>172633760.15000001</v>
      </c>
      <c r="AU34" s="20">
        <v>4808272.1999999993</v>
      </c>
      <c r="AV34" s="20">
        <v>5112293.1099999994</v>
      </c>
      <c r="AW34" s="20">
        <v>5987574.3800000008</v>
      </c>
      <c r="AX34" s="20">
        <v>11642097.029999999</v>
      </c>
      <c r="AY34" s="20">
        <v>19090346.259999998</v>
      </c>
      <c r="AZ34" s="20">
        <v>15192238.25</v>
      </c>
      <c r="BA34" s="20">
        <v>13303329.559999999</v>
      </c>
      <c r="BB34" s="20">
        <v>5077759.2200000007</v>
      </c>
      <c r="BC34" s="20">
        <v>8659178.7599999998</v>
      </c>
      <c r="BD34" s="20">
        <v>7505952.5200000005</v>
      </c>
      <c r="BE34" s="20">
        <v>6694228.7000000002</v>
      </c>
      <c r="BF34" s="20">
        <v>26378498.09</v>
      </c>
      <c r="BG34" s="20">
        <v>9792659.0700000003</v>
      </c>
      <c r="BH34" s="20">
        <v>32782770.269999996</v>
      </c>
      <c r="BI34" s="20">
        <v>81619312.610000014</v>
      </c>
      <c r="BJ34" s="20">
        <v>65109827.440000005</v>
      </c>
      <c r="BK34" s="20">
        <v>10375748.749999998</v>
      </c>
      <c r="BL34" s="20">
        <v>2999536.99</v>
      </c>
      <c r="BM34" s="20">
        <v>11204794.33</v>
      </c>
      <c r="BN34" s="20">
        <v>8264235.8299999982</v>
      </c>
      <c r="BO34" s="20">
        <v>10755927.210000001</v>
      </c>
      <c r="BP34" s="20">
        <v>2420881.79</v>
      </c>
      <c r="BQ34" s="20">
        <v>93334.81</v>
      </c>
      <c r="BR34" s="20">
        <v>200618353.41999999</v>
      </c>
      <c r="BS34" s="20">
        <v>9579913.7000000011</v>
      </c>
      <c r="BT34" s="20">
        <v>6496090.3099999996</v>
      </c>
      <c r="BU34" s="20">
        <v>9414067.3499999996</v>
      </c>
      <c r="BV34" s="20">
        <v>6476728.4799999995</v>
      </c>
      <c r="BW34" s="20">
        <v>10085082.540000001</v>
      </c>
      <c r="BX34" s="20">
        <v>10870419.960000001</v>
      </c>
      <c r="BY34" s="20">
        <v>6540169.7200000007</v>
      </c>
      <c r="BZ34" s="20">
        <v>105828143.29000001</v>
      </c>
      <c r="CA34" s="20">
        <v>4822737.0599999996</v>
      </c>
      <c r="CB34" s="20">
        <v>5296864.18</v>
      </c>
      <c r="CC34" s="20">
        <v>23394346.84</v>
      </c>
      <c r="CD34" s="20">
        <v>7506683.4800000004</v>
      </c>
      <c r="CE34" s="20">
        <v>8221872.1800000006</v>
      </c>
      <c r="CF34" s="20">
        <v>8056509.8700000001</v>
      </c>
      <c r="CG34" s="20">
        <v>1072014221.49</v>
      </c>
      <c r="CH34" s="20">
        <v>10226780.65</v>
      </c>
      <c r="CI34" s="20">
        <v>42300356.509999998</v>
      </c>
      <c r="CJ34" s="20">
        <v>13056108.370000001</v>
      </c>
      <c r="CK34" s="20">
        <v>33960790.310000002</v>
      </c>
      <c r="CL34" s="20">
        <v>23707367.850000001</v>
      </c>
      <c r="CM34" s="20">
        <v>19552555.759999998</v>
      </c>
      <c r="CN34" s="20">
        <v>27496543.449999999</v>
      </c>
      <c r="CO34" s="20">
        <v>8650471.2699999996</v>
      </c>
      <c r="CP34" s="20">
        <v>27658301.870000001</v>
      </c>
      <c r="CQ34" s="20">
        <v>15723584.460000001</v>
      </c>
      <c r="CR34" s="20">
        <v>29783065.219999999</v>
      </c>
      <c r="CS34" s="20">
        <v>22641995.079999998</v>
      </c>
      <c r="CT34" s="20">
        <v>104828453.97</v>
      </c>
      <c r="CU34" s="20">
        <v>15661024.169999998</v>
      </c>
      <c r="CV34" s="20">
        <v>12889990.08</v>
      </c>
      <c r="CW34" s="20">
        <v>18497021.780000001</v>
      </c>
      <c r="CX34" s="20">
        <v>7934353.9800000004</v>
      </c>
      <c r="CY34" s="20">
        <v>14640164.140000001</v>
      </c>
      <c r="CZ34" s="20">
        <v>8808029.9600000009</v>
      </c>
      <c r="DA34" s="20">
        <v>12834513.08</v>
      </c>
      <c r="DB34" s="20">
        <v>76298645.570000008</v>
      </c>
      <c r="DC34" s="20">
        <v>239365624.35999998</v>
      </c>
      <c r="DD34" s="20">
        <v>6143122.6299999999</v>
      </c>
      <c r="DE34" s="20">
        <v>7293125.3399999999</v>
      </c>
      <c r="DF34" s="20">
        <v>10244542.99</v>
      </c>
      <c r="DG34" s="20">
        <v>17875252.829999998</v>
      </c>
      <c r="DH34" s="20">
        <v>24915094.989999998</v>
      </c>
      <c r="DI34" s="20">
        <v>6961380.5199999996</v>
      </c>
      <c r="DJ34" s="20">
        <v>13026984.560000001</v>
      </c>
      <c r="DK34" s="20">
        <v>1179992654.8299999</v>
      </c>
      <c r="DL34" s="20">
        <v>11581151.259999998</v>
      </c>
      <c r="DM34" s="20">
        <v>40464671.140000001</v>
      </c>
      <c r="DN34" s="20">
        <v>22485100.669999998</v>
      </c>
      <c r="DO34" s="20">
        <v>8504358.8699999992</v>
      </c>
      <c r="DP34" s="20">
        <v>20107781.800000004</v>
      </c>
      <c r="DQ34" s="20">
        <v>69151684.11999999</v>
      </c>
      <c r="DR34" s="20">
        <v>29813860.490000006</v>
      </c>
      <c r="DS34" s="20">
        <v>48233546.189999998</v>
      </c>
      <c r="DT34" s="20">
        <v>253417985.66999999</v>
      </c>
      <c r="DU34" s="20">
        <v>13266881.189999998</v>
      </c>
      <c r="DV34" s="20">
        <v>23771752.619999997</v>
      </c>
      <c r="DW34" s="20">
        <v>28152572.390000001</v>
      </c>
      <c r="DX34" s="20">
        <v>22415399.880000003</v>
      </c>
      <c r="DY34" s="20">
        <v>18307033.899999999</v>
      </c>
      <c r="DZ34" s="20">
        <v>26814476.010000002</v>
      </c>
      <c r="EA34" s="20">
        <v>7427371.7300000004</v>
      </c>
      <c r="EB34" s="20">
        <v>16782919.710000001</v>
      </c>
      <c r="EC34" s="20">
        <v>11586895.789999999</v>
      </c>
      <c r="ED34" s="20">
        <v>14028341.649999999</v>
      </c>
      <c r="EE34" s="20">
        <v>157689795.20000002</v>
      </c>
      <c r="EF34" s="20">
        <v>174220314.47</v>
      </c>
      <c r="EG34" s="20">
        <v>31897084.390000001</v>
      </c>
      <c r="EH34" s="20">
        <v>8699569.5700000003</v>
      </c>
      <c r="EI34" s="20">
        <v>24619447.969999999</v>
      </c>
      <c r="EJ34" s="20">
        <v>6023956.5200000005</v>
      </c>
      <c r="EK34" s="20">
        <v>21887235.889999997</v>
      </c>
      <c r="EL34" s="20">
        <v>7701680.9000000004</v>
      </c>
      <c r="EM34" s="20">
        <v>16777695.600000001</v>
      </c>
      <c r="EN34" s="20">
        <v>113548251.63</v>
      </c>
      <c r="EO34" s="20">
        <v>10509312.65</v>
      </c>
      <c r="EP34" s="20">
        <v>2484655.3499999996</v>
      </c>
      <c r="EQ34" s="20">
        <v>6907826.0299999993</v>
      </c>
      <c r="ER34" s="20">
        <v>4048479.95</v>
      </c>
      <c r="ES34" s="20">
        <v>4334491.01</v>
      </c>
      <c r="ET34" s="20">
        <v>6580242.9299999997</v>
      </c>
      <c r="EU34" s="20">
        <v>20254244.880000003</v>
      </c>
      <c r="EV34" s="20">
        <v>7451850.7999999998</v>
      </c>
      <c r="EW34" s="20">
        <v>209181374.03999999</v>
      </c>
      <c r="EX34" s="20">
        <v>29686036.489999998</v>
      </c>
      <c r="EY34" s="20">
        <v>33285033.809999999</v>
      </c>
      <c r="EZ34" s="20">
        <v>22001530.420000002</v>
      </c>
      <c r="FA34" s="20">
        <v>21535338.229999997</v>
      </c>
      <c r="FB34" s="20">
        <v>32422766.950000003</v>
      </c>
      <c r="FC34" s="20">
        <v>42575085.420000002</v>
      </c>
      <c r="FD34" s="20">
        <v>17992457.91</v>
      </c>
      <c r="FE34" s="20">
        <v>23852012.490000002</v>
      </c>
      <c r="FF34" s="20">
        <v>23595919.850000001</v>
      </c>
      <c r="FG34" s="20">
        <v>11914244.57</v>
      </c>
      <c r="FH34" s="20">
        <v>12374853.93</v>
      </c>
      <c r="FI34" s="20">
        <v>49200469.960000001</v>
      </c>
      <c r="FJ34" s="20">
        <v>8128856.1600000011</v>
      </c>
      <c r="FK34" s="20">
        <v>2999808.2</v>
      </c>
      <c r="FL34" s="20">
        <v>12803004.059999999</v>
      </c>
      <c r="FM34" s="20">
        <v>21323520.27</v>
      </c>
      <c r="FN34" s="20">
        <v>43912691.700000003</v>
      </c>
      <c r="FO34" s="20">
        <v>7906173.8399999999</v>
      </c>
      <c r="FP34" s="20">
        <v>19618752.140000001</v>
      </c>
      <c r="FQ34" s="20">
        <v>1159300618.49</v>
      </c>
      <c r="FR34" s="20">
        <v>9040407</v>
      </c>
      <c r="FS34" s="20">
        <v>21079261.43</v>
      </c>
      <c r="FT34" s="20">
        <v>15865941.030000001</v>
      </c>
      <c r="FU34" s="20">
        <v>13490825.74</v>
      </c>
      <c r="FV34" s="20">
        <v>15148862.880000001</v>
      </c>
      <c r="FW34" s="20">
        <v>33048575.210000001</v>
      </c>
      <c r="FX34" s="20">
        <v>14816090.48</v>
      </c>
      <c r="FY34" s="20">
        <v>19917531.719999999</v>
      </c>
      <c r="FZ34" s="20">
        <v>26520673.530000001</v>
      </c>
      <c r="GA34" s="20">
        <v>22559408.930000003</v>
      </c>
      <c r="GB34" s="20">
        <v>13528534.210000001</v>
      </c>
      <c r="GC34" s="20">
        <v>25985372.670000002</v>
      </c>
      <c r="GD34" s="20">
        <v>9231340.1099999994</v>
      </c>
      <c r="GE34" s="20">
        <v>87239423.800000012</v>
      </c>
      <c r="GF34" s="20">
        <v>7490343.8199999994</v>
      </c>
      <c r="GG34" s="20">
        <v>9560228.3899999987</v>
      </c>
      <c r="GH34" s="20">
        <v>17976716.450000003</v>
      </c>
      <c r="GI34" s="20">
        <v>15929592.290000001</v>
      </c>
      <c r="GJ34" s="20">
        <v>13003947.040000001</v>
      </c>
      <c r="GK34" s="20">
        <v>8335613.2799999993</v>
      </c>
      <c r="GL34" s="20">
        <v>25286096.760000002</v>
      </c>
      <c r="GM34" s="20">
        <v>6510401.0700000003</v>
      </c>
      <c r="GN34" s="20">
        <v>3784640.7800000003</v>
      </c>
      <c r="GO34" s="20">
        <v>4739275.76</v>
      </c>
      <c r="GP34" s="20">
        <v>2713504.1499999994</v>
      </c>
      <c r="GQ34" s="20">
        <v>102009333.25</v>
      </c>
      <c r="GR34" s="20">
        <v>50646255.810000002</v>
      </c>
      <c r="GS34" s="20">
        <v>13034844.560000001</v>
      </c>
      <c r="GT34" s="20">
        <v>18590688.149999999</v>
      </c>
      <c r="GU34" s="20">
        <v>7483884.8099999996</v>
      </c>
      <c r="GV34" s="20">
        <v>8663071.5099999998</v>
      </c>
      <c r="GW34" s="20">
        <v>7556384.1899999995</v>
      </c>
      <c r="GX34" s="20">
        <v>9037357.5299999993</v>
      </c>
      <c r="GY34" s="20">
        <v>82290338.210000008</v>
      </c>
      <c r="GZ34" s="20">
        <v>11024317.300000001</v>
      </c>
      <c r="HA34" s="20">
        <v>21538369.960000001</v>
      </c>
      <c r="HB34" s="20">
        <v>4399220.2699999996</v>
      </c>
      <c r="HC34" s="20">
        <v>258210969.31000003</v>
      </c>
      <c r="HD34" s="20">
        <v>133106476.90999998</v>
      </c>
      <c r="HE34" s="20">
        <v>102511837.42999999</v>
      </c>
      <c r="HF34" s="20">
        <v>80706620.019999996</v>
      </c>
      <c r="HG34" s="20">
        <v>31387203.949999996</v>
      </c>
      <c r="HH34" s="20">
        <v>72440095.289999992</v>
      </c>
      <c r="HI34" s="20">
        <v>19702743.850000001</v>
      </c>
      <c r="HJ34" s="20">
        <v>508436013.50999999</v>
      </c>
      <c r="HK34" s="20">
        <v>85388892.969999999</v>
      </c>
      <c r="HL34" s="20">
        <v>126869569.70999999</v>
      </c>
      <c r="HM34" s="20">
        <v>116975125.55000001</v>
      </c>
      <c r="HN34" s="20">
        <v>13703787.050000001</v>
      </c>
      <c r="HO34" s="20">
        <v>20653466.850000001</v>
      </c>
      <c r="HP34" s="20">
        <v>64366741.019999996</v>
      </c>
      <c r="HQ34" s="20">
        <v>22802597.530000001</v>
      </c>
      <c r="HR34" s="20">
        <v>431394319.2100001</v>
      </c>
      <c r="HS34" s="20">
        <v>68608043.210000008</v>
      </c>
      <c r="HT34" s="20">
        <v>12900123.83</v>
      </c>
      <c r="HU34" s="20">
        <v>7480317.7699999996</v>
      </c>
      <c r="HV34" s="20">
        <v>17564172.939999998</v>
      </c>
      <c r="HW34" s="20">
        <v>8705796.0999999996</v>
      </c>
      <c r="HX34" s="20">
        <v>26887729.999999996</v>
      </c>
      <c r="HY34" s="20">
        <v>13682515.65</v>
      </c>
      <c r="HZ34" s="20">
        <v>12653690.829999998</v>
      </c>
      <c r="IA34" s="20">
        <v>14763072.319999998</v>
      </c>
      <c r="IB34" s="20">
        <v>9320091.6300000008</v>
      </c>
      <c r="IC34" s="20">
        <v>44358235.13000001</v>
      </c>
      <c r="ID34" s="20">
        <v>4466965.46</v>
      </c>
      <c r="IE34" s="20">
        <v>13291240.209999999</v>
      </c>
      <c r="IF34" s="20">
        <v>3465045.5</v>
      </c>
      <c r="IG34" s="20">
        <v>8594429.0799999982</v>
      </c>
      <c r="IH34" s="20">
        <v>180368715.87000003</v>
      </c>
      <c r="II34" s="20">
        <v>147220040.72999999</v>
      </c>
      <c r="IJ34" s="20">
        <v>15370654.900000002</v>
      </c>
      <c r="IK34" s="20">
        <v>23237155.850000001</v>
      </c>
      <c r="IL34" s="20">
        <v>21311858.869999997</v>
      </c>
      <c r="IM34" s="20">
        <v>17336393.25</v>
      </c>
      <c r="IN34" s="20">
        <v>9395345.120000001</v>
      </c>
      <c r="IO34" s="20">
        <v>2245021.1199999996</v>
      </c>
      <c r="IP34" s="20">
        <v>13928754.589999998</v>
      </c>
      <c r="IQ34" s="20">
        <v>7234828.8199999994</v>
      </c>
      <c r="IR34" s="20">
        <v>32729239.940000005</v>
      </c>
      <c r="IS34" s="20">
        <v>161732684.39000005</v>
      </c>
      <c r="IT34" s="20">
        <v>123439858.19000001</v>
      </c>
      <c r="IU34" s="20">
        <v>10240870.640000001</v>
      </c>
      <c r="IV34" s="20">
        <v>13720790.479999999</v>
      </c>
      <c r="IW34" s="20">
        <v>49682860.930000007</v>
      </c>
      <c r="IX34" s="20">
        <v>5536322.4900000002</v>
      </c>
      <c r="IY34" s="20">
        <v>13687245.609999999</v>
      </c>
      <c r="IZ34" s="20">
        <v>4373108.67</v>
      </c>
      <c r="JA34" s="20">
        <v>4523921.6800000006</v>
      </c>
      <c r="JB34" s="20">
        <v>5908378.2299999986</v>
      </c>
      <c r="JC34" s="20">
        <v>19726081.789999999</v>
      </c>
      <c r="JD34" s="20">
        <v>10743967.530000001</v>
      </c>
      <c r="JE34" s="20">
        <v>91079822.900000006</v>
      </c>
      <c r="JF34" s="20">
        <v>23192904.200000003</v>
      </c>
      <c r="JG34" s="20">
        <v>14838660.16</v>
      </c>
      <c r="JH34" s="20">
        <v>2476892.25</v>
      </c>
      <c r="JI34" s="20">
        <v>3884226.3499999996</v>
      </c>
      <c r="JJ34" s="20">
        <v>1560997.6300000001</v>
      </c>
      <c r="JK34" s="20">
        <v>108898685.00999999</v>
      </c>
      <c r="JL34" s="20">
        <v>8721883.4600000009</v>
      </c>
      <c r="JM34" s="20">
        <v>18457479.510000002</v>
      </c>
      <c r="JN34" s="20">
        <v>50944997.530000001</v>
      </c>
      <c r="JO34" s="20">
        <v>14040775.199999999</v>
      </c>
      <c r="JP34" s="20">
        <v>13701986.18</v>
      </c>
      <c r="JQ34" s="20">
        <v>14581474.129999999</v>
      </c>
      <c r="JR34" s="20">
        <v>216425638.26000002</v>
      </c>
      <c r="JS34" s="20">
        <v>63450407.309999995</v>
      </c>
      <c r="JT34" s="20">
        <v>13726660.199999999</v>
      </c>
      <c r="JU34" s="20">
        <v>6855715.2500000009</v>
      </c>
      <c r="JV34" s="20">
        <v>15628945.02</v>
      </c>
      <c r="JW34" s="20">
        <v>5063106.04</v>
      </c>
      <c r="JX34" s="20">
        <v>35611208.07</v>
      </c>
      <c r="JY34" s="20">
        <v>19159612.09</v>
      </c>
      <c r="JZ34" s="20">
        <v>15004390.770000001</v>
      </c>
      <c r="KA34" s="20">
        <v>12910748.109999999</v>
      </c>
      <c r="KB34" s="20">
        <v>24875909.510000002</v>
      </c>
      <c r="KC34" s="20">
        <v>10141399.16</v>
      </c>
      <c r="KD34" s="20">
        <v>10731417.91</v>
      </c>
      <c r="KE34" s="20">
        <v>4762825.91</v>
      </c>
      <c r="KF34" s="20">
        <v>15064159.869999999</v>
      </c>
      <c r="KG34" s="20">
        <v>879215909.3599999</v>
      </c>
      <c r="KH34" s="20">
        <v>62394125.129999995</v>
      </c>
      <c r="KI34" s="20">
        <v>56910864.789999999</v>
      </c>
      <c r="KJ34" s="20">
        <v>21256538.629999999</v>
      </c>
      <c r="KK34" s="20">
        <v>50168127.610000007</v>
      </c>
      <c r="KL34" s="20">
        <v>93971951.570000008</v>
      </c>
      <c r="KM34" s="20">
        <v>86568698.36999999</v>
      </c>
      <c r="KN34" s="20">
        <v>27722326</v>
      </c>
      <c r="KO34" s="20">
        <v>14852407.74</v>
      </c>
      <c r="KP34" s="20">
        <v>171282056.07000002</v>
      </c>
      <c r="KQ34" s="20">
        <v>28090437.48</v>
      </c>
      <c r="KR34" s="20">
        <v>25347306.389999997</v>
      </c>
      <c r="KS34" s="20">
        <v>35960598.009999998</v>
      </c>
      <c r="KT34" s="20">
        <v>28797836.050000001</v>
      </c>
      <c r="KU34" s="20">
        <v>33719127.57</v>
      </c>
      <c r="KV34" s="20">
        <v>77288360.359999999</v>
      </c>
      <c r="KW34" s="20">
        <v>92825133.430000007</v>
      </c>
      <c r="KX34" s="20">
        <v>269128110.56999999</v>
      </c>
      <c r="KY34" s="20">
        <v>18037803.990000002</v>
      </c>
      <c r="KZ34" s="20">
        <v>11073697.030000001</v>
      </c>
      <c r="LA34" s="20">
        <v>15526521.939999999</v>
      </c>
      <c r="LB34" s="20">
        <v>25834340.07</v>
      </c>
      <c r="LC34" s="20">
        <v>14772273.050000001</v>
      </c>
      <c r="LD34" s="20">
        <v>14765563.770000001</v>
      </c>
      <c r="LE34" s="20">
        <v>11855091.529999999</v>
      </c>
      <c r="LF34" s="20">
        <v>491311575.77000004</v>
      </c>
      <c r="LG34" s="20">
        <v>55624277.239999995</v>
      </c>
      <c r="LH34" s="20">
        <v>148974444.62</v>
      </c>
      <c r="LI34" s="20">
        <v>86833893.319999993</v>
      </c>
      <c r="LJ34" s="20">
        <v>31868576.310000002</v>
      </c>
      <c r="LK34" s="20">
        <v>7671787.21</v>
      </c>
      <c r="LL34" s="20">
        <v>2290223.2199999997</v>
      </c>
      <c r="LM34" s="20">
        <v>14423924.769999998</v>
      </c>
      <c r="LN34" s="20">
        <v>5342257.1899999995</v>
      </c>
      <c r="LO34" s="20">
        <v>14195811.889999997</v>
      </c>
      <c r="LP34" s="20">
        <v>11706525.220000001</v>
      </c>
      <c r="LQ34" s="20">
        <v>97124716.629999995</v>
      </c>
      <c r="LR34" s="20">
        <v>5585358</v>
      </c>
      <c r="LS34" s="20">
        <v>28103047.780000001</v>
      </c>
      <c r="LT34" s="20">
        <v>437645281.89999998</v>
      </c>
      <c r="LU34" s="20">
        <v>69640306.299999997</v>
      </c>
      <c r="LV34" s="20">
        <v>273709843.35000002</v>
      </c>
      <c r="LW34" s="20">
        <v>108617343.07999998</v>
      </c>
      <c r="LX34" s="20">
        <v>22833230.670000002</v>
      </c>
      <c r="LY34" s="20">
        <v>27377736.000000004</v>
      </c>
      <c r="LZ34" s="20">
        <v>30827975.420000002</v>
      </c>
      <c r="MA34" s="20">
        <v>33368058.309999999</v>
      </c>
      <c r="MB34" s="20">
        <v>26659295.109999996</v>
      </c>
      <c r="MC34" s="20">
        <v>87747029.270000011</v>
      </c>
      <c r="MD34" s="20">
        <v>48236904.600000001</v>
      </c>
      <c r="ME34" s="20">
        <v>28563560.189999998</v>
      </c>
      <c r="MF34" s="20">
        <v>388789347.77999997</v>
      </c>
      <c r="MG34" s="20">
        <v>17707840.829999998</v>
      </c>
      <c r="MH34" s="20">
        <v>9752920.8500000015</v>
      </c>
      <c r="MI34" s="20">
        <v>13558311.799999999</v>
      </c>
      <c r="MJ34" s="20">
        <v>18855725.93</v>
      </c>
      <c r="MK34" s="20">
        <v>25273490.300000001</v>
      </c>
      <c r="ML34" s="20">
        <v>13106503.000000002</v>
      </c>
      <c r="MM34" s="20">
        <v>11231767.210000001</v>
      </c>
      <c r="MN34" s="20">
        <v>17657010.539999999</v>
      </c>
      <c r="MO34" s="20">
        <v>18691577.93</v>
      </c>
      <c r="MP34" s="20">
        <v>13457368.080000002</v>
      </c>
      <c r="MQ34" s="20">
        <v>19360630.350000005</v>
      </c>
      <c r="MR34" s="20">
        <v>303572899.25999999</v>
      </c>
      <c r="MS34" s="20">
        <v>23351316.190000005</v>
      </c>
      <c r="MT34" s="20">
        <v>76897922.099999994</v>
      </c>
      <c r="MU34" s="20">
        <v>4379711.7100000009</v>
      </c>
      <c r="MV34" s="20">
        <v>49226921.590000004</v>
      </c>
      <c r="MW34" s="20">
        <v>15347829.050000001</v>
      </c>
      <c r="MX34" s="20">
        <v>103768796.31999999</v>
      </c>
      <c r="MY34" s="20">
        <v>20070446.18</v>
      </c>
      <c r="MZ34" s="20">
        <v>13717971.109999999</v>
      </c>
      <c r="NA34" s="20">
        <v>7165926.5499999998</v>
      </c>
      <c r="NB34" s="20">
        <v>22095790.719999999</v>
      </c>
      <c r="NC34" s="20">
        <v>1018077673.58</v>
      </c>
      <c r="ND34" s="20">
        <v>140129496.26000002</v>
      </c>
      <c r="NE34" s="20">
        <v>35084198.829999998</v>
      </c>
      <c r="NF34" s="20">
        <v>546921681.38999987</v>
      </c>
      <c r="NG34" s="20">
        <v>28140307.370000001</v>
      </c>
      <c r="NH34" s="20">
        <v>73775781.890000001</v>
      </c>
      <c r="NI34" s="20">
        <v>167980398.25000003</v>
      </c>
      <c r="NJ34" s="20">
        <v>321768000.83999997</v>
      </c>
      <c r="NK34" s="20">
        <v>16452484.859999999</v>
      </c>
      <c r="NL34" s="20">
        <v>115795502.87</v>
      </c>
      <c r="NM34" s="20">
        <v>48977166.299999997</v>
      </c>
      <c r="NN34" s="20">
        <v>42860979.599999994</v>
      </c>
      <c r="NO34" s="20">
        <v>119154421.77999999</v>
      </c>
      <c r="NP34" s="20">
        <v>19206841.34</v>
      </c>
      <c r="NQ34" s="20">
        <v>20173865.170000002</v>
      </c>
      <c r="NR34" s="20">
        <v>9505441.6099999994</v>
      </c>
      <c r="NS34" s="20">
        <v>15764106.229999999</v>
      </c>
      <c r="NT34" s="20">
        <v>3715956.13</v>
      </c>
      <c r="NU34" s="20">
        <v>9598814.0299999993</v>
      </c>
      <c r="NV34" s="20">
        <v>259613867.23000002</v>
      </c>
      <c r="NW34" s="20">
        <v>187186879.36999997</v>
      </c>
      <c r="NX34" s="20">
        <v>28836499.880000003</v>
      </c>
      <c r="NY34" s="20">
        <v>13945165.76</v>
      </c>
      <c r="NZ34" s="20">
        <v>25440358.580000002</v>
      </c>
      <c r="OA34" s="20">
        <v>28051681.599999998</v>
      </c>
      <c r="OB34" s="20">
        <v>8872973.6799999997</v>
      </c>
      <c r="OC34" s="20">
        <v>826208489.71999991</v>
      </c>
      <c r="OD34" s="20">
        <v>20400472.07</v>
      </c>
      <c r="OE34" s="20">
        <v>55252075.379999995</v>
      </c>
      <c r="OF34" s="20">
        <v>-4476669.5899999989</v>
      </c>
      <c r="OG34" s="20">
        <v>18906665.219999999</v>
      </c>
      <c r="OH34" s="20">
        <v>76071835.899999991</v>
      </c>
      <c r="OI34" s="20">
        <v>53279435.270000003</v>
      </c>
      <c r="OJ34" s="20">
        <v>20670668.09</v>
      </c>
      <c r="OK34" s="20">
        <v>90575616.210000008</v>
      </c>
      <c r="OL34" s="20">
        <v>260787408.11999997</v>
      </c>
      <c r="OM34" s="20">
        <v>122546400.49000001</v>
      </c>
      <c r="ON34" s="20">
        <v>549577501.95000005</v>
      </c>
      <c r="OO34" s="20">
        <v>69338868.150000006</v>
      </c>
      <c r="OP34" s="20">
        <v>45306352.459999993</v>
      </c>
      <c r="OQ34" s="20">
        <v>113847285.79000001</v>
      </c>
      <c r="OR34" s="20">
        <v>198518840.33000004</v>
      </c>
      <c r="OS34" s="20">
        <v>16365983.149999997</v>
      </c>
      <c r="OT34" s="20">
        <v>27450856.57</v>
      </c>
      <c r="OU34" s="20">
        <v>17487939.769999996</v>
      </c>
      <c r="OV34" s="20">
        <v>15618198.060000002</v>
      </c>
      <c r="OW34" s="20">
        <v>58771218.020000003</v>
      </c>
      <c r="OX34" s="20">
        <v>31272520.180000003</v>
      </c>
      <c r="OY34" s="20">
        <v>18240543.890000001</v>
      </c>
      <c r="OZ34" s="20">
        <v>12154849.74</v>
      </c>
      <c r="PA34" s="20">
        <v>107515924.40000001</v>
      </c>
      <c r="PB34" s="20">
        <v>11879473.279999999</v>
      </c>
      <c r="PC34" s="20">
        <v>22702647.419999998</v>
      </c>
      <c r="PD34" s="20">
        <v>5027659.58</v>
      </c>
      <c r="PE34" s="20">
        <v>11883884.629999999</v>
      </c>
      <c r="PF34" s="20">
        <v>29094831.069999997</v>
      </c>
      <c r="PG34" s="20">
        <v>8496600.3399999999</v>
      </c>
      <c r="PH34" s="20">
        <v>8729034.1399999987</v>
      </c>
      <c r="PI34" s="20">
        <v>8629233.8499999996</v>
      </c>
      <c r="PJ34" s="20">
        <v>8189785.3200000003</v>
      </c>
      <c r="PK34" s="20">
        <v>33648697.240000002</v>
      </c>
      <c r="PL34" s="20">
        <v>37489939.370000005</v>
      </c>
      <c r="PM34" s="20">
        <v>4583187.47</v>
      </c>
      <c r="PN34" s="20">
        <v>28309681.219999999</v>
      </c>
      <c r="PO34" s="20">
        <v>3207665.32</v>
      </c>
      <c r="PP34" s="20">
        <v>3097801.7</v>
      </c>
      <c r="PQ34" s="20">
        <v>4418902.37</v>
      </c>
      <c r="PR34" s="20">
        <v>1598345.42</v>
      </c>
      <c r="PS34" s="20">
        <v>732100667.6099999</v>
      </c>
      <c r="PT34" s="20">
        <v>26640738.23</v>
      </c>
      <c r="PU34" s="20">
        <v>9724942.1099999994</v>
      </c>
      <c r="PV34" s="20">
        <v>48430804.410000004</v>
      </c>
      <c r="PW34" s="20">
        <v>36370019.25</v>
      </c>
      <c r="PX34" s="20">
        <v>15637056.899999999</v>
      </c>
      <c r="PY34" s="20">
        <v>40544837.240000002</v>
      </c>
      <c r="PZ34" s="20">
        <v>8407275.040000001</v>
      </c>
      <c r="QA34" s="20">
        <v>31756930.75</v>
      </c>
      <c r="QB34" s="20">
        <v>11544920.65</v>
      </c>
      <c r="QC34" s="20">
        <v>23979560.73</v>
      </c>
      <c r="QD34" s="20">
        <v>6344998.9999999991</v>
      </c>
      <c r="QE34" s="20">
        <v>16190116.029999997</v>
      </c>
      <c r="QF34" s="20">
        <v>64555294.439999998</v>
      </c>
      <c r="QG34" s="20">
        <v>45449297.239999995</v>
      </c>
      <c r="QH34" s="20">
        <v>48399353.359999985</v>
      </c>
      <c r="QI34" s="20">
        <v>8286365.5800000001</v>
      </c>
      <c r="QJ34" s="20">
        <v>2819378.61</v>
      </c>
      <c r="QK34" s="20">
        <v>11065910.349999998</v>
      </c>
      <c r="QL34" s="20">
        <v>28539459.830000002</v>
      </c>
      <c r="QM34" s="20">
        <v>27440826.349999998</v>
      </c>
      <c r="QN34" s="20">
        <v>6160206.5599999996</v>
      </c>
      <c r="QO34" s="20">
        <v>11612335.789999999</v>
      </c>
      <c r="QP34" s="20">
        <v>3795064.88</v>
      </c>
      <c r="QQ34" s="20">
        <v>9166714.0300000012</v>
      </c>
      <c r="QR34" s="20">
        <v>8917878.7300000004</v>
      </c>
      <c r="QS34" s="20">
        <v>359867886.70999992</v>
      </c>
      <c r="QT34" s="20">
        <v>7474307.46</v>
      </c>
      <c r="QU34" s="20">
        <v>38943350.240000002</v>
      </c>
      <c r="QV34" s="20">
        <v>25345431.329999998</v>
      </c>
      <c r="QW34" s="20">
        <v>19614344.82</v>
      </c>
      <c r="QX34" s="20">
        <v>132899831.89999998</v>
      </c>
      <c r="QY34" s="20">
        <v>16987015.27</v>
      </c>
      <c r="QZ34" s="20">
        <v>15715013.48</v>
      </c>
      <c r="RA34" s="20">
        <v>99686914.030000001</v>
      </c>
      <c r="RB34" s="20">
        <v>17402963.099999998</v>
      </c>
      <c r="RC34" s="20">
        <v>7356338.9699999997</v>
      </c>
      <c r="RD34" s="20">
        <v>21219218.170000002</v>
      </c>
      <c r="RE34" s="20">
        <v>9853608.5800000001</v>
      </c>
      <c r="RF34" s="20">
        <v>435899459</v>
      </c>
      <c r="RG34" s="20">
        <v>24428363.710000001</v>
      </c>
      <c r="RH34" s="20">
        <v>5399260.4000000004</v>
      </c>
      <c r="RI34" s="20">
        <v>54033585.440000005</v>
      </c>
      <c r="RJ34" s="20">
        <v>6514611.9900000002</v>
      </c>
      <c r="RK34" s="20">
        <v>16036248.35</v>
      </c>
      <c r="RL34" s="20">
        <v>11442936.130000001</v>
      </c>
      <c r="RM34" s="20">
        <v>13096298.460000001</v>
      </c>
      <c r="RN34" s="20">
        <v>18948281.780000001</v>
      </c>
      <c r="RO34" s="20">
        <v>20330177.59</v>
      </c>
      <c r="RP34" s="20">
        <v>42215003.660000004</v>
      </c>
      <c r="RQ34" s="20">
        <v>10407273.92</v>
      </c>
      <c r="RR34" s="20">
        <v>11084803.790000001</v>
      </c>
      <c r="RS34" s="20">
        <v>8385021.6700000009</v>
      </c>
      <c r="RT34" s="20">
        <v>8931000.6400000006</v>
      </c>
      <c r="RU34" s="20">
        <v>7979330.6899999995</v>
      </c>
      <c r="RV34" s="20">
        <v>9528273.2100000009</v>
      </c>
      <c r="RW34" s="20">
        <v>9598359.7199999988</v>
      </c>
      <c r="RX34" s="20">
        <v>5338968.0200000005</v>
      </c>
      <c r="RY34" s="20">
        <v>5136736.57</v>
      </c>
      <c r="RZ34" s="20">
        <v>143286234.82999998</v>
      </c>
      <c r="SA34" s="20">
        <v>34549062.959999993</v>
      </c>
      <c r="SB34" s="20">
        <v>16548646.279999999</v>
      </c>
      <c r="SC34" s="20">
        <v>11064684.369999999</v>
      </c>
      <c r="SD34" s="20">
        <v>13587572.599999998</v>
      </c>
      <c r="SE34" s="20">
        <v>20652351.140000001</v>
      </c>
      <c r="SF34" s="20">
        <v>34727607.190000013</v>
      </c>
      <c r="SG34" s="20">
        <v>34626873.390000001</v>
      </c>
      <c r="SH34" s="20">
        <v>25461744.669999998</v>
      </c>
      <c r="SI34" s="20">
        <v>22160241.419999998</v>
      </c>
      <c r="SJ34" s="20">
        <v>12743138.060000001</v>
      </c>
      <c r="SK34" s="20">
        <v>6069597.3600000003</v>
      </c>
      <c r="SL34" s="20">
        <v>78918887.710000008</v>
      </c>
      <c r="SM34" s="20">
        <v>28213281.229999997</v>
      </c>
      <c r="SN34" s="20">
        <v>32276969.48</v>
      </c>
      <c r="SO34" s="20">
        <v>41859487.399999999</v>
      </c>
      <c r="SP34" s="20">
        <v>22707774.75</v>
      </c>
      <c r="SQ34" s="20">
        <v>19021028.149999999</v>
      </c>
      <c r="SR34" s="20">
        <v>12171136.100000001</v>
      </c>
      <c r="SS34" s="20">
        <v>11491833.219999999</v>
      </c>
      <c r="ST34" s="20">
        <v>170120500.51999998</v>
      </c>
      <c r="SU34" s="20">
        <v>4751713.75</v>
      </c>
      <c r="SV34" s="20">
        <v>34159466.43</v>
      </c>
      <c r="SW34" s="20">
        <v>28418210.23</v>
      </c>
      <c r="SX34" s="20">
        <v>2715619.37</v>
      </c>
      <c r="SY34" s="20">
        <v>6807804.1800000006</v>
      </c>
      <c r="SZ34" s="20">
        <v>18217075.41</v>
      </c>
      <c r="TA34" s="20">
        <v>25885154.349999998</v>
      </c>
      <c r="TB34" s="20">
        <v>8953182.0699999984</v>
      </c>
      <c r="TC34" s="20">
        <v>2500291.27</v>
      </c>
      <c r="TD34" s="20">
        <v>33186754.960000001</v>
      </c>
      <c r="TE34" s="20">
        <v>13085765.720000001</v>
      </c>
      <c r="TF34" s="20">
        <v>56067707.93</v>
      </c>
      <c r="TG34" s="20">
        <v>3882615.28</v>
      </c>
      <c r="TH34" s="20">
        <v>299211030.66999996</v>
      </c>
      <c r="TI34" s="20">
        <v>16824024.34</v>
      </c>
      <c r="TJ34" s="20">
        <v>25028992.460000001</v>
      </c>
      <c r="TK34" s="20">
        <v>15462946.209999999</v>
      </c>
      <c r="TL34" s="20">
        <v>5831564.0099999998</v>
      </c>
      <c r="TM34" s="20">
        <v>13743353.65</v>
      </c>
      <c r="TN34" s="20">
        <v>6733850.8700000001</v>
      </c>
      <c r="TO34" s="20">
        <v>21925921.899999999</v>
      </c>
      <c r="TP34" s="20">
        <v>21856642.210000001</v>
      </c>
      <c r="TQ34" s="20">
        <v>11854267.149999999</v>
      </c>
      <c r="TR34" s="20">
        <v>4270996.74</v>
      </c>
      <c r="TS34" s="20">
        <v>14436071.289999999</v>
      </c>
      <c r="TT34" s="20">
        <v>12348109.83</v>
      </c>
      <c r="TU34" s="20">
        <v>8854633.1999999993</v>
      </c>
      <c r="TV34" s="20">
        <v>13686845.33</v>
      </c>
      <c r="TW34" s="20">
        <v>18506242.07</v>
      </c>
      <c r="TX34" s="20">
        <v>80583678.989999995</v>
      </c>
      <c r="TY34" s="20">
        <v>9115896.6899999995</v>
      </c>
      <c r="TZ34" s="20">
        <v>287467183.83999997</v>
      </c>
      <c r="UA34" s="20">
        <v>41110822.999999993</v>
      </c>
      <c r="UB34" s="20">
        <v>5342023.54</v>
      </c>
      <c r="UC34" s="20">
        <v>4542107.1399999997</v>
      </c>
      <c r="UD34" s="20">
        <v>56441074.840000004</v>
      </c>
      <c r="UE34" s="20">
        <v>8884386.0099999998</v>
      </c>
      <c r="UF34" s="20">
        <v>5034349.3000000007</v>
      </c>
      <c r="UG34" s="20">
        <v>29380272</v>
      </c>
      <c r="UH34" s="20">
        <v>18036454.789999999</v>
      </c>
      <c r="UI34" s="20">
        <v>97868879.290000021</v>
      </c>
      <c r="UJ34" s="20">
        <v>21574293.440000001</v>
      </c>
      <c r="UK34" s="20">
        <v>19294411.59</v>
      </c>
      <c r="UL34" s="20">
        <v>17570276.379999999</v>
      </c>
      <c r="UM34" s="20">
        <v>12966407.349999998</v>
      </c>
      <c r="UN34" s="20">
        <v>13695136.77</v>
      </c>
      <c r="UO34" s="20">
        <v>1138110781.1900001</v>
      </c>
      <c r="UP34" s="20">
        <v>25379029.770000003</v>
      </c>
      <c r="UQ34" s="20">
        <v>13357097.76</v>
      </c>
      <c r="UR34" s="20">
        <v>35607780.810000002</v>
      </c>
      <c r="US34" s="20">
        <v>1601066.83</v>
      </c>
      <c r="UT34" s="20">
        <v>20729984.82</v>
      </c>
      <c r="UU34" s="20">
        <v>21432797.760000002</v>
      </c>
      <c r="UV34" s="20">
        <v>6046150.8900000006</v>
      </c>
      <c r="UW34" s="20">
        <v>8368612.0899999999</v>
      </c>
      <c r="UX34" s="20">
        <v>16896639.98</v>
      </c>
      <c r="UY34" s="20">
        <v>14534099.77</v>
      </c>
      <c r="UZ34" s="20">
        <v>45081058.960000001</v>
      </c>
      <c r="VA34" s="20">
        <v>40790388.829999998</v>
      </c>
      <c r="VB34" s="20">
        <v>44134038.920000002</v>
      </c>
      <c r="VC34" s="20">
        <v>18685623.899999999</v>
      </c>
      <c r="VD34" s="20">
        <v>20180562.25</v>
      </c>
      <c r="VE34" s="20">
        <v>8498707.9199999999</v>
      </c>
      <c r="VF34" s="20">
        <v>9081241.6799999997</v>
      </c>
      <c r="VG34" s="20">
        <v>15875376.16</v>
      </c>
      <c r="VH34" s="20">
        <v>5244922.66</v>
      </c>
      <c r="VI34" s="20">
        <v>13250753.439999999</v>
      </c>
      <c r="VJ34" s="20">
        <v>19283283.020000003</v>
      </c>
      <c r="VK34" s="20">
        <v>300853632.28999996</v>
      </c>
      <c r="VL34" s="20">
        <v>18537150.990000002</v>
      </c>
      <c r="VM34" s="20">
        <v>35241277.539999992</v>
      </c>
      <c r="VN34" s="20">
        <v>34033274.060000002</v>
      </c>
      <c r="VO34" s="20">
        <v>91328357.930000007</v>
      </c>
      <c r="VP34" s="20">
        <v>11731048.810000001</v>
      </c>
      <c r="VQ34" s="20">
        <v>16726027.449999999</v>
      </c>
      <c r="VR34" s="20">
        <v>1252778.18</v>
      </c>
      <c r="VS34" s="20">
        <v>36384229.719999999</v>
      </c>
      <c r="VT34" s="20">
        <v>28947695.329999998</v>
      </c>
      <c r="VU34" s="20">
        <v>18527901.949999999</v>
      </c>
      <c r="VV34" s="20">
        <v>105342270.34</v>
      </c>
      <c r="VW34" s="20">
        <v>7422905.9400000004</v>
      </c>
      <c r="VX34" s="20">
        <v>18558645.169999998</v>
      </c>
      <c r="VY34" s="20">
        <v>5611930.7799999993</v>
      </c>
      <c r="VZ34" s="20">
        <v>2283746625.9599996</v>
      </c>
      <c r="WA34" s="20">
        <v>27769053.779999997</v>
      </c>
      <c r="WB34" s="20">
        <v>63102975.13000001</v>
      </c>
      <c r="WC34" s="20">
        <v>31329662.610000007</v>
      </c>
      <c r="WD34" s="20">
        <v>26635155.27</v>
      </c>
      <c r="WE34" s="20">
        <v>10846908.309999999</v>
      </c>
      <c r="WF34" s="20">
        <v>34353739.309999995</v>
      </c>
      <c r="WG34" s="20">
        <v>47643550.080000006</v>
      </c>
      <c r="WH34" s="20">
        <v>22396417.459999997</v>
      </c>
      <c r="WI34" s="20">
        <v>18806369.759999998</v>
      </c>
      <c r="WJ34" s="20">
        <v>11199590.998</v>
      </c>
      <c r="WK34" s="20">
        <v>49710323.07</v>
      </c>
      <c r="WL34" s="20">
        <v>28216566.300000001</v>
      </c>
      <c r="WM34" s="20">
        <v>42568975.609999999</v>
      </c>
      <c r="WN34" s="20">
        <v>75111111.850000009</v>
      </c>
      <c r="WO34" s="20">
        <v>38579630.450000003</v>
      </c>
      <c r="WP34" s="20">
        <v>20825784.149999999</v>
      </c>
      <c r="WQ34" s="20">
        <v>21544907.790000003</v>
      </c>
      <c r="WR34" s="20">
        <v>13308371.050000003</v>
      </c>
      <c r="WS34" s="20">
        <v>24873207.16</v>
      </c>
      <c r="WT34" s="20">
        <v>199108876.47999996</v>
      </c>
      <c r="WU34" s="20">
        <v>17497398.940000001</v>
      </c>
      <c r="WV34" s="20">
        <v>33425402.109999999</v>
      </c>
      <c r="WW34" s="20">
        <v>22309893.080000002</v>
      </c>
      <c r="WX34" s="20">
        <v>11289720.090000002</v>
      </c>
      <c r="WY34" s="20">
        <v>12624652.4</v>
      </c>
      <c r="WZ34" s="20">
        <v>16417951.739999998</v>
      </c>
      <c r="XA34" s="20">
        <v>11069335.130000001</v>
      </c>
      <c r="XB34" s="20">
        <v>168167951.47</v>
      </c>
      <c r="XC34" s="20">
        <v>15937190.569999998</v>
      </c>
      <c r="XD34" s="20">
        <v>19678156.440000001</v>
      </c>
      <c r="XE34" s="20">
        <v>20465692.449999996</v>
      </c>
      <c r="XF34" s="20">
        <v>19441822.699999999</v>
      </c>
      <c r="XG34" s="20">
        <v>598494884.76999998</v>
      </c>
      <c r="XH34" s="20">
        <v>20501250.18</v>
      </c>
      <c r="XI34" s="20">
        <v>97459438.729999989</v>
      </c>
      <c r="XJ34" s="20">
        <v>129409360.66</v>
      </c>
      <c r="XK34" s="20">
        <v>21529248.43</v>
      </c>
      <c r="XL34" s="20">
        <v>32507207.52</v>
      </c>
      <c r="XM34" s="20">
        <v>32232096.27</v>
      </c>
      <c r="XN34" s="20">
        <v>59900170.009999998</v>
      </c>
      <c r="XO34" s="20">
        <v>11285415.629999999</v>
      </c>
      <c r="XP34" s="20">
        <v>59804007.990000002</v>
      </c>
      <c r="XQ34" s="20">
        <v>41933691.649999999</v>
      </c>
      <c r="XR34" s="20">
        <v>19448962.419999998</v>
      </c>
      <c r="XS34" s="20">
        <v>18431751.370000001</v>
      </c>
      <c r="XT34" s="20">
        <v>8088610.4100000001</v>
      </c>
      <c r="XU34" s="20">
        <v>21897283.420000002</v>
      </c>
      <c r="XV34" s="20">
        <v>7826776.2299999995</v>
      </c>
      <c r="XW34" s="20">
        <v>14947987.02</v>
      </c>
      <c r="XX34" s="20">
        <v>15471272.529999999</v>
      </c>
      <c r="XY34" s="20">
        <v>7575953.5599999996</v>
      </c>
      <c r="XZ34" s="20">
        <v>5233947.290000001</v>
      </c>
      <c r="YA34" s="20">
        <v>5376884.5200000005</v>
      </c>
      <c r="YB34" s="20">
        <v>43876797.170000002</v>
      </c>
      <c r="YC34" s="20">
        <v>37725579.229999997</v>
      </c>
      <c r="YD34" s="20">
        <v>423041425.77999997</v>
      </c>
      <c r="YE34" s="20">
        <v>37697857.57</v>
      </c>
      <c r="YF34" s="20">
        <v>37885167.729999997</v>
      </c>
      <c r="YG34" s="20">
        <v>43116035.909999996</v>
      </c>
      <c r="YH34" s="20">
        <v>57255958.460000001</v>
      </c>
      <c r="YI34" s="20">
        <v>38584331.350000009</v>
      </c>
      <c r="YJ34" s="20">
        <v>28317357.609999999</v>
      </c>
      <c r="YK34" s="20">
        <v>8836613.0099999998</v>
      </c>
      <c r="YL34" s="20">
        <v>26526401.470000006</v>
      </c>
      <c r="YM34" s="20">
        <v>24649844.089999996</v>
      </c>
      <c r="YN34" s="20">
        <v>37467903.489999995</v>
      </c>
      <c r="YO34" s="20">
        <v>13146241.879999999</v>
      </c>
      <c r="YP34" s="20">
        <v>26788314.249999996</v>
      </c>
      <c r="YQ34" s="20">
        <v>7494075.6500000013</v>
      </c>
      <c r="YR34" s="20">
        <v>47575033.279999994</v>
      </c>
      <c r="YS34" s="20">
        <v>49896902.159999996</v>
      </c>
      <c r="YT34" s="20">
        <v>14717208.729999999</v>
      </c>
      <c r="YU34" s="20">
        <v>174082362.75999999</v>
      </c>
      <c r="YV34" s="20">
        <v>14760750.470000001</v>
      </c>
      <c r="YW34" s="20">
        <v>13059528.569999998</v>
      </c>
      <c r="YX34" s="20">
        <v>9079563.0500000007</v>
      </c>
      <c r="YY34" s="20">
        <v>14431053.949999999</v>
      </c>
      <c r="YZ34" s="20">
        <v>9781941.1099999994</v>
      </c>
      <c r="ZA34" s="20">
        <v>17900705.77</v>
      </c>
      <c r="ZB34" s="20">
        <v>130388433.23</v>
      </c>
      <c r="ZC34" s="20">
        <v>13176782.07</v>
      </c>
      <c r="ZD34" s="20">
        <v>24734804.620000001</v>
      </c>
      <c r="ZE34" s="20">
        <v>19432178.789999999</v>
      </c>
      <c r="ZF34" s="20">
        <v>22258304.510000002</v>
      </c>
      <c r="ZG34" s="20">
        <v>9972183.5100000016</v>
      </c>
      <c r="ZH34" s="20">
        <v>11142384.739999998</v>
      </c>
      <c r="ZI34" s="20">
        <v>9848455.3499999996</v>
      </c>
      <c r="ZJ34" s="20">
        <v>35168363.609999999</v>
      </c>
      <c r="ZK34" s="20">
        <v>372417409.63999999</v>
      </c>
      <c r="ZL34" s="20">
        <v>30734780.409999996</v>
      </c>
      <c r="ZM34" s="20">
        <v>91105404.770000011</v>
      </c>
      <c r="ZN34" s="20">
        <v>280519344.68000001</v>
      </c>
      <c r="ZO34" s="20">
        <v>123318716.75999999</v>
      </c>
      <c r="ZP34" s="20">
        <v>38261017.130000003</v>
      </c>
      <c r="ZQ34" s="20">
        <v>36248569.309999995</v>
      </c>
      <c r="ZR34" s="20">
        <v>182052224.85000002</v>
      </c>
      <c r="ZS34" s="20">
        <v>361243853.92000002</v>
      </c>
      <c r="ZT34" s="20">
        <v>52513193.790000007</v>
      </c>
      <c r="ZU34" s="20">
        <v>18005272.469999999</v>
      </c>
      <c r="ZV34" s="20">
        <v>44671001.679999992</v>
      </c>
      <c r="ZW34" s="20">
        <v>31563407.940000001</v>
      </c>
      <c r="ZX34" s="20">
        <v>30448347.479999997</v>
      </c>
      <c r="ZY34" s="20">
        <v>10686873.85</v>
      </c>
      <c r="ZZ34" s="20">
        <v>31841272.600000001</v>
      </c>
      <c r="AAA34" s="20">
        <v>17000467.909999996</v>
      </c>
      <c r="AAB34" s="20">
        <v>17312024.719999999</v>
      </c>
      <c r="AAC34" s="20">
        <v>45975429.32</v>
      </c>
      <c r="AAD34" s="20">
        <v>28735143.220000003</v>
      </c>
      <c r="AAE34" s="20">
        <v>10247895.4</v>
      </c>
      <c r="AAF34" s="20">
        <v>30966476.18</v>
      </c>
      <c r="AAG34" s="20">
        <v>100684433.48</v>
      </c>
      <c r="AAH34" s="20">
        <v>20275534.699999999</v>
      </c>
      <c r="AAI34" s="20">
        <v>21174200.439999998</v>
      </c>
      <c r="AAJ34" s="20">
        <v>10460405.32</v>
      </c>
      <c r="AAK34" s="20">
        <v>16963207.440000001</v>
      </c>
      <c r="AAL34" s="20">
        <v>8357546.2500000009</v>
      </c>
      <c r="AAM34" s="20">
        <v>12040121.85</v>
      </c>
      <c r="AAN34" s="20">
        <v>1274045240.6800001</v>
      </c>
      <c r="AAO34" s="20">
        <v>25515605.960000001</v>
      </c>
      <c r="AAP34" s="20">
        <v>10390071.840000002</v>
      </c>
      <c r="AAQ34" s="20">
        <v>50864904.590000004</v>
      </c>
      <c r="AAR34" s="20">
        <v>40611563.939999998</v>
      </c>
      <c r="AAS34" s="20">
        <v>40308796.68</v>
      </c>
      <c r="AAT34" s="20">
        <v>32300113.210000001</v>
      </c>
      <c r="AAU34" s="20">
        <v>53816467.530000001</v>
      </c>
      <c r="AAV34" s="20">
        <v>63501010.350000001</v>
      </c>
      <c r="AAW34" s="20">
        <v>21399455.520000003</v>
      </c>
      <c r="AAX34" s="20">
        <v>23371569.43</v>
      </c>
      <c r="AAY34" s="20">
        <v>34580900.030000001</v>
      </c>
      <c r="AAZ34" s="20">
        <v>39997651.439999998</v>
      </c>
      <c r="ABA34" s="20">
        <v>5224524.76</v>
      </c>
      <c r="ABB34" s="20">
        <v>16840179.140000001</v>
      </c>
      <c r="ABC34" s="20">
        <v>13899586.09</v>
      </c>
      <c r="ABD34" s="20">
        <v>18544199.879999999</v>
      </c>
      <c r="ABE34" s="20">
        <v>19516035.93</v>
      </c>
      <c r="ABF34" s="20">
        <v>10395182.880000001</v>
      </c>
      <c r="ABG34" s="20">
        <v>142788866.30000001</v>
      </c>
      <c r="ABH34" s="20">
        <v>56529316.990000002</v>
      </c>
      <c r="ABI34" s="20">
        <v>26777468.32</v>
      </c>
      <c r="ABJ34" s="20">
        <v>7995490.9399999995</v>
      </c>
      <c r="ABK34" s="20">
        <v>4495200.62</v>
      </c>
      <c r="ABL34" s="20">
        <v>26777880.59</v>
      </c>
      <c r="ABM34" s="20">
        <v>17562633.240000002</v>
      </c>
      <c r="ABN34" s="20">
        <v>167910944.99000001</v>
      </c>
      <c r="ABO34" s="20">
        <v>62360338.640000001</v>
      </c>
      <c r="ABP34" s="20">
        <v>18400215.390000001</v>
      </c>
      <c r="ABQ34" s="20">
        <v>41926818.039999999</v>
      </c>
      <c r="ABR34" s="20">
        <v>11394160.940000001</v>
      </c>
      <c r="ABS34" s="20">
        <v>18550683.420000002</v>
      </c>
      <c r="ABT34" s="20">
        <v>12738716.42</v>
      </c>
      <c r="ABU34" s="20">
        <v>14562193.57</v>
      </c>
      <c r="ABV34" s="20">
        <v>19177445.510000002</v>
      </c>
      <c r="ABW34" s="20">
        <v>153045773.77000001</v>
      </c>
      <c r="ABX34" s="20">
        <v>48654821.620000005</v>
      </c>
      <c r="ABY34" s="20">
        <v>46769272.289999992</v>
      </c>
      <c r="ABZ34" s="20">
        <v>11447271.119999999</v>
      </c>
      <c r="ACA34" s="20">
        <v>27386753.32</v>
      </c>
      <c r="ACB34" s="20">
        <v>44809695.560000002</v>
      </c>
      <c r="ACC34" s="20">
        <v>5575604.9699999997</v>
      </c>
      <c r="ACD34" s="20">
        <v>10821142.819999998</v>
      </c>
      <c r="ACE34" s="20">
        <v>5381254.7699999996</v>
      </c>
      <c r="ACF34" s="20">
        <v>19425003.75</v>
      </c>
      <c r="ACG34" s="20">
        <v>13523963</v>
      </c>
      <c r="ACH34" s="20">
        <v>551324971.41999996</v>
      </c>
      <c r="ACI34" s="20">
        <v>11762391.51</v>
      </c>
      <c r="ACJ34" s="20">
        <v>8803313.0500000007</v>
      </c>
      <c r="ACK34" s="20">
        <v>24436829.799999997</v>
      </c>
      <c r="ACL34" s="20">
        <v>9934443.6300000008</v>
      </c>
      <c r="ACM34" s="20">
        <v>17486913.559999999</v>
      </c>
      <c r="ACN34" s="20">
        <v>70825099.909999996</v>
      </c>
      <c r="ACO34" s="20">
        <v>108176345.91000001</v>
      </c>
      <c r="ACP34" s="20">
        <v>153999259.25</v>
      </c>
      <c r="ACQ34" s="20">
        <v>5899003.6400000006</v>
      </c>
      <c r="ACR34" s="20">
        <v>14821185.730000002</v>
      </c>
      <c r="ACS34" s="20">
        <v>21843444.970000003</v>
      </c>
      <c r="ACT34" s="20">
        <v>12429008.16</v>
      </c>
      <c r="ACU34" s="20">
        <v>154215536.34</v>
      </c>
      <c r="ACV34" s="20">
        <v>12436539.870000001</v>
      </c>
      <c r="ACW34" s="20">
        <v>21472916.649999999</v>
      </c>
      <c r="ACX34" s="20">
        <v>32296286.5</v>
      </c>
      <c r="ACY34" s="20">
        <v>2812911.03</v>
      </c>
      <c r="ACZ34" s="20">
        <v>13749179.520000001</v>
      </c>
      <c r="ADA34" s="20">
        <v>1348356.01</v>
      </c>
      <c r="ADB34" s="20">
        <v>4045310.7699999996</v>
      </c>
      <c r="ADC34" s="20">
        <v>7577703.54</v>
      </c>
      <c r="ADD34" s="20">
        <v>37344101.250000007</v>
      </c>
      <c r="ADE34" s="20">
        <v>54767976.679999992</v>
      </c>
      <c r="ADF34" s="20">
        <v>49111338.870000005</v>
      </c>
      <c r="ADG34" s="20">
        <v>2511773.5700000003</v>
      </c>
      <c r="ADH34" s="20">
        <v>3962958.3400000008</v>
      </c>
      <c r="ADI34" s="20">
        <v>17100440.77</v>
      </c>
      <c r="ADJ34" s="20">
        <v>1629471.8699999999</v>
      </c>
      <c r="ADK34" s="20">
        <v>10290374.989999998</v>
      </c>
      <c r="ADL34" s="20">
        <v>11354431.850000001</v>
      </c>
      <c r="ADM34" s="20">
        <v>12806480.440000001</v>
      </c>
      <c r="ADN34" s="20">
        <v>428323725.46000004</v>
      </c>
      <c r="ADO34" s="20">
        <v>113124475.3</v>
      </c>
      <c r="ADP34" s="20">
        <v>28506754.939999998</v>
      </c>
      <c r="ADQ34" s="20">
        <v>92058283.379999995</v>
      </c>
      <c r="ADR34" s="20">
        <v>9279982.2899999991</v>
      </c>
      <c r="ADS34" s="20">
        <v>12403825.550000001</v>
      </c>
      <c r="ADT34" s="20">
        <v>60620852.539999992</v>
      </c>
      <c r="ADU34" s="20">
        <v>4102575.89</v>
      </c>
      <c r="ADV34" s="20">
        <v>558627160.70000005</v>
      </c>
      <c r="ADW34" s="20">
        <v>59852047.940000005</v>
      </c>
      <c r="ADX34" s="20">
        <v>15812556.43</v>
      </c>
      <c r="ADY34" s="20">
        <v>28441238.419999998</v>
      </c>
      <c r="ADZ34" s="20">
        <v>41241425.229999997</v>
      </c>
      <c r="AEA34" s="20">
        <v>27191693.989999998</v>
      </c>
      <c r="AEB34" s="20">
        <v>11214556.829999998</v>
      </c>
      <c r="AEC34" s="20">
        <v>12581873.35</v>
      </c>
      <c r="AED34" s="20">
        <v>3911076.1300000004</v>
      </c>
      <c r="AEE34" s="20">
        <v>29655645.449999999</v>
      </c>
      <c r="AEF34" s="20">
        <v>18454589.050000001</v>
      </c>
      <c r="AEG34" s="20">
        <v>9343974.9499999993</v>
      </c>
      <c r="AEH34" s="20">
        <v>21551686.23</v>
      </c>
      <c r="AEI34" s="20">
        <v>18001892.629999999</v>
      </c>
      <c r="AEJ34" s="20">
        <v>23301482.640000001</v>
      </c>
      <c r="AEK34" s="20">
        <v>16849652.080000002</v>
      </c>
      <c r="AEL34" s="20">
        <v>3830213.99</v>
      </c>
      <c r="AEM34" s="20">
        <v>28867266.179999996</v>
      </c>
      <c r="AEN34" s="20">
        <v>9878116.8500000015</v>
      </c>
      <c r="AEO34" s="20">
        <v>32390863.910000004</v>
      </c>
      <c r="AEP34" s="20">
        <v>241856571.36999997</v>
      </c>
      <c r="AEQ34" s="20">
        <v>39640790.009999998</v>
      </c>
      <c r="AER34" s="20">
        <v>21807894.640000001</v>
      </c>
      <c r="AES34" s="20">
        <v>22758064.019999996</v>
      </c>
      <c r="AET34" s="20">
        <v>14765808.289999999</v>
      </c>
      <c r="AEU34" s="20">
        <v>41533210.369999997</v>
      </c>
      <c r="AEV34" s="20">
        <v>29276936.27</v>
      </c>
      <c r="AEW34" s="20">
        <v>22053353.380000003</v>
      </c>
      <c r="AEX34" s="20">
        <v>22109129.359999999</v>
      </c>
      <c r="AEY34" s="20">
        <v>15773590.76</v>
      </c>
      <c r="AEZ34" s="20">
        <v>209913191.85000002</v>
      </c>
      <c r="AFA34" s="20">
        <v>62007922.319999993</v>
      </c>
      <c r="AFB34" s="20">
        <v>70588691.210000008</v>
      </c>
      <c r="AFC34" s="20">
        <v>18413249.790000003</v>
      </c>
      <c r="AFD34" s="20">
        <v>56564693.32</v>
      </c>
      <c r="AFE34" s="20">
        <v>85312198.599999994</v>
      </c>
      <c r="AFF34" s="20">
        <v>12705798.26</v>
      </c>
      <c r="AFG34" s="20">
        <v>25086069.260000002</v>
      </c>
      <c r="AFH34" s="20">
        <v>13012297.609999999</v>
      </c>
      <c r="AFI34" s="20">
        <v>22217089.740000002</v>
      </c>
      <c r="AFJ34" s="20">
        <v>9032747.9500000011</v>
      </c>
      <c r="AFK34" s="20">
        <v>10874659.879999999</v>
      </c>
      <c r="AFL34" s="20">
        <v>21285271.550000004</v>
      </c>
      <c r="AFM34" s="20">
        <v>177284538.35999998</v>
      </c>
      <c r="AFN34" s="20">
        <v>30199003.890000001</v>
      </c>
      <c r="AFO34" s="20">
        <v>48820985.349999994</v>
      </c>
      <c r="AFP34" s="20">
        <v>13122373.110000001</v>
      </c>
      <c r="AFQ34" s="20">
        <v>39792523</v>
      </c>
      <c r="AFR34" s="20">
        <v>29909325.599999998</v>
      </c>
      <c r="AFS34" s="20">
        <v>7651808.7300000004</v>
      </c>
      <c r="AFT34" s="20">
        <v>33188932.619999994</v>
      </c>
      <c r="AFU34" s="20">
        <v>23787346.819999997</v>
      </c>
      <c r="AFV34" s="20">
        <v>3680417.94</v>
      </c>
      <c r="AFW34" s="20">
        <v>33482939.100000001</v>
      </c>
      <c r="AFX34" s="20">
        <v>16830230.330000002</v>
      </c>
      <c r="AFY34" s="20">
        <v>118146361.72</v>
      </c>
      <c r="AFZ34" s="20">
        <v>15077981.380000001</v>
      </c>
      <c r="AGA34" s="20">
        <v>4309857.09</v>
      </c>
      <c r="AGB34" s="20">
        <v>7190784.4100000001</v>
      </c>
      <c r="AGC34" s="20">
        <v>12355183.040000003</v>
      </c>
      <c r="AGD34" s="20">
        <v>7701305.1000000006</v>
      </c>
      <c r="AGE34" s="20">
        <v>4991918.74</v>
      </c>
      <c r="AGF34" s="20">
        <v>7344378.7599999998</v>
      </c>
      <c r="AGG34" s="20">
        <v>5554115.7999999989</v>
      </c>
      <c r="AGH34" s="20">
        <v>9578474.1899999995</v>
      </c>
      <c r="AGI34" s="20">
        <v>6956229.8299999991</v>
      </c>
      <c r="AGJ34" s="20">
        <v>473776525.65000004</v>
      </c>
      <c r="AGK34" s="20">
        <v>40872406.030000001</v>
      </c>
      <c r="AGL34" s="20">
        <v>33929475.680000007</v>
      </c>
      <c r="AGM34" s="20">
        <v>10019837.039999997</v>
      </c>
      <c r="AGN34" s="20">
        <v>46627245.999999993</v>
      </c>
      <c r="AGO34" s="20">
        <v>47226155.260000005</v>
      </c>
      <c r="AGP34" s="20">
        <v>13393308.98</v>
      </c>
      <c r="AGQ34" s="20">
        <v>32905991.710000001</v>
      </c>
      <c r="AGR34" s="20">
        <v>505920126.81999993</v>
      </c>
      <c r="AGS34" s="20">
        <v>274528837.68000007</v>
      </c>
      <c r="AGT34" s="20">
        <v>6550892.8699999992</v>
      </c>
      <c r="AGU34" s="20">
        <v>127650118.24000001</v>
      </c>
      <c r="AGV34" s="20">
        <v>52989342.910000004</v>
      </c>
      <c r="AGW34" s="20">
        <v>29293231.440000001</v>
      </c>
      <c r="AGX34" s="20">
        <v>24461208.720000003</v>
      </c>
      <c r="AGY34" s="20">
        <v>15280907.310000001</v>
      </c>
      <c r="AGZ34" s="20">
        <v>4390552.26</v>
      </c>
      <c r="AHA34" s="20">
        <v>24298708.390000001</v>
      </c>
      <c r="AHB34" s="20">
        <v>45784320.480000004</v>
      </c>
      <c r="AHC34" s="20">
        <v>7542818.0800000001</v>
      </c>
      <c r="AHD34" s="20">
        <v>13534227.33</v>
      </c>
      <c r="AHE34" s="20">
        <v>17047806.949999999</v>
      </c>
      <c r="AHF34" s="20">
        <v>8777847.4800000004</v>
      </c>
      <c r="AHG34" s="20">
        <v>4080553.96</v>
      </c>
      <c r="AHH34" s="20">
        <v>5834180.5699999994</v>
      </c>
      <c r="AHI34" s="20">
        <v>88616097.690000013</v>
      </c>
      <c r="AHJ34" s="20">
        <v>14471558.690000001</v>
      </c>
      <c r="AHK34" s="20">
        <v>12331679.550000001</v>
      </c>
      <c r="AHL34" s="20">
        <v>8577471.2699999996</v>
      </c>
      <c r="AHM34" s="20">
        <v>14758172.220000001</v>
      </c>
      <c r="AHN34" s="20">
        <v>8860451.5600000005</v>
      </c>
      <c r="AHO34" s="20">
        <v>7148482.3499999996</v>
      </c>
      <c r="AHP34" s="20">
        <v>51955378592.568039</v>
      </c>
    </row>
    <row r="35" spans="1:900" x14ac:dyDescent="0.55000000000000004">
      <c r="A35" s="19"/>
      <c r="B35" s="11" t="s">
        <v>1056</v>
      </c>
      <c r="C35" s="6" t="s">
        <v>1057</v>
      </c>
      <c r="D35" s="20">
        <v>-394730874.15000004</v>
      </c>
      <c r="E35" s="20">
        <v>-20704817.200000003</v>
      </c>
      <c r="F35" s="20">
        <v>-54562127.519999996</v>
      </c>
      <c r="G35" s="20">
        <v>-7728119.3500000006</v>
      </c>
      <c r="H35" s="20">
        <v>-52109298</v>
      </c>
      <c r="I35" s="20">
        <v>-31449199.480000004</v>
      </c>
      <c r="J35" s="20">
        <v>-32173055.339999996</v>
      </c>
      <c r="K35" s="20">
        <v>-12716965.220000001</v>
      </c>
      <c r="L35" s="20">
        <v>-18602769.630000003</v>
      </c>
      <c r="M35" s="20">
        <v>-19863065.739999995</v>
      </c>
      <c r="N35" s="20">
        <v>-17146493.210000001</v>
      </c>
      <c r="O35" s="20">
        <v>-13432585.699999999</v>
      </c>
      <c r="P35" s="20">
        <v>-25686021.350000001</v>
      </c>
      <c r="Q35" s="20">
        <v>-16163820.67</v>
      </c>
      <c r="R35" s="20">
        <v>-14799236.010000002</v>
      </c>
      <c r="S35" s="20">
        <v>-36617026.479999989</v>
      </c>
      <c r="T35" s="20">
        <v>-20820367.710000001</v>
      </c>
      <c r="U35" s="20">
        <v>-6864839.1800000006</v>
      </c>
      <c r="V35" s="20">
        <v>-287875056.71999997</v>
      </c>
      <c r="W35" s="20">
        <v>-103648582.27999999</v>
      </c>
      <c r="X35" s="20">
        <v>-20885788.049999997</v>
      </c>
      <c r="Y35" s="20">
        <v>-32790741.82</v>
      </c>
      <c r="Z35" s="20">
        <v>-32422025.279999994</v>
      </c>
      <c r="AA35" s="20">
        <v>-35498601.340000004</v>
      </c>
      <c r="AB35" s="20">
        <v>-23652346.839999996</v>
      </c>
      <c r="AC35" s="20">
        <v>-129595715.25000001</v>
      </c>
      <c r="AD35" s="20">
        <v>-48896940.280000001</v>
      </c>
      <c r="AE35" s="20">
        <v>-25591595.890000004</v>
      </c>
      <c r="AF35" s="20">
        <v>-124614132.64999998</v>
      </c>
      <c r="AG35" s="20">
        <v>-31820976.199999999</v>
      </c>
      <c r="AH35" s="20">
        <v>-115827861.03000003</v>
      </c>
      <c r="AI35" s="20">
        <v>-72566995.13000001</v>
      </c>
      <c r="AJ35" s="20">
        <v>-22937432.020000007</v>
      </c>
      <c r="AK35" s="20">
        <v>-21447679.27</v>
      </c>
      <c r="AL35" s="20">
        <v>-13163992.719999999</v>
      </c>
      <c r="AM35" s="20">
        <v>-52774532.010000005</v>
      </c>
      <c r="AN35" s="20">
        <v>-56876485.780000001</v>
      </c>
      <c r="AO35" s="20">
        <v>-16312381.800000001</v>
      </c>
      <c r="AP35" s="20">
        <v>-44074076.649999991</v>
      </c>
      <c r="AQ35" s="20">
        <v>-17261489.41</v>
      </c>
      <c r="AR35" s="20">
        <v>-11497184.200000001</v>
      </c>
      <c r="AS35" s="20">
        <v>-10985265.320000002</v>
      </c>
      <c r="AT35" s="20">
        <v>-59967520.850000001</v>
      </c>
      <c r="AU35" s="20">
        <v>-4523384.6899999995</v>
      </c>
      <c r="AV35" s="20">
        <v>-10758135.819999998</v>
      </c>
      <c r="AW35" s="20">
        <v>-6558834.2600000007</v>
      </c>
      <c r="AX35" s="20">
        <v>-21234597.079999991</v>
      </c>
      <c r="AY35" s="20">
        <v>-25440426.729999997</v>
      </c>
      <c r="AZ35" s="20">
        <v>-3499149.4000000004</v>
      </c>
      <c r="BA35" s="20">
        <v>-9928623.5299999993</v>
      </c>
      <c r="BB35" s="20">
        <v>-6877285.6800000006</v>
      </c>
      <c r="BC35" s="20">
        <v>-7331662.0499999998</v>
      </c>
      <c r="BD35" s="20">
        <v>-5783302.5300000003</v>
      </c>
      <c r="BE35" s="20">
        <v>-8300325.8499999987</v>
      </c>
      <c r="BF35" s="20">
        <v>-39656607.82</v>
      </c>
      <c r="BG35" s="20">
        <v>-3923094.2199999997</v>
      </c>
      <c r="BH35" s="20">
        <v>-11444897.119999999</v>
      </c>
      <c r="BI35" s="20">
        <v>-209014968.29999989</v>
      </c>
      <c r="BJ35" s="20">
        <v>-60659071.469999999</v>
      </c>
      <c r="BK35" s="20">
        <v>-15534474.16</v>
      </c>
      <c r="BL35" s="20">
        <v>-6758530.4799999986</v>
      </c>
      <c r="BM35" s="20">
        <v>-21813169.440000001</v>
      </c>
      <c r="BN35" s="20">
        <v>-14505101.289999999</v>
      </c>
      <c r="BO35" s="20">
        <v>-17443338.120000001</v>
      </c>
      <c r="BP35" s="20">
        <v>-1826695.2</v>
      </c>
      <c r="BQ35" s="20">
        <v>-101516.83</v>
      </c>
      <c r="BR35" s="20">
        <v>-142277066.18000001</v>
      </c>
      <c r="BS35" s="20">
        <v>-6129440.7400000002</v>
      </c>
      <c r="BT35" s="20">
        <v>-13850417.399999999</v>
      </c>
      <c r="BU35" s="20">
        <v>-14747196.6</v>
      </c>
      <c r="BV35" s="20">
        <v>-9107073.2200000007</v>
      </c>
      <c r="BW35" s="20">
        <v>-11771212.52</v>
      </c>
      <c r="BX35" s="20">
        <v>-7106929.8799999999</v>
      </c>
      <c r="BY35" s="20">
        <v>-5912625.8200000003</v>
      </c>
      <c r="BZ35" s="20">
        <v>-100753140.26000002</v>
      </c>
      <c r="CA35" s="20">
        <v>-9001472.1099999994</v>
      </c>
      <c r="CB35" s="20">
        <v>-17902899.740000002</v>
      </c>
      <c r="CC35" s="20">
        <v>-35988823.159999996</v>
      </c>
      <c r="CD35" s="20">
        <v>-10312298.9</v>
      </c>
      <c r="CE35" s="20">
        <v>-10740165.590000004</v>
      </c>
      <c r="CF35" s="20">
        <v>-12176159.840000002</v>
      </c>
      <c r="CG35" s="20">
        <v>-174197390.57000002</v>
      </c>
      <c r="CH35" s="20">
        <v>-10771914.320000002</v>
      </c>
      <c r="CI35" s="20">
        <v>-42346698.259999998</v>
      </c>
      <c r="CJ35" s="20">
        <v>-8828992.4800000004</v>
      </c>
      <c r="CK35" s="20">
        <v>-12927889.180000002</v>
      </c>
      <c r="CL35" s="20">
        <v>-15038428.330000002</v>
      </c>
      <c r="CM35" s="20">
        <v>-14695926.9</v>
      </c>
      <c r="CN35" s="20">
        <v>-36885819.350000001</v>
      </c>
      <c r="CO35" s="20">
        <v>-4224751.87</v>
      </c>
      <c r="CP35" s="20">
        <v>-15050961.09</v>
      </c>
      <c r="CQ35" s="20">
        <v>-9090714.0800000001</v>
      </c>
      <c r="CR35" s="20">
        <v>-18977544.68</v>
      </c>
      <c r="CS35" s="20">
        <v>-9466895.5500000026</v>
      </c>
      <c r="CT35" s="20">
        <v>-162473741.30000004</v>
      </c>
      <c r="CU35" s="20">
        <v>-14310534.219999999</v>
      </c>
      <c r="CV35" s="20">
        <v>-15534696.529999999</v>
      </c>
      <c r="CW35" s="20">
        <v>-28610241.550000004</v>
      </c>
      <c r="CX35" s="20">
        <v>-3347707.36</v>
      </c>
      <c r="CY35" s="20">
        <v>-21564376.849999998</v>
      </c>
      <c r="CZ35" s="20">
        <v>-11265849.960000001</v>
      </c>
      <c r="DA35" s="20">
        <v>-10701995.609999999</v>
      </c>
      <c r="DB35" s="20">
        <v>-171827237.42999998</v>
      </c>
      <c r="DC35" s="20">
        <v>-232874824.51999998</v>
      </c>
      <c r="DD35" s="20">
        <v>-19754500.449999999</v>
      </c>
      <c r="DE35" s="20">
        <v>-22520988.809999999</v>
      </c>
      <c r="DF35" s="20">
        <v>-26606291.299999997</v>
      </c>
      <c r="DG35" s="20">
        <v>-42737460.719999999</v>
      </c>
      <c r="DH35" s="20">
        <v>-52342974.820000008</v>
      </c>
      <c r="DI35" s="20">
        <v>-29998436.599999998</v>
      </c>
      <c r="DJ35" s="20">
        <v>-16205093.710000001</v>
      </c>
      <c r="DK35" s="20">
        <v>-547870837.09000003</v>
      </c>
      <c r="DL35" s="20">
        <v>-13651735.799999997</v>
      </c>
      <c r="DM35" s="20">
        <v>-21598336.890000001</v>
      </c>
      <c r="DN35" s="20">
        <v>-18422493.270000003</v>
      </c>
      <c r="DO35" s="20">
        <v>-13946993.919899996</v>
      </c>
      <c r="DP35" s="20">
        <v>-18209316.57</v>
      </c>
      <c r="DQ35" s="20">
        <v>-21905554.979999997</v>
      </c>
      <c r="DR35" s="20">
        <v>-11573919.27</v>
      </c>
      <c r="DS35" s="20">
        <v>-57458171.069999993</v>
      </c>
      <c r="DT35" s="20">
        <v>-253429318.72999996</v>
      </c>
      <c r="DU35" s="20">
        <v>-41084948.920000002</v>
      </c>
      <c r="DV35" s="20">
        <v>-65595909.129999995</v>
      </c>
      <c r="DW35" s="20">
        <v>-96638570.519999981</v>
      </c>
      <c r="DX35" s="20">
        <v>-30052988.489999998</v>
      </c>
      <c r="DY35" s="20">
        <v>-45538991.749999993</v>
      </c>
      <c r="DZ35" s="20">
        <v>-37864517.460000001</v>
      </c>
      <c r="EA35" s="20">
        <v>-7669235.8499999987</v>
      </c>
      <c r="EB35" s="20">
        <v>-24670507.470000006</v>
      </c>
      <c r="EC35" s="20">
        <v>-19134573.940000001</v>
      </c>
      <c r="ED35" s="20">
        <v>-61805820.29999999</v>
      </c>
      <c r="EE35" s="20">
        <v>-177597174.82000002</v>
      </c>
      <c r="EF35" s="20">
        <v>-108319748.53000002</v>
      </c>
      <c r="EG35" s="20">
        <v>-14387695.57</v>
      </c>
      <c r="EH35" s="20">
        <v>-21786634.880000003</v>
      </c>
      <c r="EI35" s="20">
        <v>-17991283.770000003</v>
      </c>
      <c r="EJ35" s="20">
        <v>-49411242.100000009</v>
      </c>
      <c r="EK35" s="20">
        <v>-41573969.109999999</v>
      </c>
      <c r="EL35" s="20">
        <v>-19223065.869999997</v>
      </c>
      <c r="EM35" s="20">
        <v>-20103806.209999997</v>
      </c>
      <c r="EN35" s="20">
        <v>-282295799.81</v>
      </c>
      <c r="EO35" s="20">
        <v>-18020384.559999995</v>
      </c>
      <c r="EP35" s="20">
        <v>-25176793.029999997</v>
      </c>
      <c r="EQ35" s="20">
        <v>-15688273.380000001</v>
      </c>
      <c r="ER35" s="20">
        <v>-11410382.189999999</v>
      </c>
      <c r="ES35" s="20">
        <v>-9139656.4499999993</v>
      </c>
      <c r="ET35" s="20">
        <v>-33511838.219999995</v>
      </c>
      <c r="EU35" s="20">
        <v>-31310280.73</v>
      </c>
      <c r="EV35" s="20">
        <v>-23819865.770000003</v>
      </c>
      <c r="EW35" s="20">
        <v>-238589165.51000008</v>
      </c>
      <c r="EX35" s="20">
        <v>-8493840.9500000011</v>
      </c>
      <c r="EY35" s="20">
        <v>-11690256.76</v>
      </c>
      <c r="EZ35" s="20">
        <v>-11484537.969999997</v>
      </c>
      <c r="FA35" s="20">
        <v>-28026994.41</v>
      </c>
      <c r="FB35" s="20">
        <v>-41151908</v>
      </c>
      <c r="FC35" s="20">
        <v>-33229399.439999998</v>
      </c>
      <c r="FD35" s="20">
        <v>-17554398.640000001</v>
      </c>
      <c r="FE35" s="20">
        <v>-14060552.159999998</v>
      </c>
      <c r="FF35" s="20">
        <v>-9434419.0100000016</v>
      </c>
      <c r="FG35" s="20">
        <v>-8949597.4199999999</v>
      </c>
      <c r="FH35" s="20">
        <v>-8983942.8200000003</v>
      </c>
      <c r="FI35" s="20">
        <v>-63334385.479999997</v>
      </c>
      <c r="FJ35" s="20">
        <v>-17039751.030000001</v>
      </c>
      <c r="FK35" s="20">
        <v>-11229623.100000001</v>
      </c>
      <c r="FL35" s="20">
        <v>-18343368.43</v>
      </c>
      <c r="FM35" s="20">
        <v>-30260011.839999996</v>
      </c>
      <c r="FN35" s="20">
        <v>-32773543.839999996</v>
      </c>
      <c r="FO35" s="20">
        <v>-8847422.3200000003</v>
      </c>
      <c r="FP35" s="20">
        <v>-14038232.52</v>
      </c>
      <c r="FQ35" s="20">
        <v>-335063602.24999994</v>
      </c>
      <c r="FR35" s="20">
        <v>-18113752.25</v>
      </c>
      <c r="FS35" s="20">
        <v>-44157272.470000006</v>
      </c>
      <c r="FT35" s="20">
        <v>-34911805.289999999</v>
      </c>
      <c r="FU35" s="20">
        <v>-26684451.830000002</v>
      </c>
      <c r="FV35" s="20">
        <v>-16538959.970000001</v>
      </c>
      <c r="FW35" s="20">
        <v>-52974782.930000007</v>
      </c>
      <c r="FX35" s="20">
        <v>-46858263.069999993</v>
      </c>
      <c r="FY35" s="20">
        <v>-38644642.390000008</v>
      </c>
      <c r="FZ35" s="20">
        <v>-33657811.100000001</v>
      </c>
      <c r="GA35" s="20">
        <v>-76384071.25999999</v>
      </c>
      <c r="GB35" s="20">
        <v>-23340833.190000005</v>
      </c>
      <c r="GC35" s="20">
        <v>-31311405.619999994</v>
      </c>
      <c r="GD35" s="20">
        <v>-8881387.0899999999</v>
      </c>
      <c r="GE35" s="20">
        <v>-165827719.33000001</v>
      </c>
      <c r="GF35" s="20">
        <v>-10912627.58</v>
      </c>
      <c r="GG35" s="20">
        <v>-15803269.040000001</v>
      </c>
      <c r="GH35" s="20">
        <v>-49241784.419999987</v>
      </c>
      <c r="GI35" s="20">
        <v>-25646141.480000008</v>
      </c>
      <c r="GJ35" s="20">
        <v>-18714891.949999999</v>
      </c>
      <c r="GK35" s="20">
        <v>-21701700.48</v>
      </c>
      <c r="GL35" s="20">
        <v>-30958486.940000001</v>
      </c>
      <c r="GM35" s="20">
        <v>-11036940.039999999</v>
      </c>
      <c r="GN35" s="20">
        <v>-6370706.5000000009</v>
      </c>
      <c r="GO35" s="20">
        <v>-5268620.04</v>
      </c>
      <c r="GP35" s="20">
        <v>-6280060.8499999987</v>
      </c>
      <c r="GQ35" s="20">
        <v>-105537592.43000002</v>
      </c>
      <c r="GR35" s="20">
        <v>-7807869.1799999997</v>
      </c>
      <c r="GS35" s="20">
        <v>-13313039.419999998</v>
      </c>
      <c r="GT35" s="20">
        <v>-23357327.790000003</v>
      </c>
      <c r="GU35" s="20">
        <v>-9429774.0799999982</v>
      </c>
      <c r="GV35" s="20">
        <v>-20275325.420000002</v>
      </c>
      <c r="GW35" s="20">
        <v>-17623141.82</v>
      </c>
      <c r="GX35" s="20">
        <v>-10350500.41</v>
      </c>
      <c r="GY35" s="20">
        <v>-167674810.39999998</v>
      </c>
      <c r="GZ35" s="20">
        <v>-9408873.1500000004</v>
      </c>
      <c r="HA35" s="20">
        <v>-30078474.619999997</v>
      </c>
      <c r="HB35" s="20">
        <v>-16811659.23</v>
      </c>
      <c r="HC35" s="20">
        <v>-499492140.78999996</v>
      </c>
      <c r="HD35" s="20">
        <v>-28243876.939999998</v>
      </c>
      <c r="HE35" s="20">
        <v>-61619053.249999993</v>
      </c>
      <c r="HF35" s="20">
        <v>-89152420.000000015</v>
      </c>
      <c r="HG35" s="20">
        <v>-45058217.590000004</v>
      </c>
      <c r="HH35" s="20">
        <v>-60549562.75999999</v>
      </c>
      <c r="HI35" s="20">
        <v>-18180503.57</v>
      </c>
      <c r="HJ35" s="20">
        <v>-176767861.97000003</v>
      </c>
      <c r="HK35" s="20">
        <v>-60543347.990000002</v>
      </c>
      <c r="HL35" s="20">
        <v>-75071875.329999998</v>
      </c>
      <c r="HM35" s="20">
        <v>-23121490.66</v>
      </c>
      <c r="HN35" s="20">
        <v>-22621410.059999991</v>
      </c>
      <c r="HO35" s="20">
        <v>-17190579.170000002</v>
      </c>
      <c r="HP35" s="20">
        <v>-24233750.129999999</v>
      </c>
      <c r="HQ35" s="20">
        <v>-30334479.249999996</v>
      </c>
      <c r="HR35" s="20">
        <v>-219465427.25999999</v>
      </c>
      <c r="HS35" s="20">
        <v>-142265116.22999999</v>
      </c>
      <c r="HT35" s="20">
        <v>-19773043.140000004</v>
      </c>
      <c r="HU35" s="20">
        <v>-14559937.059999999</v>
      </c>
      <c r="HV35" s="20">
        <v>-19030159.199999999</v>
      </c>
      <c r="HW35" s="20">
        <v>-13514314.869999999</v>
      </c>
      <c r="HX35" s="20">
        <v>-43284796.190000005</v>
      </c>
      <c r="HY35" s="20">
        <v>-26932859.879999995</v>
      </c>
      <c r="HZ35" s="20">
        <v>-17728902.140000004</v>
      </c>
      <c r="IA35" s="20">
        <v>-19081623.360000003</v>
      </c>
      <c r="IB35" s="20">
        <v>-14322088.700000003</v>
      </c>
      <c r="IC35" s="20">
        <v>-30297476.879999995</v>
      </c>
      <c r="ID35" s="20">
        <v>-9199949.1999999993</v>
      </c>
      <c r="IE35" s="20">
        <v>-20195217.969999995</v>
      </c>
      <c r="IF35" s="20">
        <v>-11493611.870000003</v>
      </c>
      <c r="IG35" s="20">
        <v>-11584580.539999999</v>
      </c>
      <c r="IH35" s="20">
        <v>-239613506.51999995</v>
      </c>
      <c r="II35" s="20">
        <v>-194364400.87999997</v>
      </c>
      <c r="IJ35" s="20">
        <v>-28093159.180000003</v>
      </c>
      <c r="IK35" s="20">
        <v>-72174915.750000015</v>
      </c>
      <c r="IL35" s="20">
        <v>-88314933.120000005</v>
      </c>
      <c r="IM35" s="20">
        <v>-25230197.300000001</v>
      </c>
      <c r="IN35" s="20">
        <v>-18054967.899999995</v>
      </c>
      <c r="IO35" s="20">
        <v>-14182842.790000001</v>
      </c>
      <c r="IP35" s="20">
        <v>-11533917.119999999</v>
      </c>
      <c r="IQ35" s="20">
        <v>-26995087.060000006</v>
      </c>
      <c r="IR35" s="20">
        <v>-10195852.229999997</v>
      </c>
      <c r="IS35" s="20">
        <v>-519881014.29000002</v>
      </c>
      <c r="IT35" s="20">
        <v>-279215876.58999991</v>
      </c>
      <c r="IU35" s="20">
        <v>-15313745.300000003</v>
      </c>
      <c r="IV35" s="20">
        <v>-19927191.020000003</v>
      </c>
      <c r="IW35" s="20">
        <v>-28122223.66</v>
      </c>
      <c r="IX35" s="20">
        <v>-8688894.1000000015</v>
      </c>
      <c r="IY35" s="20">
        <v>-24021273.490000002</v>
      </c>
      <c r="IZ35" s="20">
        <v>-5768406.5199999996</v>
      </c>
      <c r="JA35" s="20">
        <v>-9415030.3000000007</v>
      </c>
      <c r="JB35" s="20">
        <v>-37234766.850000001</v>
      </c>
      <c r="JC35" s="20">
        <v>-37102826.980000004</v>
      </c>
      <c r="JD35" s="20">
        <v>-24513172.279999997</v>
      </c>
      <c r="JE35" s="20">
        <v>-40497836.760000005</v>
      </c>
      <c r="JF35" s="20">
        <v>-81825074.359999999</v>
      </c>
      <c r="JG35" s="20">
        <v>-14985868.08</v>
      </c>
      <c r="JH35" s="20">
        <v>-12544960.48</v>
      </c>
      <c r="JI35" s="20">
        <v>-12521121.940000001</v>
      </c>
      <c r="JJ35" s="20">
        <v>-9629545.5800000019</v>
      </c>
      <c r="JK35" s="20">
        <v>-225604328.40000004</v>
      </c>
      <c r="JL35" s="20">
        <v>-15309041.549999997</v>
      </c>
      <c r="JM35" s="20">
        <v>-31539382.48</v>
      </c>
      <c r="JN35" s="20">
        <v>-25283450.719999999</v>
      </c>
      <c r="JO35" s="20">
        <v>-19225897.810000002</v>
      </c>
      <c r="JP35" s="20">
        <v>-41991464.199999988</v>
      </c>
      <c r="JQ35" s="20">
        <v>-16645167.489999998</v>
      </c>
      <c r="JR35" s="20">
        <v>-227753173.82000002</v>
      </c>
      <c r="JS35" s="20">
        <v>-81274066.060000017</v>
      </c>
      <c r="JT35" s="20">
        <v>-10953125.959999999</v>
      </c>
      <c r="JU35" s="20">
        <v>-10280338.4</v>
      </c>
      <c r="JV35" s="20">
        <v>-18799166.439999998</v>
      </c>
      <c r="JW35" s="20">
        <v>-5725492.9800000004</v>
      </c>
      <c r="JX35" s="20">
        <v>-57026821.000000007</v>
      </c>
      <c r="JY35" s="20">
        <v>-20500391.689999994</v>
      </c>
      <c r="JZ35" s="20">
        <v>-13657848.820000002</v>
      </c>
      <c r="KA35" s="20">
        <v>-20645124.919999994</v>
      </c>
      <c r="KB35" s="20">
        <v>-18034069.389999997</v>
      </c>
      <c r="KC35" s="20">
        <v>-12054914.100000001</v>
      </c>
      <c r="KD35" s="20">
        <v>-13971183.700000001</v>
      </c>
      <c r="KE35" s="20">
        <v>-2810894.2800000003</v>
      </c>
      <c r="KF35" s="20">
        <v>-6142632.3499999996</v>
      </c>
      <c r="KG35" s="20">
        <v>-459781486.05000001</v>
      </c>
      <c r="KH35" s="20">
        <v>-65212131.359999992</v>
      </c>
      <c r="KI35" s="20">
        <v>-16833633.050000001</v>
      </c>
      <c r="KJ35" s="20">
        <v>-21063094.660000004</v>
      </c>
      <c r="KK35" s="20">
        <v>-23109974.389999997</v>
      </c>
      <c r="KL35" s="20">
        <v>-24144882.350000001</v>
      </c>
      <c r="KM35" s="20">
        <v>-67213170.599999994</v>
      </c>
      <c r="KN35" s="20">
        <v>-22974668.34</v>
      </c>
      <c r="KO35" s="20">
        <v>-19803252.890000001</v>
      </c>
      <c r="KP35" s="20">
        <v>-200745697.49999997</v>
      </c>
      <c r="KQ35" s="20">
        <v>-24546273.709999993</v>
      </c>
      <c r="KR35" s="20">
        <v>-32561297.519999996</v>
      </c>
      <c r="KS35" s="20">
        <v>-129950386.97999997</v>
      </c>
      <c r="KT35" s="20">
        <v>-22125123.990000002</v>
      </c>
      <c r="KU35" s="20">
        <v>-47255207.740000002</v>
      </c>
      <c r="KV35" s="20">
        <v>-212180194.07999998</v>
      </c>
      <c r="KW35" s="20">
        <v>-21761752.5</v>
      </c>
      <c r="KX35" s="20">
        <v>-239063911.94999996</v>
      </c>
      <c r="KY35" s="20">
        <v>-25184379.670000006</v>
      </c>
      <c r="KZ35" s="20">
        <v>-14957544.26</v>
      </c>
      <c r="LA35" s="20">
        <v>-36097111.380000003</v>
      </c>
      <c r="LB35" s="20">
        <v>-39145281.770000011</v>
      </c>
      <c r="LC35" s="20">
        <v>-21858070.650000002</v>
      </c>
      <c r="LD35" s="20">
        <v>-14641567.079999998</v>
      </c>
      <c r="LE35" s="20">
        <v>-19578660.630000003</v>
      </c>
      <c r="LF35" s="20">
        <v>-430226419.70999986</v>
      </c>
      <c r="LG35" s="20">
        <v>-94962828.789999992</v>
      </c>
      <c r="LH35" s="20">
        <v>-169081428.51999998</v>
      </c>
      <c r="LI35" s="20">
        <v>-134860437.16000003</v>
      </c>
      <c r="LJ35" s="20">
        <v>-21334981.639999997</v>
      </c>
      <c r="LK35" s="20">
        <v>-15923740.825999998</v>
      </c>
      <c r="LL35" s="20">
        <v>-10263964.079999998</v>
      </c>
      <c r="LM35" s="20">
        <v>-16004357.730000002</v>
      </c>
      <c r="LN35" s="20">
        <v>-5966335.2000000011</v>
      </c>
      <c r="LO35" s="20">
        <v>-30027202.010000002</v>
      </c>
      <c r="LP35" s="20">
        <v>-15430290.869999999</v>
      </c>
      <c r="LQ35" s="20">
        <v>-176679016.75999999</v>
      </c>
      <c r="LR35" s="20">
        <v>-19550786.27</v>
      </c>
      <c r="LS35" s="20">
        <v>-9755105.629999999</v>
      </c>
      <c r="LT35" s="20">
        <v>-340565600.98000008</v>
      </c>
      <c r="LU35" s="20">
        <v>-147326394.10000005</v>
      </c>
      <c r="LV35" s="20">
        <v>-433234436.36000001</v>
      </c>
      <c r="LW35" s="20">
        <v>-112208846.43000001</v>
      </c>
      <c r="LX35" s="20">
        <v>-40292049.659999996</v>
      </c>
      <c r="LY35" s="20">
        <v>-35767044.939999998</v>
      </c>
      <c r="LZ35" s="20">
        <v>-38861528.199999996</v>
      </c>
      <c r="MA35" s="20">
        <v>-31158487.492999997</v>
      </c>
      <c r="MB35" s="20">
        <v>-33388530.090000004</v>
      </c>
      <c r="MC35" s="20">
        <v>-24835623.650000002</v>
      </c>
      <c r="MD35" s="20">
        <v>-81227867.849999994</v>
      </c>
      <c r="ME35" s="20">
        <v>-19381349.260000002</v>
      </c>
      <c r="MF35" s="20">
        <v>-243815439.41999996</v>
      </c>
      <c r="MG35" s="20">
        <v>-38345657.060000002</v>
      </c>
      <c r="MH35" s="20">
        <v>-14129157</v>
      </c>
      <c r="MI35" s="20">
        <v>-25178198.170000002</v>
      </c>
      <c r="MJ35" s="20">
        <v>-19203155.009999998</v>
      </c>
      <c r="MK35" s="20">
        <v>-32975376.699999999</v>
      </c>
      <c r="ML35" s="20">
        <v>-28261349.960000001</v>
      </c>
      <c r="MM35" s="20">
        <v>-17961495.469999999</v>
      </c>
      <c r="MN35" s="20">
        <v>-30824446.59</v>
      </c>
      <c r="MO35" s="20">
        <v>-23568478.979999997</v>
      </c>
      <c r="MP35" s="20">
        <v>-19821735.629999999</v>
      </c>
      <c r="MQ35" s="20">
        <v>-21010618.629999995</v>
      </c>
      <c r="MR35" s="20">
        <v>-438333550.86999995</v>
      </c>
      <c r="MS35" s="20">
        <v>-22682094.09</v>
      </c>
      <c r="MT35" s="20">
        <v>-20395148.440000001</v>
      </c>
      <c r="MU35" s="20">
        <v>-31424731.449999999</v>
      </c>
      <c r="MV35" s="20">
        <v>-43094570.489999995</v>
      </c>
      <c r="MW35" s="20">
        <v>-22255513.460000005</v>
      </c>
      <c r="MX35" s="20">
        <v>-68398150.169999987</v>
      </c>
      <c r="MY35" s="20">
        <v>-36950760.879999995</v>
      </c>
      <c r="MZ35" s="20">
        <v>-16958179.150000002</v>
      </c>
      <c r="NA35" s="20">
        <v>-7005308.4400000004</v>
      </c>
      <c r="NB35" s="20">
        <v>-7936984.6400000006</v>
      </c>
      <c r="NC35" s="20">
        <v>-801667025.23999989</v>
      </c>
      <c r="ND35" s="20">
        <v>-37937706.210000001</v>
      </c>
      <c r="NE35" s="20">
        <v>-16738903.209999999</v>
      </c>
      <c r="NF35" s="20">
        <v>-150126410.72000003</v>
      </c>
      <c r="NG35" s="20">
        <v>-16202428.490000002</v>
      </c>
      <c r="NH35" s="20">
        <v>-37383628.440000005</v>
      </c>
      <c r="NI35" s="20">
        <v>-124214059.28</v>
      </c>
      <c r="NJ35" s="20">
        <v>-133438373.87</v>
      </c>
      <c r="NK35" s="20">
        <v>-1837151.28</v>
      </c>
      <c r="NL35" s="20">
        <v>-33480171.16</v>
      </c>
      <c r="NM35" s="20">
        <v>-30027753.689999998</v>
      </c>
      <c r="NN35" s="20">
        <v>-19332782.850000005</v>
      </c>
      <c r="NO35" s="20">
        <v>-123496023.71000002</v>
      </c>
      <c r="NP35" s="20">
        <v>-13799512.73</v>
      </c>
      <c r="NQ35" s="20">
        <v>-19451671.959999997</v>
      </c>
      <c r="NR35" s="20">
        <v>-6718447.0699999994</v>
      </c>
      <c r="NS35" s="20">
        <v>-14423838.499999998</v>
      </c>
      <c r="NT35" s="20">
        <v>-3185067.5100000007</v>
      </c>
      <c r="NU35" s="20">
        <v>-6945691.5600000005</v>
      </c>
      <c r="NV35" s="20">
        <v>-373898811.01000011</v>
      </c>
      <c r="NW35" s="20">
        <v>-143193589.24000001</v>
      </c>
      <c r="NX35" s="20">
        <v>-27185290.650000002</v>
      </c>
      <c r="NY35" s="20">
        <v>-15066686.860000003</v>
      </c>
      <c r="NZ35" s="20">
        <v>-16786106.75</v>
      </c>
      <c r="OA35" s="20">
        <v>-29166518.550000004</v>
      </c>
      <c r="OB35" s="20">
        <v>-12264936.639999999</v>
      </c>
      <c r="OC35" s="20">
        <v>-345565080.94</v>
      </c>
      <c r="OD35" s="20">
        <v>-121823270.40999998</v>
      </c>
      <c r="OE35" s="20">
        <v>-25407246.499999996</v>
      </c>
      <c r="OF35" s="20">
        <v>-98701639.690000027</v>
      </c>
      <c r="OG35" s="20">
        <v>-28554224.369999997</v>
      </c>
      <c r="OH35" s="20">
        <v>-30010909.830000002</v>
      </c>
      <c r="OI35" s="20">
        <v>-63299078.820000015</v>
      </c>
      <c r="OJ35" s="20">
        <v>-11440625.139999999</v>
      </c>
      <c r="OK35" s="20">
        <v>-49026738.490000002</v>
      </c>
      <c r="OL35" s="20">
        <v>-337691241.8599999</v>
      </c>
      <c r="OM35" s="20">
        <v>-87666514.75999999</v>
      </c>
      <c r="ON35" s="20">
        <v>-149215905.47999999</v>
      </c>
      <c r="OO35" s="20">
        <v>-39294921.790000007</v>
      </c>
      <c r="OP35" s="20">
        <v>-28267874.100000001</v>
      </c>
      <c r="OQ35" s="20">
        <v>-51530424.920000002</v>
      </c>
      <c r="OR35" s="20">
        <v>-228353463.37</v>
      </c>
      <c r="OS35" s="20">
        <v>-23544571.049999997</v>
      </c>
      <c r="OT35" s="20">
        <v>-15381517.130000001</v>
      </c>
      <c r="OU35" s="20">
        <v>-46490356.089999989</v>
      </c>
      <c r="OV35" s="20">
        <v>-28916328.760000005</v>
      </c>
      <c r="OW35" s="20">
        <v>-73029255.059999987</v>
      </c>
      <c r="OX35" s="20">
        <v>-20315258.82</v>
      </c>
      <c r="OY35" s="20">
        <v>-10157701.120000001</v>
      </c>
      <c r="OZ35" s="20">
        <v>-15095418.57</v>
      </c>
      <c r="PA35" s="20">
        <v>-295769845.17000002</v>
      </c>
      <c r="PB35" s="20">
        <v>-8166660.9099999992</v>
      </c>
      <c r="PC35" s="20">
        <v>-97907838.809999987</v>
      </c>
      <c r="PD35" s="20">
        <v>-8894695.8000000007</v>
      </c>
      <c r="PE35" s="20">
        <v>-24573754.210000001</v>
      </c>
      <c r="PF35" s="20">
        <v>-49509286.350000001</v>
      </c>
      <c r="PG35" s="20">
        <v>-19452631.089999996</v>
      </c>
      <c r="PH35" s="20">
        <v>-13490844.829999998</v>
      </c>
      <c r="PI35" s="20">
        <v>-31532479.420000006</v>
      </c>
      <c r="PJ35" s="20">
        <v>-24097433.02</v>
      </c>
      <c r="PK35" s="20">
        <v>-35955961.5</v>
      </c>
      <c r="PL35" s="20">
        <v>-30785678.370000001</v>
      </c>
      <c r="PM35" s="20">
        <v>-11068481.889999999</v>
      </c>
      <c r="PN35" s="20">
        <v>-106183061.62000002</v>
      </c>
      <c r="PO35" s="20">
        <v>-4305623.9499999993</v>
      </c>
      <c r="PP35" s="20">
        <v>-6790071.4299999997</v>
      </c>
      <c r="PQ35" s="20">
        <v>-6994125.9299999997</v>
      </c>
      <c r="PR35" s="20">
        <v>-10550350.310000001</v>
      </c>
      <c r="PS35" s="20">
        <v>-610157407.44000006</v>
      </c>
      <c r="PT35" s="20">
        <v>-19903157.409999996</v>
      </c>
      <c r="PU35" s="20">
        <v>-19597457.18</v>
      </c>
      <c r="PV35" s="20">
        <v>-19771812.939999998</v>
      </c>
      <c r="PW35" s="20">
        <v>-151259356.83999997</v>
      </c>
      <c r="PX35" s="20">
        <v>-28176674.819999997</v>
      </c>
      <c r="PY35" s="20">
        <v>-67995422.020000011</v>
      </c>
      <c r="PZ35" s="20">
        <v>-12781320.199999999</v>
      </c>
      <c r="QA35" s="20">
        <v>-51743425.489999995</v>
      </c>
      <c r="QB35" s="20">
        <v>-6914095.5700000003</v>
      </c>
      <c r="QC35" s="20">
        <v>-57187843.350000009</v>
      </c>
      <c r="QD35" s="20">
        <v>-18779349.820000004</v>
      </c>
      <c r="QE35" s="20">
        <v>-12330730.67</v>
      </c>
      <c r="QF35" s="20">
        <v>-18256224.460000001</v>
      </c>
      <c r="QG35" s="20">
        <v>-59208947.650000013</v>
      </c>
      <c r="QH35" s="20">
        <v>-23042415.530000001</v>
      </c>
      <c r="QI35" s="20">
        <v>-21242981.979999993</v>
      </c>
      <c r="QJ35" s="20">
        <v>-26527978.139999989</v>
      </c>
      <c r="QK35" s="20">
        <v>-14020333.859999999</v>
      </c>
      <c r="QL35" s="20">
        <v>-87152820.48999998</v>
      </c>
      <c r="QM35" s="20">
        <v>-77330841.579999983</v>
      </c>
      <c r="QN35" s="20">
        <v>-17223526.460000001</v>
      </c>
      <c r="QO35" s="20">
        <v>-5509262.7599999988</v>
      </c>
      <c r="QP35" s="20">
        <v>-4454526.41</v>
      </c>
      <c r="QQ35" s="20">
        <v>-2032438.8499999999</v>
      </c>
      <c r="QR35" s="20">
        <v>-4213185.84</v>
      </c>
      <c r="QS35" s="20">
        <v>-280988872.80000001</v>
      </c>
      <c r="QT35" s="20">
        <v>-12399868.600000001</v>
      </c>
      <c r="QU35" s="20">
        <v>-73783046.589999989</v>
      </c>
      <c r="QV35" s="20">
        <v>-11473026.539999999</v>
      </c>
      <c r="QW35" s="20">
        <v>-20981098.300000001</v>
      </c>
      <c r="QX35" s="20">
        <v>-42902983.899999999</v>
      </c>
      <c r="QY35" s="20">
        <v>-15381654.579999996</v>
      </c>
      <c r="QZ35" s="20">
        <v>-28028606.590000004</v>
      </c>
      <c r="RA35" s="20">
        <v>-33076522.270000003</v>
      </c>
      <c r="RB35" s="20">
        <v>-20436614.32</v>
      </c>
      <c r="RC35" s="20">
        <v>-9964272.1900000013</v>
      </c>
      <c r="RD35" s="20">
        <v>-9636573.5199999977</v>
      </c>
      <c r="RE35" s="20">
        <v>-6671180.4900000002</v>
      </c>
      <c r="RF35" s="20">
        <v>-439201837.88</v>
      </c>
      <c r="RG35" s="20">
        <v>-53941758.690000005</v>
      </c>
      <c r="RH35" s="20">
        <v>-34959379.879999995</v>
      </c>
      <c r="RI35" s="20">
        <v>-17827856.599999998</v>
      </c>
      <c r="RJ35" s="20">
        <v>-27726664.419999994</v>
      </c>
      <c r="RK35" s="20">
        <v>-42347280.280000001</v>
      </c>
      <c r="RL35" s="20">
        <v>-81255723.870000005</v>
      </c>
      <c r="RM35" s="20">
        <v>-22861937.740000002</v>
      </c>
      <c r="RN35" s="20">
        <v>-32513013.290000003</v>
      </c>
      <c r="RO35" s="20">
        <v>-55155707.899999999</v>
      </c>
      <c r="RP35" s="20">
        <v>-43997454.500000007</v>
      </c>
      <c r="RQ35" s="20">
        <v>-16466513.870000003</v>
      </c>
      <c r="RR35" s="20">
        <v>-18665202.699999999</v>
      </c>
      <c r="RS35" s="20">
        <v>-46690939.320000008</v>
      </c>
      <c r="RT35" s="20">
        <v>-13537197.119999999</v>
      </c>
      <c r="RU35" s="20">
        <v>-18269237.52</v>
      </c>
      <c r="RV35" s="20">
        <v>-21548668.579999998</v>
      </c>
      <c r="RW35" s="20">
        <v>-8452993.5399999991</v>
      </c>
      <c r="RX35" s="20">
        <v>-8701544.5299999993</v>
      </c>
      <c r="RY35" s="20">
        <v>-13576446.599999998</v>
      </c>
      <c r="RZ35" s="20">
        <v>-140829236.55999997</v>
      </c>
      <c r="SA35" s="20">
        <v>-10544790.24</v>
      </c>
      <c r="SB35" s="20">
        <v>-10578652.920000002</v>
      </c>
      <c r="SC35" s="20">
        <v>-16074951.760000002</v>
      </c>
      <c r="SD35" s="20">
        <v>-11533329.15</v>
      </c>
      <c r="SE35" s="20">
        <v>-22069274.719999999</v>
      </c>
      <c r="SF35" s="20">
        <v>-9634438.2100000009</v>
      </c>
      <c r="SG35" s="20">
        <v>-17044401.700000003</v>
      </c>
      <c r="SH35" s="20">
        <v>-12674998.919999998</v>
      </c>
      <c r="SI35" s="20">
        <v>-7422307.7599999988</v>
      </c>
      <c r="SJ35" s="20">
        <v>-65092039.540000007</v>
      </c>
      <c r="SK35" s="20">
        <v>-5573017.1399999997</v>
      </c>
      <c r="SL35" s="20">
        <v>-137495906.97</v>
      </c>
      <c r="SM35" s="20">
        <v>-16413962.939999999</v>
      </c>
      <c r="SN35" s="20">
        <v>-24701434.480000004</v>
      </c>
      <c r="SO35" s="20">
        <v>-36364482.690000005</v>
      </c>
      <c r="SP35" s="20">
        <v>-23648838.800000001</v>
      </c>
      <c r="SQ35" s="20">
        <v>-16612784.409999998</v>
      </c>
      <c r="SR35" s="20">
        <v>-17627658.020000003</v>
      </c>
      <c r="SS35" s="20">
        <v>-17865372.390000001</v>
      </c>
      <c r="ST35" s="20">
        <v>-266513391.17000002</v>
      </c>
      <c r="SU35" s="20">
        <v>-7020227.6599999992</v>
      </c>
      <c r="SV35" s="20">
        <v>-11246819.92</v>
      </c>
      <c r="SW35" s="20">
        <v>-24518134.709999997</v>
      </c>
      <c r="SX35" s="20">
        <v>-8845992.2300000004</v>
      </c>
      <c r="SY35" s="20">
        <v>-7734974.4199999999</v>
      </c>
      <c r="SZ35" s="20">
        <v>-5895371.96</v>
      </c>
      <c r="TA35" s="20">
        <v>-38082760.769999996</v>
      </c>
      <c r="TB35" s="20">
        <v>-10002580.24</v>
      </c>
      <c r="TC35" s="20">
        <v>-12558303.779999999</v>
      </c>
      <c r="TD35" s="20">
        <v>-14714946.809999999</v>
      </c>
      <c r="TE35" s="20">
        <v>-17776439.300000004</v>
      </c>
      <c r="TF35" s="20">
        <v>-10166795.009999998</v>
      </c>
      <c r="TG35" s="20">
        <v>-9010540.75</v>
      </c>
      <c r="TH35" s="20">
        <v>-564105097.30999994</v>
      </c>
      <c r="TI35" s="20">
        <v>-13719912.49</v>
      </c>
      <c r="TJ35" s="20">
        <v>-11773941.239999998</v>
      </c>
      <c r="TK35" s="20">
        <v>-53329038.380000003</v>
      </c>
      <c r="TL35" s="20">
        <v>-25194007.460000001</v>
      </c>
      <c r="TM35" s="20">
        <v>-20416852.720000003</v>
      </c>
      <c r="TN35" s="20">
        <v>-10858698.299999999</v>
      </c>
      <c r="TO35" s="20">
        <v>-55386448.450000003</v>
      </c>
      <c r="TP35" s="20">
        <v>-12701166.619999999</v>
      </c>
      <c r="TQ35" s="20">
        <v>-39160719.780000001</v>
      </c>
      <c r="TR35" s="20">
        <v>-38756076.609999999</v>
      </c>
      <c r="TS35" s="20">
        <v>-8686360.0399999972</v>
      </c>
      <c r="TT35" s="20">
        <v>-11015566.720000001</v>
      </c>
      <c r="TU35" s="20">
        <v>-17537416.399999999</v>
      </c>
      <c r="TV35" s="20">
        <v>-17066183.329999998</v>
      </c>
      <c r="TW35" s="20">
        <v>-8350665.7999999998</v>
      </c>
      <c r="TX35" s="20">
        <v>-110662343.56000003</v>
      </c>
      <c r="TY35" s="20">
        <v>-18539447.43</v>
      </c>
      <c r="TZ35" s="20">
        <v>-151527190.81</v>
      </c>
      <c r="UA35" s="20">
        <v>-41261113.230000004</v>
      </c>
      <c r="UB35" s="20">
        <v>-19847731.590000004</v>
      </c>
      <c r="UC35" s="20">
        <v>-16799799.23</v>
      </c>
      <c r="UD35" s="20">
        <v>-192947687.88000003</v>
      </c>
      <c r="UE35" s="20">
        <v>-13815544.489999998</v>
      </c>
      <c r="UF35" s="20">
        <v>-12745154.950000001</v>
      </c>
      <c r="UG35" s="20">
        <v>-25899448.84</v>
      </c>
      <c r="UH35" s="20">
        <v>-11294693</v>
      </c>
      <c r="UI35" s="20">
        <v>-214762252.10999998</v>
      </c>
      <c r="UJ35" s="20">
        <v>-43086690.639999993</v>
      </c>
      <c r="UK35" s="20">
        <v>-31676300.18</v>
      </c>
      <c r="UL35" s="20">
        <v>-47271361.539999999</v>
      </c>
      <c r="UM35" s="20">
        <v>-23979727.939999998</v>
      </c>
      <c r="UN35" s="20">
        <v>-21367030.399999999</v>
      </c>
      <c r="UO35" s="20">
        <v>-566667644.66000009</v>
      </c>
      <c r="UP35" s="20">
        <v>-29653652.25</v>
      </c>
      <c r="UQ35" s="20">
        <v>-27430930.200000007</v>
      </c>
      <c r="UR35" s="20">
        <v>-103731874.41000001</v>
      </c>
      <c r="US35" s="20">
        <v>-10316882.469999997</v>
      </c>
      <c r="UT35" s="20">
        <v>-18912780.240000006</v>
      </c>
      <c r="UU35" s="20">
        <v>-56695064.169999994</v>
      </c>
      <c r="UV35" s="20">
        <v>-9299268.7499999981</v>
      </c>
      <c r="UW35" s="20">
        <v>-14109291.369999999</v>
      </c>
      <c r="UX35" s="20">
        <v>-23102374.02</v>
      </c>
      <c r="UY35" s="20">
        <v>-27923103.330000002</v>
      </c>
      <c r="UZ35" s="20">
        <v>-44611536.729999989</v>
      </c>
      <c r="VA35" s="20">
        <v>-26951332.460000001</v>
      </c>
      <c r="VB35" s="20">
        <v>-31027813.73</v>
      </c>
      <c r="VC35" s="20">
        <v>-12131538.82</v>
      </c>
      <c r="VD35" s="20">
        <v>-18296982.539999999</v>
      </c>
      <c r="VE35" s="20">
        <v>-13978711.08</v>
      </c>
      <c r="VF35" s="20">
        <v>-10781006.880000001</v>
      </c>
      <c r="VG35" s="20">
        <v>-45251932.739999995</v>
      </c>
      <c r="VH35" s="20">
        <v>-7840954.04</v>
      </c>
      <c r="VI35" s="20">
        <v>-6525949.8499999987</v>
      </c>
      <c r="VJ35" s="20">
        <v>-13402664.280000001</v>
      </c>
      <c r="VK35" s="20">
        <v>-380698095.36000001</v>
      </c>
      <c r="VL35" s="20">
        <v>-24332255.760000002</v>
      </c>
      <c r="VM35" s="20">
        <v>-22000331.970000006</v>
      </c>
      <c r="VN35" s="20">
        <v>-40292320.429999992</v>
      </c>
      <c r="VO35" s="20">
        <v>-57677591.579999998</v>
      </c>
      <c r="VP35" s="20">
        <v>-34273905.560000002</v>
      </c>
      <c r="VQ35" s="20">
        <v>-35339956.029999994</v>
      </c>
      <c r="VR35" s="20">
        <v>-16850695.670000002</v>
      </c>
      <c r="VS35" s="20">
        <v>-14847772.929999998</v>
      </c>
      <c r="VT35" s="20">
        <v>-116941533.48999999</v>
      </c>
      <c r="VU35" s="20">
        <v>-19317948.619999994</v>
      </c>
      <c r="VV35" s="20">
        <v>-41544112.210000001</v>
      </c>
      <c r="VW35" s="20">
        <v>-20993490.420000002</v>
      </c>
      <c r="VX35" s="20">
        <v>-6198535.7800000003</v>
      </c>
      <c r="VY35" s="20">
        <v>-11811353.83</v>
      </c>
      <c r="VZ35" s="20">
        <v>-792628574.3599999</v>
      </c>
      <c r="WA35" s="20">
        <v>-31721991.790000003</v>
      </c>
      <c r="WB35" s="20">
        <v>-17273588.329999998</v>
      </c>
      <c r="WC35" s="20">
        <v>-28323749.469999999</v>
      </c>
      <c r="WD35" s="20">
        <v>-10884325.25</v>
      </c>
      <c r="WE35" s="20">
        <v>-21778484.519999996</v>
      </c>
      <c r="WF35" s="20">
        <v>-32331336.120000001</v>
      </c>
      <c r="WG35" s="20">
        <v>-35616195.800000004</v>
      </c>
      <c r="WH35" s="20">
        <v>-15561852.319999998</v>
      </c>
      <c r="WI35" s="20">
        <v>-37968824.929999985</v>
      </c>
      <c r="WJ35" s="20">
        <v>-14959894.868000003</v>
      </c>
      <c r="WK35" s="20">
        <v>-49916918.729999989</v>
      </c>
      <c r="WL35" s="20">
        <v>-33672830.709999993</v>
      </c>
      <c r="WM35" s="20">
        <v>-52723550.039999992</v>
      </c>
      <c r="WN35" s="20">
        <v>-62642232.659999982</v>
      </c>
      <c r="WO35" s="20">
        <v>-20156199.130000006</v>
      </c>
      <c r="WP35" s="20">
        <v>-31651622.749999996</v>
      </c>
      <c r="WQ35" s="20">
        <v>-25231489.740000002</v>
      </c>
      <c r="WR35" s="20">
        <v>-21284420.819999997</v>
      </c>
      <c r="WS35" s="20">
        <v>-41118496.789999984</v>
      </c>
      <c r="WT35" s="20">
        <v>-168796894.86000001</v>
      </c>
      <c r="WU35" s="20">
        <v>-23596336.790000003</v>
      </c>
      <c r="WV35" s="20">
        <v>-20251106.849999998</v>
      </c>
      <c r="WW35" s="20">
        <v>-21431657.48</v>
      </c>
      <c r="WX35" s="20">
        <v>-10062839.02</v>
      </c>
      <c r="WY35" s="20">
        <v>-15108075.810000001</v>
      </c>
      <c r="WZ35" s="20">
        <v>-8005562.1499999985</v>
      </c>
      <c r="XA35" s="20">
        <v>-13351544.240000002</v>
      </c>
      <c r="XB35" s="20">
        <v>-146049501.66000003</v>
      </c>
      <c r="XC35" s="20">
        <v>-14137382.970000001</v>
      </c>
      <c r="XD35" s="20">
        <v>-12461873.076000001</v>
      </c>
      <c r="XE35" s="20">
        <v>-5952755.0099999998</v>
      </c>
      <c r="XF35" s="20">
        <v>-9980935.070000004</v>
      </c>
      <c r="XG35" s="20">
        <v>-349752110.37</v>
      </c>
      <c r="XH35" s="20">
        <v>-22934636.510000005</v>
      </c>
      <c r="XI35" s="20">
        <v>-22039458.550000001</v>
      </c>
      <c r="XJ35" s="20">
        <v>-105392942.63999997</v>
      </c>
      <c r="XK35" s="20">
        <v>-26989614.189999998</v>
      </c>
      <c r="XL35" s="20">
        <v>-21714852.789999999</v>
      </c>
      <c r="XM35" s="20">
        <v>-44542067.20000001</v>
      </c>
      <c r="XN35" s="20">
        <v>-20548476.550000001</v>
      </c>
      <c r="XO35" s="20">
        <v>-18607227.769999996</v>
      </c>
      <c r="XP35" s="20">
        <v>-35867018.700000003</v>
      </c>
      <c r="XQ35" s="20">
        <v>-32272124.250000004</v>
      </c>
      <c r="XR35" s="20">
        <v>-16126419.779999997</v>
      </c>
      <c r="XS35" s="20">
        <v>-9888923.5099999998</v>
      </c>
      <c r="XT35" s="20">
        <v>-10931535.870000001</v>
      </c>
      <c r="XU35" s="20">
        <v>-11225154.32</v>
      </c>
      <c r="XV35" s="20">
        <v>-11718776.300000001</v>
      </c>
      <c r="XW35" s="20">
        <v>-9407687.5800000019</v>
      </c>
      <c r="XX35" s="20">
        <v>-12313786.019999998</v>
      </c>
      <c r="XY35" s="20">
        <v>-8067025.629999999</v>
      </c>
      <c r="XZ35" s="20">
        <v>-7758804.1700000009</v>
      </c>
      <c r="YA35" s="20">
        <v>-6204466.0299999993</v>
      </c>
      <c r="YB35" s="20">
        <v>-11375758.559999999</v>
      </c>
      <c r="YC35" s="20">
        <v>-7811957.9999999991</v>
      </c>
      <c r="YD35" s="20">
        <v>-243957053.22999996</v>
      </c>
      <c r="YE35" s="20">
        <v>-22414419.799999997</v>
      </c>
      <c r="YF35" s="20">
        <v>-44783376.599999994</v>
      </c>
      <c r="YG35" s="20">
        <v>-9887719.8199999984</v>
      </c>
      <c r="YH35" s="20">
        <v>-84039996.149999991</v>
      </c>
      <c r="YI35" s="20">
        <v>-22893917.780000001</v>
      </c>
      <c r="YJ35" s="20">
        <v>-55599605.040000007</v>
      </c>
      <c r="YK35" s="20">
        <v>-16256499.889999997</v>
      </c>
      <c r="YL35" s="20">
        <v>-103820068.82999997</v>
      </c>
      <c r="YM35" s="20">
        <v>-66474442.899999999</v>
      </c>
      <c r="YN35" s="20">
        <v>-15606862.01</v>
      </c>
      <c r="YO35" s="20">
        <v>-14465517.800000001</v>
      </c>
      <c r="YP35" s="20">
        <v>-11686835.219999999</v>
      </c>
      <c r="YQ35" s="20">
        <v>-13614159.829999998</v>
      </c>
      <c r="YR35" s="20">
        <v>-7012857.2199999997</v>
      </c>
      <c r="YS35" s="20">
        <v>-6727932.2200000007</v>
      </c>
      <c r="YT35" s="20">
        <v>-10555723.290000001</v>
      </c>
      <c r="YU35" s="20">
        <v>-102217884.50999999</v>
      </c>
      <c r="YV35" s="20">
        <v>-12217235.939999998</v>
      </c>
      <c r="YW35" s="20">
        <v>-6836886.2800000003</v>
      </c>
      <c r="YX35" s="20">
        <v>-23002962.770000003</v>
      </c>
      <c r="YY35" s="20">
        <v>-26218511.870000001</v>
      </c>
      <c r="YZ35" s="20">
        <v>-9016669.4700000007</v>
      </c>
      <c r="ZA35" s="20">
        <v>-8073055.9299999988</v>
      </c>
      <c r="ZB35" s="20">
        <v>-131880949.89999999</v>
      </c>
      <c r="ZC35" s="20">
        <v>-5571384.7699999996</v>
      </c>
      <c r="ZD35" s="20">
        <v>-9771468.2899999991</v>
      </c>
      <c r="ZE35" s="20">
        <v>-15961583.029999999</v>
      </c>
      <c r="ZF35" s="20">
        <v>-10204093.020000001</v>
      </c>
      <c r="ZG35" s="20">
        <v>-19550927.190000001</v>
      </c>
      <c r="ZH35" s="20">
        <v>-10473544.09</v>
      </c>
      <c r="ZI35" s="20">
        <v>-7936729.5499999998</v>
      </c>
      <c r="ZJ35" s="20">
        <v>-62633986.719999999</v>
      </c>
      <c r="ZK35" s="20">
        <v>-379791926.74000007</v>
      </c>
      <c r="ZL35" s="20">
        <v>-10504250.889999999</v>
      </c>
      <c r="ZM35" s="20">
        <v>-44145754.982999995</v>
      </c>
      <c r="ZN35" s="20">
        <v>-60823269.980000004</v>
      </c>
      <c r="ZO35" s="20">
        <v>-35342947.519999996</v>
      </c>
      <c r="ZP35" s="20">
        <v>-14654225.709999999</v>
      </c>
      <c r="ZQ35" s="20">
        <v>-13928348.84</v>
      </c>
      <c r="ZR35" s="20">
        <v>-44010714.629999995</v>
      </c>
      <c r="ZS35" s="20">
        <v>-26281144.77</v>
      </c>
      <c r="ZT35" s="20">
        <v>-36491286.760000005</v>
      </c>
      <c r="ZU35" s="20">
        <v>-5114118.2200000007</v>
      </c>
      <c r="ZV35" s="20">
        <v>-14123071.439999998</v>
      </c>
      <c r="ZW35" s="20">
        <v>-15565024.840000002</v>
      </c>
      <c r="ZX35" s="20">
        <v>-22969843.669999998</v>
      </c>
      <c r="ZY35" s="20">
        <v>-15376109.889999997</v>
      </c>
      <c r="ZZ35" s="20">
        <v>-18810860.43</v>
      </c>
      <c r="AAA35" s="20">
        <v>-20054975.48</v>
      </c>
      <c r="AAB35" s="20">
        <v>-9435359.9199999981</v>
      </c>
      <c r="AAC35" s="20">
        <v>-15863539.479999997</v>
      </c>
      <c r="AAD35" s="20">
        <v>-17487269.440000001</v>
      </c>
      <c r="AAE35" s="20">
        <v>-8272276.9900000012</v>
      </c>
      <c r="AAF35" s="20">
        <v>-8801815.1600000001</v>
      </c>
      <c r="AAG35" s="20">
        <v>-109851848.51000002</v>
      </c>
      <c r="AAH35" s="20">
        <v>-11819556.149999999</v>
      </c>
      <c r="AAI35" s="20">
        <v>-23736889.690000001</v>
      </c>
      <c r="AAJ35" s="20">
        <v>-15054641.379999999</v>
      </c>
      <c r="AAK35" s="20">
        <v>-13618752.340000002</v>
      </c>
      <c r="AAL35" s="20">
        <v>-25756081.57</v>
      </c>
      <c r="AAM35" s="20">
        <v>-11506561.75</v>
      </c>
      <c r="AAN35" s="20">
        <v>-923888696.06999993</v>
      </c>
      <c r="AAO35" s="20">
        <v>-36063223.700000003</v>
      </c>
      <c r="AAP35" s="20">
        <v>-19634326.949999999</v>
      </c>
      <c r="AAQ35" s="20">
        <v>-34157049.5</v>
      </c>
      <c r="AAR35" s="20">
        <v>-38316069.299999997</v>
      </c>
      <c r="AAS35" s="20">
        <v>-10508931.16</v>
      </c>
      <c r="AAT35" s="20">
        <v>-17695967.23</v>
      </c>
      <c r="AAU35" s="20">
        <v>-31873124.899999999</v>
      </c>
      <c r="AAV35" s="20">
        <v>-77093098.650000006</v>
      </c>
      <c r="AAW35" s="20">
        <v>-18351784.990000002</v>
      </c>
      <c r="AAX35" s="20">
        <v>-25906092.759999994</v>
      </c>
      <c r="AAY35" s="20">
        <v>-171149351.48000002</v>
      </c>
      <c r="AAZ35" s="20">
        <v>-44583110.220000006</v>
      </c>
      <c r="ABA35" s="20">
        <v>-9685306.1799999997</v>
      </c>
      <c r="ABB35" s="20">
        <v>-13940987.35</v>
      </c>
      <c r="ABC35" s="20">
        <v>-23908264.539999999</v>
      </c>
      <c r="ABD35" s="20">
        <v>-13349111.200000003</v>
      </c>
      <c r="ABE35" s="20">
        <v>-15979336.85</v>
      </c>
      <c r="ABF35" s="20">
        <v>-14444567.960000001</v>
      </c>
      <c r="ABG35" s="20">
        <v>-105084784.00999998</v>
      </c>
      <c r="ABH35" s="20">
        <v>-156976976.32999998</v>
      </c>
      <c r="ABI35" s="20">
        <v>-16877081.009999998</v>
      </c>
      <c r="ABJ35" s="20">
        <v>-9095367.3699999992</v>
      </c>
      <c r="ABK35" s="20">
        <v>-10056514.549999999</v>
      </c>
      <c r="ABL35" s="20">
        <v>-6591304.7399999993</v>
      </c>
      <c r="ABM35" s="20">
        <v>-6744212.04</v>
      </c>
      <c r="ABN35" s="20">
        <v>-207438480.95999998</v>
      </c>
      <c r="ABO35" s="20">
        <v>-17269668.400000002</v>
      </c>
      <c r="ABP35" s="20">
        <v>-11099450.98</v>
      </c>
      <c r="ABQ35" s="20">
        <v>-21309623.049999997</v>
      </c>
      <c r="ABR35" s="20">
        <v>-25159284.470000003</v>
      </c>
      <c r="ABS35" s="20">
        <v>-14046988.34</v>
      </c>
      <c r="ABT35" s="20">
        <v>-13165032.329999998</v>
      </c>
      <c r="ABU35" s="20">
        <v>-17319592.270000003</v>
      </c>
      <c r="ABV35" s="20">
        <v>-2133676.19</v>
      </c>
      <c r="ABW35" s="20">
        <v>-261883843.27000001</v>
      </c>
      <c r="ABX35" s="20">
        <v>-21815712.379999995</v>
      </c>
      <c r="ABY35" s="20">
        <v>-23178864.449999999</v>
      </c>
      <c r="ABZ35" s="20">
        <v>-11492760.760000002</v>
      </c>
      <c r="ACA35" s="20">
        <v>-15839264</v>
      </c>
      <c r="ACB35" s="20">
        <v>-79654272.439999998</v>
      </c>
      <c r="ACC35" s="20">
        <v>-10657797.48</v>
      </c>
      <c r="ACD35" s="20">
        <v>-14290215.379999999</v>
      </c>
      <c r="ACE35" s="20">
        <v>-9915864.0600000005</v>
      </c>
      <c r="ACF35" s="20">
        <v>-24714343.169999998</v>
      </c>
      <c r="ACG35" s="20">
        <v>-15012226.369999999</v>
      </c>
      <c r="ACH35" s="20">
        <v>-329346815.23000008</v>
      </c>
      <c r="ACI35" s="20">
        <v>-15873196.560000001</v>
      </c>
      <c r="ACJ35" s="20">
        <v>-25506468.449999999</v>
      </c>
      <c r="ACK35" s="20">
        <v>-46402337.57</v>
      </c>
      <c r="ACL35" s="20">
        <v>-9089038.1500000004</v>
      </c>
      <c r="ACM35" s="20">
        <v>-51254002.699999996</v>
      </c>
      <c r="ACN35" s="20">
        <v>-17747975.780000001</v>
      </c>
      <c r="ACO35" s="20">
        <v>-69153881.030000001</v>
      </c>
      <c r="ACP35" s="20">
        <v>-165546927.11000001</v>
      </c>
      <c r="ACQ35" s="20">
        <v>-25346643.149999999</v>
      </c>
      <c r="ACR35" s="20">
        <v>-30862119.269999996</v>
      </c>
      <c r="ACS35" s="20">
        <v>-47332091.949999988</v>
      </c>
      <c r="ACT35" s="20">
        <v>-21900526.460000001</v>
      </c>
      <c r="ACU35" s="20">
        <v>-55215416.289999999</v>
      </c>
      <c r="ACV35" s="20">
        <v>-18889802.049999997</v>
      </c>
      <c r="ACW35" s="20">
        <v>-15212049.084000003</v>
      </c>
      <c r="ACX35" s="20">
        <v>-33901711.469999999</v>
      </c>
      <c r="ACY35" s="20">
        <v>-16620396.09</v>
      </c>
      <c r="ACZ35" s="20">
        <v>-14674951.25</v>
      </c>
      <c r="ADA35" s="20">
        <v>-5770683.9399999995</v>
      </c>
      <c r="ADB35" s="20">
        <v>-12128411.57</v>
      </c>
      <c r="ADC35" s="20">
        <v>-6498132.0200000005</v>
      </c>
      <c r="ADD35" s="20">
        <v>-9874029.209999999</v>
      </c>
      <c r="ADE35" s="20">
        <v>-73519873.779999986</v>
      </c>
      <c r="ADF35" s="20">
        <v>-57283841.82</v>
      </c>
      <c r="ADG35" s="20">
        <v>-8813726.2799999993</v>
      </c>
      <c r="ADH35" s="20">
        <v>-13651214.970000001</v>
      </c>
      <c r="ADI35" s="20">
        <v>-31108967.459999993</v>
      </c>
      <c r="ADJ35" s="20">
        <v>-12701625.300000001</v>
      </c>
      <c r="ADK35" s="20">
        <v>-10804285.020000003</v>
      </c>
      <c r="ADL35" s="20">
        <v>-13097867.309999999</v>
      </c>
      <c r="ADM35" s="20">
        <v>-23366254.07</v>
      </c>
      <c r="ADN35" s="20">
        <v>-713140137.75999999</v>
      </c>
      <c r="ADO35" s="20">
        <v>-53837070.320000008</v>
      </c>
      <c r="ADP35" s="20">
        <v>-35730379.909999996</v>
      </c>
      <c r="ADQ35" s="20">
        <v>-140999406.75999999</v>
      </c>
      <c r="ADR35" s="20">
        <v>-7965944.9399999985</v>
      </c>
      <c r="ADS35" s="20">
        <v>-15373105.32</v>
      </c>
      <c r="ADT35" s="20">
        <v>-30376245.300000001</v>
      </c>
      <c r="ADU35" s="20">
        <v>-4878373.1000000006</v>
      </c>
      <c r="ADV35" s="20">
        <v>-722283340.61999977</v>
      </c>
      <c r="ADW35" s="20">
        <v>-103076979.00999999</v>
      </c>
      <c r="ADX35" s="20">
        <v>-83600364.350000009</v>
      </c>
      <c r="ADY35" s="20">
        <v>-37557728.609999992</v>
      </c>
      <c r="ADZ35" s="20">
        <v>-32624709.350000005</v>
      </c>
      <c r="AEA35" s="20">
        <v>-40982388.860000014</v>
      </c>
      <c r="AEB35" s="20">
        <v>-23544147.310000002</v>
      </c>
      <c r="AEC35" s="20">
        <v>-28995354.520000003</v>
      </c>
      <c r="AED35" s="20">
        <v>-18799527.799999997</v>
      </c>
      <c r="AEE35" s="20">
        <v>-20899535.229999997</v>
      </c>
      <c r="AEF35" s="20">
        <v>-40000939.899999999</v>
      </c>
      <c r="AEG35" s="20">
        <v>-24412550.990000002</v>
      </c>
      <c r="AEH35" s="20">
        <v>-15154958.049999999</v>
      </c>
      <c r="AEI35" s="20">
        <v>-30783742.830000002</v>
      </c>
      <c r="AEJ35" s="20">
        <v>-38690315.509999998</v>
      </c>
      <c r="AEK35" s="20">
        <v>-37928090.269999988</v>
      </c>
      <c r="AEL35" s="20">
        <v>-11073284.910000002</v>
      </c>
      <c r="AEM35" s="20">
        <v>-62698373.640000008</v>
      </c>
      <c r="AEN35" s="20">
        <v>-16283139.930000002</v>
      </c>
      <c r="AEO35" s="20">
        <v>-61326788.11999999</v>
      </c>
      <c r="AEP35" s="20">
        <v>-189378317.47999999</v>
      </c>
      <c r="AEQ35" s="20">
        <v>-19947652.629999999</v>
      </c>
      <c r="AER35" s="20">
        <v>-40345832.499999993</v>
      </c>
      <c r="AES35" s="20">
        <v>-26579063.680000003</v>
      </c>
      <c r="AET35" s="20">
        <v>-24956342.550000001</v>
      </c>
      <c r="AEU35" s="20">
        <v>-81380547.609999999</v>
      </c>
      <c r="AEV35" s="20">
        <v>-25102617.800000001</v>
      </c>
      <c r="AEW35" s="20">
        <v>-39542992.030000001</v>
      </c>
      <c r="AEX35" s="20">
        <v>-21634721.259999994</v>
      </c>
      <c r="AEY35" s="20">
        <v>-12540496.720000001</v>
      </c>
      <c r="AEZ35" s="20">
        <v>-175492550.71000001</v>
      </c>
      <c r="AFA35" s="20">
        <v>-80428146.170000002</v>
      </c>
      <c r="AFB35" s="20">
        <v>-23083991.269999996</v>
      </c>
      <c r="AFC35" s="20">
        <v>-18659123.259999998</v>
      </c>
      <c r="AFD35" s="20">
        <v>-19600148.669999998</v>
      </c>
      <c r="AFE35" s="20">
        <v>-26184289.579999998</v>
      </c>
      <c r="AFF35" s="20">
        <v>-18027205.439999998</v>
      </c>
      <c r="AFG35" s="20">
        <v>-15033666.219999999</v>
      </c>
      <c r="AFH35" s="20">
        <v>-9570404.2300000004</v>
      </c>
      <c r="AFI35" s="20">
        <v>-15738685.289999999</v>
      </c>
      <c r="AFJ35" s="20">
        <v>-17813306.280000001</v>
      </c>
      <c r="AFK35" s="20">
        <v>-14005651.93</v>
      </c>
      <c r="AFL35" s="20">
        <v>-18245913.379999999</v>
      </c>
      <c r="AFM35" s="20">
        <v>-192793536.22999999</v>
      </c>
      <c r="AFN35" s="20">
        <v>-50700027.239999995</v>
      </c>
      <c r="AFO35" s="20">
        <v>-28833181.120000001</v>
      </c>
      <c r="AFP35" s="20">
        <v>-18342840.330000002</v>
      </c>
      <c r="AFQ35" s="20">
        <v>-18520539.470000003</v>
      </c>
      <c r="AFR35" s="20">
        <v>-14967572.900000002</v>
      </c>
      <c r="AFS35" s="20">
        <v>-13155917.57</v>
      </c>
      <c r="AFT35" s="20">
        <v>-31037978.269999996</v>
      </c>
      <c r="AFU35" s="20">
        <v>-34521026.759999998</v>
      </c>
      <c r="AFV35" s="20">
        <v>-12877282.35</v>
      </c>
      <c r="AFW35" s="20">
        <v>-43735360.979999997</v>
      </c>
      <c r="AFX35" s="20">
        <v>-7453684.040000001</v>
      </c>
      <c r="AFY35" s="20">
        <v>-124115416.55</v>
      </c>
      <c r="AFZ35" s="20">
        <v>-11903057.309999997</v>
      </c>
      <c r="AGA35" s="20">
        <v>-16410516.709999997</v>
      </c>
      <c r="AGB35" s="20">
        <v>-13248209.289999999</v>
      </c>
      <c r="AGC35" s="20">
        <v>-37342067.019999996</v>
      </c>
      <c r="AGD35" s="20">
        <v>-12862950.770000001</v>
      </c>
      <c r="AGE35" s="20">
        <v>-6068067.4640000006</v>
      </c>
      <c r="AGF35" s="20">
        <v>-19898899.349999998</v>
      </c>
      <c r="AGG35" s="20">
        <v>-9859257.5700000003</v>
      </c>
      <c r="AGH35" s="20">
        <v>-19190755.369999997</v>
      </c>
      <c r="AGI35" s="20">
        <v>-10358400.129999999</v>
      </c>
      <c r="AGJ35" s="20">
        <v>-221284321.42000002</v>
      </c>
      <c r="AGK35" s="20">
        <v>-68426775.019999996</v>
      </c>
      <c r="AGL35" s="20">
        <v>-30120591.560000002</v>
      </c>
      <c r="AGM35" s="20">
        <v>-16705806.23</v>
      </c>
      <c r="AGN35" s="20">
        <v>-22234615.93</v>
      </c>
      <c r="AGO35" s="20">
        <v>-23929466.449999999</v>
      </c>
      <c r="AGP35" s="20">
        <v>-10977507.5</v>
      </c>
      <c r="AGQ35" s="20">
        <v>-5988219.04</v>
      </c>
      <c r="AGR35" s="20">
        <v>-677434574.13</v>
      </c>
      <c r="AGS35" s="20">
        <v>-450276541.35000008</v>
      </c>
      <c r="AGT35" s="20">
        <v>-26185208.419999998</v>
      </c>
      <c r="AGU35" s="20">
        <v>-32796292.850000001</v>
      </c>
      <c r="AGV35" s="20">
        <v>-50252281.760000005</v>
      </c>
      <c r="AGW35" s="20">
        <v>-24836389.84</v>
      </c>
      <c r="AGX35" s="20">
        <v>-18717927.800000001</v>
      </c>
      <c r="AGY35" s="20">
        <v>-25890127.879999999</v>
      </c>
      <c r="AGZ35" s="20">
        <v>-6226347.3799999999</v>
      </c>
      <c r="AHA35" s="20">
        <v>-42530578.559999995</v>
      </c>
      <c r="AHB35" s="20">
        <v>-20028428.66</v>
      </c>
      <c r="AHC35" s="20">
        <v>-19491239.329999998</v>
      </c>
      <c r="AHD35" s="20">
        <v>-15813817.050000001</v>
      </c>
      <c r="AHE35" s="20">
        <v>-16492110.210000001</v>
      </c>
      <c r="AHF35" s="20">
        <v>-15442385.699999999</v>
      </c>
      <c r="AHG35" s="20">
        <v>-20386315.449999999</v>
      </c>
      <c r="AHH35" s="20">
        <v>-16138360.570000004</v>
      </c>
      <c r="AHI35" s="20">
        <v>-162926893.48000002</v>
      </c>
      <c r="AHJ35" s="20">
        <v>-10373877.559999999</v>
      </c>
      <c r="AHK35" s="20">
        <v>-19799391.449999999</v>
      </c>
      <c r="AHL35" s="20">
        <v>-18117271.509999998</v>
      </c>
      <c r="AHM35" s="20">
        <v>-18412041.23</v>
      </c>
      <c r="AHN35" s="20">
        <v>-10426356.369999999</v>
      </c>
      <c r="AHO35" s="20">
        <v>-18348118.300000001</v>
      </c>
      <c r="AHP35" s="20">
        <v>-47173374796.223923</v>
      </c>
    </row>
    <row r="36" spans="1:900" x14ac:dyDescent="0.55000000000000004">
      <c r="B36" s="23"/>
      <c r="C36" s="19" t="s">
        <v>1079</v>
      </c>
      <c r="D36" s="21">
        <v>192728688.18999988</v>
      </c>
      <c r="E36" s="21">
        <v>-13318496.330000004</v>
      </c>
      <c r="F36" s="21">
        <v>-17664059.409999996</v>
      </c>
      <c r="G36" s="21">
        <v>1687189.9999999991</v>
      </c>
      <c r="H36" s="21">
        <v>14562941.960000001</v>
      </c>
      <c r="I36" s="21">
        <v>-27349113.330000006</v>
      </c>
      <c r="J36" s="21">
        <v>234462149.30000001</v>
      </c>
      <c r="K36" s="21">
        <v>78642051.969999999</v>
      </c>
      <c r="L36" s="21">
        <v>11156426.209999997</v>
      </c>
      <c r="M36" s="21">
        <v>-8186481.0299999937</v>
      </c>
      <c r="N36" s="21">
        <v>-6474614.9900000021</v>
      </c>
      <c r="O36" s="21">
        <v>-3217608.6899999995</v>
      </c>
      <c r="P36" s="21">
        <v>54796907.039999999</v>
      </c>
      <c r="Q36" s="21">
        <v>-9779694.620000001</v>
      </c>
      <c r="R36" s="21">
        <v>-5077440.0200000014</v>
      </c>
      <c r="S36" s="21">
        <v>-20143533.089999989</v>
      </c>
      <c r="T36" s="21">
        <v>-8067393.1100000013</v>
      </c>
      <c r="U36" s="21">
        <v>-4694754.3900000006</v>
      </c>
      <c r="V36" s="21">
        <v>171522840.46999997</v>
      </c>
      <c r="W36" s="21">
        <v>-57902253.669999994</v>
      </c>
      <c r="X36" s="21">
        <v>4737496.1900000013</v>
      </c>
      <c r="Y36" s="21">
        <v>79051159.820000023</v>
      </c>
      <c r="Z36" s="21">
        <v>-14441516.479999993</v>
      </c>
      <c r="AA36" s="21">
        <v>-21441215.680000003</v>
      </c>
      <c r="AB36" s="21">
        <v>-10318735.329999998</v>
      </c>
      <c r="AC36" s="21">
        <v>-45562426.270000011</v>
      </c>
      <c r="AD36" s="21">
        <v>-2460650.8999999985</v>
      </c>
      <c r="AE36" s="21">
        <v>-14992604.390000004</v>
      </c>
      <c r="AF36" s="21">
        <v>-72296604.23999998</v>
      </c>
      <c r="AG36" s="21">
        <v>-15888611.069999998</v>
      </c>
      <c r="AH36" s="21">
        <v>-53877223.550000034</v>
      </c>
      <c r="AI36" s="21">
        <v>-29109294.300000012</v>
      </c>
      <c r="AJ36" s="21">
        <v>-5206476.5800000057</v>
      </c>
      <c r="AK36" s="21">
        <v>-7899779</v>
      </c>
      <c r="AL36" s="21">
        <v>53265528.649999999</v>
      </c>
      <c r="AM36" s="21">
        <v>-27978284.600000009</v>
      </c>
      <c r="AN36" s="21">
        <v>30309239.74000001</v>
      </c>
      <c r="AO36" s="21">
        <v>531099.11999999732</v>
      </c>
      <c r="AP36" s="21">
        <v>-4908009.9599999934</v>
      </c>
      <c r="AQ36" s="21">
        <v>56480.779999997467</v>
      </c>
      <c r="AR36" s="21">
        <v>-6863359.5300000012</v>
      </c>
      <c r="AS36" s="21">
        <v>-5767720.2900000019</v>
      </c>
      <c r="AT36" s="21">
        <v>112666239.30000001</v>
      </c>
      <c r="AU36" s="21">
        <v>284887.50999999978</v>
      </c>
      <c r="AV36" s="21">
        <v>-5645842.709999999</v>
      </c>
      <c r="AW36" s="21">
        <v>-571259.87999999989</v>
      </c>
      <c r="AX36" s="21">
        <v>-9592500.0499999914</v>
      </c>
      <c r="AY36" s="21">
        <v>-6350080.4699999988</v>
      </c>
      <c r="AZ36" s="21">
        <v>11693088.85</v>
      </c>
      <c r="BA36" s="21">
        <v>3374706.0299999993</v>
      </c>
      <c r="BB36" s="21">
        <v>-1799526.46</v>
      </c>
      <c r="BC36" s="21">
        <v>1327516.71</v>
      </c>
      <c r="BD36" s="21">
        <v>1722649.9900000002</v>
      </c>
      <c r="BE36" s="21">
        <v>-1606097.1499999985</v>
      </c>
      <c r="BF36" s="21">
        <v>-13278109.73</v>
      </c>
      <c r="BG36" s="21">
        <v>5869564.8500000006</v>
      </c>
      <c r="BH36" s="21">
        <v>21337873.149999999</v>
      </c>
      <c r="BI36" s="21">
        <v>-127395655.68999988</v>
      </c>
      <c r="BJ36" s="21">
        <v>4450755.9700000063</v>
      </c>
      <c r="BK36" s="21">
        <v>-5158725.410000002</v>
      </c>
      <c r="BL36" s="21">
        <v>-3758993.4899999984</v>
      </c>
      <c r="BM36" s="21">
        <v>-10608375.110000001</v>
      </c>
      <c r="BN36" s="21">
        <v>-6240865.4600000009</v>
      </c>
      <c r="BO36" s="21">
        <v>-6687410.9100000001</v>
      </c>
      <c r="BP36" s="21">
        <v>594186.59000000008</v>
      </c>
      <c r="BQ36" s="21">
        <v>-8182.0200000000041</v>
      </c>
      <c r="BR36" s="21">
        <v>58341287.23999998</v>
      </c>
      <c r="BS36" s="21">
        <v>3450472.9600000009</v>
      </c>
      <c r="BT36" s="21">
        <v>-7354327.0899999989</v>
      </c>
      <c r="BU36" s="21">
        <v>-5333129.25</v>
      </c>
      <c r="BV36" s="21">
        <v>-2630344.7400000012</v>
      </c>
      <c r="BW36" s="21">
        <v>-1686129.9799999986</v>
      </c>
      <c r="BX36" s="21">
        <v>3763490.080000001</v>
      </c>
      <c r="BY36" s="21">
        <v>627543.90000000037</v>
      </c>
      <c r="BZ36" s="21">
        <v>5075003.0299999863</v>
      </c>
      <c r="CA36" s="21">
        <v>-4178735.05</v>
      </c>
      <c r="CB36" s="21">
        <v>-12606035.560000002</v>
      </c>
      <c r="CC36" s="21">
        <v>-12594476.319999997</v>
      </c>
      <c r="CD36" s="21">
        <v>-2805615.42</v>
      </c>
      <c r="CE36" s="21">
        <v>-2518293.4100000029</v>
      </c>
      <c r="CF36" s="21">
        <v>-4119649.9700000016</v>
      </c>
      <c r="CG36" s="21">
        <v>897816830.91999996</v>
      </c>
      <c r="CH36" s="21">
        <v>-545133.67000000179</v>
      </c>
      <c r="CI36" s="21">
        <v>-46341.75</v>
      </c>
      <c r="CJ36" s="21">
        <v>4227115.8900000006</v>
      </c>
      <c r="CK36" s="21">
        <v>21032901.130000003</v>
      </c>
      <c r="CL36" s="21">
        <v>8668939.5199999996</v>
      </c>
      <c r="CM36" s="21">
        <v>4856628.8599999975</v>
      </c>
      <c r="CN36" s="21">
        <v>-9389275.9000000022</v>
      </c>
      <c r="CO36" s="21">
        <v>4425719.3999999994</v>
      </c>
      <c r="CP36" s="21">
        <v>12607340.780000001</v>
      </c>
      <c r="CQ36" s="21">
        <v>6632870.3800000008</v>
      </c>
      <c r="CR36" s="21">
        <v>10805520.539999999</v>
      </c>
      <c r="CS36" s="21">
        <v>13175099.529999996</v>
      </c>
      <c r="CT36" s="21">
        <v>-57645287.330000043</v>
      </c>
      <c r="CU36" s="21">
        <v>1350489.9499999993</v>
      </c>
      <c r="CV36" s="21">
        <v>-2644706.4499999993</v>
      </c>
      <c r="CW36" s="21">
        <v>-10113219.770000003</v>
      </c>
      <c r="CX36" s="21">
        <v>4586646.620000001</v>
      </c>
      <c r="CY36" s="21">
        <v>-6924212.7099999972</v>
      </c>
      <c r="CZ36" s="21">
        <v>-2457820</v>
      </c>
      <c r="DA36" s="21">
        <v>2132517.4700000007</v>
      </c>
      <c r="DB36" s="21">
        <v>-95528591.85999997</v>
      </c>
      <c r="DC36" s="21">
        <v>6490799.8400000036</v>
      </c>
      <c r="DD36" s="21">
        <v>-13611377.82</v>
      </c>
      <c r="DE36" s="21">
        <v>-15227863.469999999</v>
      </c>
      <c r="DF36" s="21">
        <v>-16361748.309999997</v>
      </c>
      <c r="DG36" s="21">
        <v>-24862207.890000001</v>
      </c>
      <c r="DH36" s="21">
        <v>-27427879.830000009</v>
      </c>
      <c r="DI36" s="21">
        <v>-23037056.079999998</v>
      </c>
      <c r="DJ36" s="21">
        <v>-3178109.1500000004</v>
      </c>
      <c r="DK36" s="21">
        <v>632121817.73999989</v>
      </c>
      <c r="DL36" s="21">
        <v>-2070584.5399999991</v>
      </c>
      <c r="DM36" s="21">
        <v>18866334.25</v>
      </c>
      <c r="DN36" s="21">
        <v>4062607.3999999948</v>
      </c>
      <c r="DO36" s="21">
        <v>-5442635.0498999972</v>
      </c>
      <c r="DP36" s="21">
        <v>1898465.2300000042</v>
      </c>
      <c r="DQ36" s="21">
        <v>47246129.139999993</v>
      </c>
      <c r="DR36" s="21">
        <v>18239941.220000006</v>
      </c>
      <c r="DS36" s="21">
        <v>-9224624.8799999952</v>
      </c>
      <c r="DT36" s="21">
        <v>-11333.059999972582</v>
      </c>
      <c r="DU36" s="21">
        <v>-27818067.730000004</v>
      </c>
      <c r="DV36" s="21">
        <v>-41824156.509999998</v>
      </c>
      <c r="DW36" s="21">
        <v>-68485998.12999998</v>
      </c>
      <c r="DX36" s="21">
        <v>-7637588.6099999957</v>
      </c>
      <c r="DY36" s="21">
        <v>-27231957.849999994</v>
      </c>
      <c r="DZ36" s="21">
        <v>-11050041.449999999</v>
      </c>
      <c r="EA36" s="21">
        <v>-241864.11999999825</v>
      </c>
      <c r="EB36" s="21">
        <v>-7887587.7600000054</v>
      </c>
      <c r="EC36" s="21">
        <v>-7547678.1500000022</v>
      </c>
      <c r="ED36" s="21">
        <v>-47777478.649999991</v>
      </c>
      <c r="EE36" s="21">
        <v>-19907379.620000005</v>
      </c>
      <c r="EF36" s="21">
        <v>65900565.939999983</v>
      </c>
      <c r="EG36" s="21">
        <v>17509388.82</v>
      </c>
      <c r="EH36" s="21">
        <v>-13087065.310000002</v>
      </c>
      <c r="EI36" s="21">
        <v>6628164.1999999955</v>
      </c>
      <c r="EJ36" s="21">
        <v>-43387285.580000006</v>
      </c>
      <c r="EK36" s="21">
        <v>-19686733.220000003</v>
      </c>
      <c r="EL36" s="21">
        <v>-11521384.969999997</v>
      </c>
      <c r="EM36" s="21">
        <v>-3326110.6099999957</v>
      </c>
      <c r="EN36" s="21">
        <v>-168747548.18000001</v>
      </c>
      <c r="EO36" s="21">
        <v>-7511071.9099999946</v>
      </c>
      <c r="EP36" s="21">
        <v>-22692137.68</v>
      </c>
      <c r="EQ36" s="21">
        <v>-8780447.3500000015</v>
      </c>
      <c r="ER36" s="21">
        <v>-7361902.2399999993</v>
      </c>
      <c r="ES36" s="21">
        <v>-4805165.4399999995</v>
      </c>
      <c r="ET36" s="21">
        <v>-26931595.289999995</v>
      </c>
      <c r="EU36" s="21">
        <v>-11056035.849999998</v>
      </c>
      <c r="EV36" s="21">
        <v>-16368014.970000003</v>
      </c>
      <c r="EW36" s="21">
        <v>-29407791.470000088</v>
      </c>
      <c r="EX36" s="21">
        <v>21192195.539999999</v>
      </c>
      <c r="EY36" s="21">
        <v>21594777.049999997</v>
      </c>
      <c r="EZ36" s="21">
        <v>10516992.450000005</v>
      </c>
      <c r="FA36" s="21">
        <v>-6491656.1800000034</v>
      </c>
      <c r="FB36" s="21">
        <v>-8729141.049999997</v>
      </c>
      <c r="FC36" s="21">
        <v>9345685.9800000042</v>
      </c>
      <c r="FD36" s="21">
        <v>438059.26999999955</v>
      </c>
      <c r="FE36" s="21">
        <v>9791460.3300000038</v>
      </c>
      <c r="FF36" s="21">
        <v>14161500.84</v>
      </c>
      <c r="FG36" s="21">
        <v>2964647.1500000004</v>
      </c>
      <c r="FH36" s="21">
        <v>3390911.1099999994</v>
      </c>
      <c r="FI36" s="21">
        <v>-14133915.519999996</v>
      </c>
      <c r="FJ36" s="21">
        <v>-8910894.870000001</v>
      </c>
      <c r="FK36" s="21">
        <v>-8229814.9000000013</v>
      </c>
      <c r="FL36" s="21">
        <v>-5540364.370000001</v>
      </c>
      <c r="FM36" s="21">
        <v>-8936491.5699999966</v>
      </c>
      <c r="FN36" s="21">
        <v>11139147.860000007</v>
      </c>
      <c r="FO36" s="21">
        <v>-941248.48000000045</v>
      </c>
      <c r="FP36" s="21">
        <v>5580519.620000001</v>
      </c>
      <c r="FQ36" s="21">
        <v>824237016.24000001</v>
      </c>
      <c r="FR36" s="21">
        <v>-9073345.25</v>
      </c>
      <c r="FS36" s="21">
        <v>-23078011.040000007</v>
      </c>
      <c r="FT36" s="21">
        <v>-19045864.259999998</v>
      </c>
      <c r="FU36" s="21">
        <v>-13193626.090000002</v>
      </c>
      <c r="FV36" s="21">
        <v>-1390097.0899999999</v>
      </c>
      <c r="FW36" s="21">
        <v>-19926207.720000006</v>
      </c>
      <c r="FX36" s="21">
        <v>-32042172.589999992</v>
      </c>
      <c r="FY36" s="21">
        <v>-18727110.670000009</v>
      </c>
      <c r="FZ36" s="21">
        <v>-7137137.5700000003</v>
      </c>
      <c r="GA36" s="21">
        <v>-53824662.329999983</v>
      </c>
      <c r="GB36" s="21">
        <v>-9812298.9800000042</v>
      </c>
      <c r="GC36" s="21">
        <v>-5326032.9499999918</v>
      </c>
      <c r="GD36" s="21">
        <v>349953.01999999955</v>
      </c>
      <c r="GE36" s="21">
        <v>-78588295.530000001</v>
      </c>
      <c r="GF36" s="21">
        <v>-3422283.7600000007</v>
      </c>
      <c r="GG36" s="21">
        <v>-6243040.6500000022</v>
      </c>
      <c r="GH36" s="21">
        <v>-31265067.969999984</v>
      </c>
      <c r="GI36" s="21">
        <v>-9716549.1900000069</v>
      </c>
      <c r="GJ36" s="21">
        <v>-5710944.9099999983</v>
      </c>
      <c r="GK36" s="21">
        <v>-13366087.200000001</v>
      </c>
      <c r="GL36" s="21">
        <v>-5672390.1799999997</v>
      </c>
      <c r="GM36" s="21">
        <v>-4526538.9699999988</v>
      </c>
      <c r="GN36" s="21">
        <v>-2586065.7200000007</v>
      </c>
      <c r="GO36" s="21">
        <v>-529344.28000000026</v>
      </c>
      <c r="GP36" s="21">
        <v>-3566556.6999999993</v>
      </c>
      <c r="GQ36" s="21">
        <v>-3528259.1800000221</v>
      </c>
      <c r="GR36" s="21">
        <v>42838386.630000003</v>
      </c>
      <c r="GS36" s="21">
        <v>-278194.85999999754</v>
      </c>
      <c r="GT36" s="21">
        <v>-4766639.6400000043</v>
      </c>
      <c r="GU36" s="21">
        <v>-1945889.2699999986</v>
      </c>
      <c r="GV36" s="21">
        <v>-11612253.910000002</v>
      </c>
      <c r="GW36" s="21">
        <v>-10066757.630000001</v>
      </c>
      <c r="GX36" s="21">
        <v>-1313142.8800000008</v>
      </c>
      <c r="GY36" s="21">
        <v>-85384472.189999968</v>
      </c>
      <c r="GZ36" s="21">
        <v>1615444.1500000004</v>
      </c>
      <c r="HA36" s="21">
        <v>-8540104.6599999964</v>
      </c>
      <c r="HB36" s="21">
        <v>-12412438.960000001</v>
      </c>
      <c r="HC36" s="21">
        <v>-241281171.47999993</v>
      </c>
      <c r="HD36" s="21">
        <v>104862599.96999998</v>
      </c>
      <c r="HE36" s="21">
        <v>40892784.18</v>
      </c>
      <c r="HF36" s="21">
        <v>-8445799.9800000191</v>
      </c>
      <c r="HG36" s="21">
        <v>-13671013.640000008</v>
      </c>
      <c r="HH36" s="21">
        <v>11890532.530000001</v>
      </c>
      <c r="HI36" s="21">
        <v>1522240.2800000012</v>
      </c>
      <c r="HJ36" s="21">
        <v>331668151.53999996</v>
      </c>
      <c r="HK36" s="21">
        <v>24845544.979999997</v>
      </c>
      <c r="HL36" s="21">
        <v>51797694.379999995</v>
      </c>
      <c r="HM36" s="21">
        <v>93853634.890000015</v>
      </c>
      <c r="HN36" s="21">
        <v>-8917623.0099999905</v>
      </c>
      <c r="HO36" s="21">
        <v>3462887.6799999997</v>
      </c>
      <c r="HP36" s="21">
        <v>40132990.890000001</v>
      </c>
      <c r="HQ36" s="21">
        <v>-7531881.7199999951</v>
      </c>
      <c r="HR36" s="21">
        <v>211928891.95000011</v>
      </c>
      <c r="HS36" s="21">
        <v>-73657073.019999981</v>
      </c>
      <c r="HT36" s="21">
        <v>-6872919.3100000042</v>
      </c>
      <c r="HU36" s="21">
        <v>-7079619.2899999991</v>
      </c>
      <c r="HV36" s="21">
        <v>-1465986.2600000016</v>
      </c>
      <c r="HW36" s="21">
        <v>-4808518.7699999996</v>
      </c>
      <c r="HX36" s="21">
        <v>-16397066.190000009</v>
      </c>
      <c r="HY36" s="21">
        <v>-13250344.229999995</v>
      </c>
      <c r="HZ36" s="21">
        <v>-5075211.3100000061</v>
      </c>
      <c r="IA36" s="21">
        <v>-4318551.0400000047</v>
      </c>
      <c r="IB36" s="21">
        <v>-5001997.0700000022</v>
      </c>
      <c r="IC36" s="21">
        <v>14060758.250000015</v>
      </c>
      <c r="ID36" s="21">
        <v>-4732983.7399999993</v>
      </c>
      <c r="IE36" s="21">
        <v>-6903977.7599999961</v>
      </c>
      <c r="IF36" s="21">
        <v>-8028566.3700000029</v>
      </c>
      <c r="IG36" s="21">
        <v>-2990151.4600000009</v>
      </c>
      <c r="IH36" s="21">
        <v>-59244790.649999917</v>
      </c>
      <c r="II36" s="21">
        <v>-47144360.149999976</v>
      </c>
      <c r="IJ36" s="21">
        <v>-12722504.280000001</v>
      </c>
      <c r="IK36" s="21">
        <v>-48937759.900000013</v>
      </c>
      <c r="IL36" s="21">
        <v>-67003074.250000007</v>
      </c>
      <c r="IM36" s="21">
        <v>-7893804.0500000007</v>
      </c>
      <c r="IN36" s="21">
        <v>-8659622.7799999937</v>
      </c>
      <c r="IO36" s="21">
        <v>-11937821.670000002</v>
      </c>
      <c r="IP36" s="21">
        <v>2394837.4699999988</v>
      </c>
      <c r="IQ36" s="21">
        <v>-19760258.240000006</v>
      </c>
      <c r="IR36" s="21">
        <v>22533387.710000008</v>
      </c>
      <c r="IS36" s="21">
        <v>-358148329.89999998</v>
      </c>
      <c r="IT36" s="21">
        <v>-155776018.39999992</v>
      </c>
      <c r="IU36" s="21">
        <v>-5072874.660000002</v>
      </c>
      <c r="IV36" s="21">
        <v>-6206400.5400000047</v>
      </c>
      <c r="IW36" s="21">
        <v>21560637.270000007</v>
      </c>
      <c r="IX36" s="21">
        <v>-3152571.6100000013</v>
      </c>
      <c r="IY36" s="21">
        <v>-10334027.880000003</v>
      </c>
      <c r="IZ36" s="21">
        <v>-1395297.8499999996</v>
      </c>
      <c r="JA36" s="21">
        <v>-4891108.62</v>
      </c>
      <c r="JB36" s="21">
        <v>-31326388.620000005</v>
      </c>
      <c r="JC36" s="21">
        <v>-17376745.190000005</v>
      </c>
      <c r="JD36" s="21">
        <v>-13769204.749999996</v>
      </c>
      <c r="JE36" s="21">
        <v>50581986.140000001</v>
      </c>
      <c r="JF36" s="21">
        <v>-58632170.159999996</v>
      </c>
      <c r="JG36" s="21">
        <v>-147207.91999999993</v>
      </c>
      <c r="JH36" s="21">
        <v>-10068068.23</v>
      </c>
      <c r="JI36" s="21">
        <v>-8636895.5900000017</v>
      </c>
      <c r="JJ36" s="21">
        <v>-8068547.950000002</v>
      </c>
      <c r="JK36" s="21">
        <v>-116705643.39000005</v>
      </c>
      <c r="JL36" s="21">
        <v>-6587158.0899999961</v>
      </c>
      <c r="JM36" s="21">
        <v>-13081902.969999999</v>
      </c>
      <c r="JN36" s="21">
        <v>25661546.810000002</v>
      </c>
      <c r="JO36" s="21">
        <v>-5185122.6100000031</v>
      </c>
      <c r="JP36" s="21">
        <v>-28289478.019999988</v>
      </c>
      <c r="JQ36" s="21">
        <v>-2063693.3599999994</v>
      </c>
      <c r="JR36" s="21">
        <v>-11327535.560000002</v>
      </c>
      <c r="JS36" s="21">
        <v>-17823658.750000022</v>
      </c>
      <c r="JT36" s="21">
        <v>2773534.24</v>
      </c>
      <c r="JU36" s="21">
        <v>-3424623.1499999994</v>
      </c>
      <c r="JV36" s="21">
        <v>-3170221.4199999981</v>
      </c>
      <c r="JW36" s="21">
        <v>-662386.94000000041</v>
      </c>
      <c r="JX36" s="21">
        <v>-21415612.930000007</v>
      </c>
      <c r="JY36" s="21">
        <v>-1340779.599999994</v>
      </c>
      <c r="JZ36" s="21">
        <v>1346541.9499999993</v>
      </c>
      <c r="KA36" s="21">
        <v>-7734376.8099999949</v>
      </c>
      <c r="KB36" s="21">
        <v>6841840.1200000048</v>
      </c>
      <c r="KC36" s="21">
        <v>-1913514.9400000013</v>
      </c>
      <c r="KD36" s="21">
        <v>-3239765.790000001</v>
      </c>
      <c r="KE36" s="21">
        <v>1951931.63</v>
      </c>
      <c r="KF36" s="21">
        <v>8921527.5199999996</v>
      </c>
      <c r="KG36" s="21">
        <v>419434423.30999988</v>
      </c>
      <c r="KH36" s="21">
        <v>-2818006.2299999967</v>
      </c>
      <c r="KI36" s="21">
        <v>40077231.739999995</v>
      </c>
      <c r="KJ36" s="21">
        <v>193443.96999999508</v>
      </c>
      <c r="KK36" s="21">
        <v>27058153.22000001</v>
      </c>
      <c r="KL36" s="21">
        <v>69827069.219999999</v>
      </c>
      <c r="KM36" s="21">
        <v>19355527.769999996</v>
      </c>
      <c r="KN36" s="21">
        <v>4747657.66</v>
      </c>
      <c r="KO36" s="21">
        <v>-4950845.1500000004</v>
      </c>
      <c r="KP36" s="21">
        <v>-29463641.429999948</v>
      </c>
      <c r="KQ36" s="21">
        <v>3544163.770000007</v>
      </c>
      <c r="KR36" s="21">
        <v>-7213991.129999999</v>
      </c>
      <c r="KS36" s="21">
        <v>-93989788.969999969</v>
      </c>
      <c r="KT36" s="21">
        <v>6672712.0599999987</v>
      </c>
      <c r="KU36" s="21">
        <v>-13536080.170000002</v>
      </c>
      <c r="KV36" s="21">
        <v>-134891833.71999997</v>
      </c>
      <c r="KW36" s="21">
        <v>71063380.930000007</v>
      </c>
      <c r="KX36" s="21">
        <v>30064198.620000035</v>
      </c>
      <c r="KY36" s="21">
        <v>-7146575.6800000034</v>
      </c>
      <c r="KZ36" s="21">
        <v>-3883847.2299999986</v>
      </c>
      <c r="LA36" s="21">
        <v>-20570589.440000005</v>
      </c>
      <c r="LB36" s="21">
        <v>-13310941.70000001</v>
      </c>
      <c r="LC36" s="21">
        <v>-7085797.6000000015</v>
      </c>
      <c r="LD36" s="21">
        <v>123996.6900000032</v>
      </c>
      <c r="LE36" s="21">
        <v>-7723569.1000000034</v>
      </c>
      <c r="LF36" s="21">
        <v>61085156.060000181</v>
      </c>
      <c r="LG36" s="21">
        <v>-39338551.549999997</v>
      </c>
      <c r="LH36" s="21">
        <v>-20106983.899999976</v>
      </c>
      <c r="LI36" s="21">
        <v>-48026543.840000033</v>
      </c>
      <c r="LJ36" s="21">
        <v>10533594.670000006</v>
      </c>
      <c r="LK36" s="21">
        <v>-8251953.6159999976</v>
      </c>
      <c r="LL36" s="21">
        <v>-7973740.8599999985</v>
      </c>
      <c r="LM36" s="21">
        <v>-1580432.9600000046</v>
      </c>
      <c r="LN36" s="21">
        <v>-624078.01000000164</v>
      </c>
      <c r="LO36" s="21">
        <v>-15831390.120000005</v>
      </c>
      <c r="LP36" s="21">
        <v>-3723765.6499999985</v>
      </c>
      <c r="LQ36" s="21">
        <v>-79554300.129999995</v>
      </c>
      <c r="LR36" s="21">
        <v>-13965428.27</v>
      </c>
      <c r="LS36" s="21">
        <v>18347942.150000002</v>
      </c>
      <c r="LT36" s="21">
        <v>97079680.919999897</v>
      </c>
      <c r="LU36" s="21">
        <v>-77686087.800000057</v>
      </c>
      <c r="LV36" s="21">
        <v>-159524593.00999999</v>
      </c>
      <c r="LW36" s="21">
        <v>-3591503.3500000238</v>
      </c>
      <c r="LX36" s="21">
        <v>-17458818.989999995</v>
      </c>
      <c r="LY36" s="21">
        <v>-8389308.9399999939</v>
      </c>
      <c r="LZ36" s="21">
        <v>-8033552.7799999937</v>
      </c>
      <c r="MA36" s="21">
        <v>2209570.8170000017</v>
      </c>
      <c r="MB36" s="21">
        <v>-6729234.9800000079</v>
      </c>
      <c r="MC36" s="21">
        <v>62911405.620000005</v>
      </c>
      <c r="MD36" s="21">
        <v>-32990963.249999993</v>
      </c>
      <c r="ME36" s="21">
        <v>9182210.929999996</v>
      </c>
      <c r="MF36" s="21">
        <v>144973908.36000001</v>
      </c>
      <c r="MG36" s="21">
        <v>-20637816.230000004</v>
      </c>
      <c r="MH36" s="21">
        <v>-4376236.1499999985</v>
      </c>
      <c r="MI36" s="21">
        <v>-11619886.370000003</v>
      </c>
      <c r="MJ36" s="21">
        <v>-347429.07999999821</v>
      </c>
      <c r="MK36" s="21">
        <v>-7701886.3999999985</v>
      </c>
      <c r="ML36" s="21">
        <v>-15154846.959999999</v>
      </c>
      <c r="MM36" s="21">
        <v>-6729728.2599999979</v>
      </c>
      <c r="MN36" s="21">
        <v>-13167436.050000001</v>
      </c>
      <c r="MO36" s="21">
        <v>-4876901.049999997</v>
      </c>
      <c r="MP36" s="21">
        <v>-6364367.549999997</v>
      </c>
      <c r="MQ36" s="21">
        <v>-1649988.27999999</v>
      </c>
      <c r="MR36" s="21">
        <v>-134760651.60999995</v>
      </c>
      <c r="MS36" s="21">
        <v>669222.10000000522</v>
      </c>
      <c r="MT36" s="21">
        <v>56502773.659999996</v>
      </c>
      <c r="MU36" s="21">
        <v>-27045019.739999998</v>
      </c>
      <c r="MV36" s="21">
        <v>6132351.1000000089</v>
      </c>
      <c r="MW36" s="21">
        <v>-6907684.4100000039</v>
      </c>
      <c r="MX36" s="21">
        <v>35370646.150000006</v>
      </c>
      <c r="MY36" s="21">
        <v>-16880314.699999996</v>
      </c>
      <c r="MZ36" s="21">
        <v>-3240208.0400000028</v>
      </c>
      <c r="NA36" s="21">
        <v>160618.1099999994</v>
      </c>
      <c r="NB36" s="21">
        <v>14158806.079999998</v>
      </c>
      <c r="NC36" s="21">
        <v>216410648.34000015</v>
      </c>
      <c r="ND36" s="21">
        <v>102191790.05000001</v>
      </c>
      <c r="NE36" s="21">
        <v>18345295.619999997</v>
      </c>
      <c r="NF36" s="21">
        <v>396795270.66999984</v>
      </c>
      <c r="NG36" s="21">
        <v>11937878.879999999</v>
      </c>
      <c r="NH36" s="21">
        <v>36392153.449999996</v>
      </c>
      <c r="NI36" s="21">
        <v>43766338.970000029</v>
      </c>
      <c r="NJ36" s="21">
        <v>188329626.96999997</v>
      </c>
      <c r="NK36" s="21">
        <v>14615333.58</v>
      </c>
      <c r="NL36" s="21">
        <v>82315331.710000008</v>
      </c>
      <c r="NM36" s="21">
        <v>18949412.609999999</v>
      </c>
      <c r="NN36" s="21">
        <v>23528196.749999989</v>
      </c>
      <c r="NO36" s="21">
        <v>-4341601.930000037</v>
      </c>
      <c r="NP36" s="21">
        <v>5407328.6099999994</v>
      </c>
      <c r="NQ36" s="21">
        <v>722193.21000000462</v>
      </c>
      <c r="NR36" s="21">
        <v>2786994.54</v>
      </c>
      <c r="NS36" s="21">
        <v>1340267.7300000004</v>
      </c>
      <c r="NT36" s="21">
        <v>530888.61999999918</v>
      </c>
      <c r="NU36" s="21">
        <v>2653122.4699999988</v>
      </c>
      <c r="NV36" s="21">
        <v>-114284943.78000009</v>
      </c>
      <c r="NW36" s="21">
        <v>43993290.129999965</v>
      </c>
      <c r="NX36" s="21">
        <v>1651209.2300000004</v>
      </c>
      <c r="NY36" s="21">
        <v>-1121521.1000000034</v>
      </c>
      <c r="NZ36" s="21">
        <v>8654251.8300000019</v>
      </c>
      <c r="OA36" s="21">
        <v>-1114836.9500000067</v>
      </c>
      <c r="OB36" s="21">
        <v>-3391962.959999999</v>
      </c>
      <c r="OC36" s="21">
        <v>480643408.77999991</v>
      </c>
      <c r="OD36" s="21">
        <v>-101422798.33999997</v>
      </c>
      <c r="OE36" s="21">
        <v>29844828.879999999</v>
      </c>
      <c r="OF36" s="21">
        <v>-103178309.28000003</v>
      </c>
      <c r="OG36" s="21">
        <v>-9647559.1499999985</v>
      </c>
      <c r="OH36" s="21">
        <v>46060926.069999993</v>
      </c>
      <c r="OI36" s="21">
        <v>-10019643.550000012</v>
      </c>
      <c r="OJ36" s="21">
        <v>9230042.9500000011</v>
      </c>
      <c r="OK36" s="21">
        <v>41548877.720000006</v>
      </c>
      <c r="OL36" s="21">
        <v>-76903833.73999992</v>
      </c>
      <c r="OM36" s="21">
        <v>34879885.730000019</v>
      </c>
      <c r="ON36" s="21">
        <v>400361596.47000003</v>
      </c>
      <c r="OO36" s="21">
        <v>30043946.359999999</v>
      </c>
      <c r="OP36" s="21">
        <v>17038478.359999992</v>
      </c>
      <c r="OQ36" s="21">
        <v>62316860.870000005</v>
      </c>
      <c r="OR36" s="21">
        <v>-29834623.039999962</v>
      </c>
      <c r="OS36" s="21">
        <v>-7178587.9000000004</v>
      </c>
      <c r="OT36" s="21">
        <v>12069339.439999999</v>
      </c>
      <c r="OU36" s="21">
        <v>-29002416.319999993</v>
      </c>
      <c r="OV36" s="21">
        <v>-13298130.700000003</v>
      </c>
      <c r="OW36" s="21">
        <v>-14258037.039999984</v>
      </c>
      <c r="OX36" s="21">
        <v>10957261.360000003</v>
      </c>
      <c r="OY36" s="21">
        <v>8082842.7699999996</v>
      </c>
      <c r="OZ36" s="21">
        <v>-2940568.83</v>
      </c>
      <c r="PA36" s="21">
        <v>-188253920.77000001</v>
      </c>
      <c r="PB36" s="21">
        <v>3712812.37</v>
      </c>
      <c r="PC36" s="21">
        <v>-75205191.389999986</v>
      </c>
      <c r="PD36" s="21">
        <v>-3867036.2200000007</v>
      </c>
      <c r="PE36" s="21">
        <v>-12689869.580000002</v>
      </c>
      <c r="PF36" s="21">
        <v>-20414455.280000005</v>
      </c>
      <c r="PG36" s="21">
        <v>-10956030.749999996</v>
      </c>
      <c r="PH36" s="21">
        <v>-4761810.6899999995</v>
      </c>
      <c r="PI36" s="21">
        <v>-22903245.570000008</v>
      </c>
      <c r="PJ36" s="21">
        <v>-15907647.699999999</v>
      </c>
      <c r="PK36" s="21">
        <v>-2307264.2599999979</v>
      </c>
      <c r="PL36" s="21">
        <v>6704261.0000000037</v>
      </c>
      <c r="PM36" s="21">
        <v>-6485294.419999999</v>
      </c>
      <c r="PN36" s="21">
        <v>-77873380.400000021</v>
      </c>
      <c r="PO36" s="21">
        <v>-1097958.6299999994</v>
      </c>
      <c r="PP36" s="21">
        <v>-3692269.7299999995</v>
      </c>
      <c r="PQ36" s="21">
        <v>-2575223.5599999996</v>
      </c>
      <c r="PR36" s="21">
        <v>-8952004.8900000006</v>
      </c>
      <c r="PS36" s="21">
        <v>121943260.16999984</v>
      </c>
      <c r="PT36" s="21">
        <v>6737580.820000004</v>
      </c>
      <c r="PU36" s="21">
        <v>-9872515.0700000003</v>
      </c>
      <c r="PV36" s="21">
        <v>28658991.470000006</v>
      </c>
      <c r="PW36" s="21">
        <v>-114889337.58999997</v>
      </c>
      <c r="PX36" s="21">
        <v>-12539617.919999998</v>
      </c>
      <c r="PY36" s="21">
        <v>-27450584.780000009</v>
      </c>
      <c r="PZ36" s="21">
        <v>-4374045.1599999983</v>
      </c>
      <c r="QA36" s="21">
        <v>-19986494.739999995</v>
      </c>
      <c r="QB36" s="21">
        <v>4630825.08</v>
      </c>
      <c r="QC36" s="21">
        <v>-33208282.620000008</v>
      </c>
      <c r="QD36" s="21">
        <v>-12434350.820000004</v>
      </c>
      <c r="QE36" s="21">
        <v>3859385.3599999975</v>
      </c>
      <c r="QF36" s="21">
        <v>46299069.979999997</v>
      </c>
      <c r="QG36" s="21">
        <v>-13759650.410000019</v>
      </c>
      <c r="QH36" s="21">
        <v>25356937.829999983</v>
      </c>
      <c r="QI36" s="21">
        <v>-12956616.399999993</v>
      </c>
      <c r="QJ36" s="21">
        <v>-23708599.52999999</v>
      </c>
      <c r="QK36" s="21">
        <v>-2954423.5100000016</v>
      </c>
      <c r="QL36" s="21">
        <v>-58613360.659999982</v>
      </c>
      <c r="QM36" s="21">
        <v>-49890015.229999989</v>
      </c>
      <c r="QN36" s="21">
        <v>-11063319.900000002</v>
      </c>
      <c r="QO36" s="21">
        <v>6103073.0300000003</v>
      </c>
      <c r="QP36" s="21">
        <v>-659461.53000000026</v>
      </c>
      <c r="QQ36" s="21">
        <v>7134275.1800000016</v>
      </c>
      <c r="QR36" s="21">
        <v>4704692.8900000006</v>
      </c>
      <c r="QS36" s="21">
        <v>78879013.909999907</v>
      </c>
      <c r="QT36" s="21">
        <v>-4925561.1400000015</v>
      </c>
      <c r="QU36" s="21">
        <v>-34839696.349999987</v>
      </c>
      <c r="QV36" s="21">
        <v>13872404.789999999</v>
      </c>
      <c r="QW36" s="21">
        <v>-1366753.4800000004</v>
      </c>
      <c r="QX36" s="21">
        <v>89996847.99999997</v>
      </c>
      <c r="QY36" s="21">
        <v>1605360.6900000032</v>
      </c>
      <c r="QZ36" s="21">
        <v>-12313593.110000003</v>
      </c>
      <c r="RA36" s="21">
        <v>66610391.759999998</v>
      </c>
      <c r="RB36" s="21">
        <v>-3033651.2200000025</v>
      </c>
      <c r="RC36" s="21">
        <v>-2607933.2200000016</v>
      </c>
      <c r="RD36" s="21">
        <v>11582644.650000004</v>
      </c>
      <c r="RE36" s="21">
        <v>3182428.09</v>
      </c>
      <c r="RF36" s="21">
        <v>-3302378.8799999952</v>
      </c>
      <c r="RG36" s="21">
        <v>-29513394.980000004</v>
      </c>
      <c r="RH36" s="21">
        <v>-29560119.479999997</v>
      </c>
      <c r="RI36" s="21">
        <v>36205728.840000004</v>
      </c>
      <c r="RJ36" s="21">
        <v>-21212052.429999992</v>
      </c>
      <c r="RK36" s="21">
        <v>-26311031.93</v>
      </c>
      <c r="RL36" s="21">
        <v>-69812787.74000001</v>
      </c>
      <c r="RM36" s="21">
        <v>-9765639.2800000012</v>
      </c>
      <c r="RN36" s="21">
        <v>-13564731.510000002</v>
      </c>
      <c r="RO36" s="21">
        <v>-34825530.310000002</v>
      </c>
      <c r="RP36" s="21">
        <v>-1782450.8400000036</v>
      </c>
      <c r="RQ36" s="21">
        <v>-6059239.950000003</v>
      </c>
      <c r="RR36" s="21">
        <v>-7580398.9099999983</v>
      </c>
      <c r="RS36" s="21">
        <v>-38305917.650000006</v>
      </c>
      <c r="RT36" s="21">
        <v>-4606196.4799999986</v>
      </c>
      <c r="RU36" s="21">
        <v>-10289906.83</v>
      </c>
      <c r="RV36" s="21">
        <v>-12020395.369999997</v>
      </c>
      <c r="RW36" s="21">
        <v>1145366.1799999997</v>
      </c>
      <c r="RX36" s="21">
        <v>-3362576.5099999988</v>
      </c>
      <c r="RY36" s="21">
        <v>-8439710.0299999975</v>
      </c>
      <c r="RZ36" s="21">
        <v>2456998.2700000107</v>
      </c>
      <c r="SA36" s="21">
        <v>24004272.719999991</v>
      </c>
      <c r="SB36" s="21">
        <v>5969993.3599999975</v>
      </c>
      <c r="SC36" s="21">
        <v>-5010267.3900000025</v>
      </c>
      <c r="SD36" s="21">
        <v>2054243.4499999974</v>
      </c>
      <c r="SE36" s="21">
        <v>-1416923.5799999982</v>
      </c>
      <c r="SF36" s="21">
        <v>25093168.980000012</v>
      </c>
      <c r="SG36" s="21">
        <v>17582471.689999998</v>
      </c>
      <c r="SH36" s="21">
        <v>12786745.75</v>
      </c>
      <c r="SI36" s="21">
        <v>14737933.66</v>
      </c>
      <c r="SJ36" s="21">
        <v>-52348901.480000004</v>
      </c>
      <c r="SK36" s="21">
        <v>496580.22000000067</v>
      </c>
      <c r="SL36" s="21">
        <v>-58577019.25999999</v>
      </c>
      <c r="SM36" s="21">
        <v>11799318.289999997</v>
      </c>
      <c r="SN36" s="21">
        <v>7575534.9999999963</v>
      </c>
      <c r="SO36" s="21">
        <v>5495004.7099999934</v>
      </c>
      <c r="SP36" s="21">
        <v>-941064.05000000075</v>
      </c>
      <c r="SQ36" s="21">
        <v>2408243.7400000002</v>
      </c>
      <c r="SR36" s="21">
        <v>-5456521.9200000018</v>
      </c>
      <c r="SS36" s="21">
        <v>-6373539.1700000018</v>
      </c>
      <c r="ST36" s="21">
        <v>-96392890.650000036</v>
      </c>
      <c r="SU36" s="21">
        <v>-2268513.9099999992</v>
      </c>
      <c r="SV36" s="21">
        <v>22912646.509999998</v>
      </c>
      <c r="SW36" s="21">
        <v>3900075.5200000033</v>
      </c>
      <c r="SX36" s="21">
        <v>-6130372.8600000003</v>
      </c>
      <c r="SY36" s="21">
        <v>-927170.23999999929</v>
      </c>
      <c r="SZ36" s="21">
        <v>12321703.449999999</v>
      </c>
      <c r="TA36" s="21">
        <v>-12197606.419999998</v>
      </c>
      <c r="TB36" s="21">
        <v>-1049398.1700000018</v>
      </c>
      <c r="TC36" s="21">
        <v>-10058012.51</v>
      </c>
      <c r="TD36" s="21">
        <v>18471808.150000002</v>
      </c>
      <c r="TE36" s="21">
        <v>-4690673.5800000038</v>
      </c>
      <c r="TF36" s="21">
        <v>45900912.920000002</v>
      </c>
      <c r="TG36" s="21">
        <v>-5127925.4700000007</v>
      </c>
      <c r="TH36" s="21">
        <v>-264894066.63999999</v>
      </c>
      <c r="TI36" s="21">
        <v>3104111.8499999996</v>
      </c>
      <c r="TJ36" s="21">
        <v>13255051.220000003</v>
      </c>
      <c r="TK36" s="21">
        <v>-37866092.170000002</v>
      </c>
      <c r="TL36" s="21">
        <v>-19362443.450000003</v>
      </c>
      <c r="TM36" s="21">
        <v>-6673499.0700000022</v>
      </c>
      <c r="TN36" s="21">
        <v>-4124847.4299999988</v>
      </c>
      <c r="TO36" s="21">
        <v>-33460526.550000004</v>
      </c>
      <c r="TP36" s="21">
        <v>9155475.5900000017</v>
      </c>
      <c r="TQ36" s="21">
        <v>-27306452.630000003</v>
      </c>
      <c r="TR36" s="21">
        <v>-34485079.869999997</v>
      </c>
      <c r="TS36" s="21">
        <v>5749711.2500000019</v>
      </c>
      <c r="TT36" s="21">
        <v>1332543.1099999994</v>
      </c>
      <c r="TU36" s="21">
        <v>-8682783.1999999993</v>
      </c>
      <c r="TV36" s="21">
        <v>-3379337.9999999981</v>
      </c>
      <c r="TW36" s="21">
        <v>10155576.27</v>
      </c>
      <c r="TX36" s="21">
        <v>-30078664.570000038</v>
      </c>
      <c r="TY36" s="21">
        <v>-9423550.7400000002</v>
      </c>
      <c r="TZ36" s="21">
        <v>135939993.02999997</v>
      </c>
      <c r="UA36" s="21">
        <v>-150290.23000001162</v>
      </c>
      <c r="UB36" s="21">
        <v>-14505708.050000004</v>
      </c>
      <c r="UC36" s="21">
        <v>-12257692.09</v>
      </c>
      <c r="UD36" s="21">
        <v>-136506613.04000002</v>
      </c>
      <c r="UE36" s="21">
        <v>-4931158.4799999986</v>
      </c>
      <c r="UF36" s="21">
        <v>-7710805.6500000004</v>
      </c>
      <c r="UG36" s="21">
        <v>3480823.16</v>
      </c>
      <c r="UH36" s="21">
        <v>6741761.7899999991</v>
      </c>
      <c r="UI36" s="21">
        <v>-116893372.81999996</v>
      </c>
      <c r="UJ36" s="21">
        <v>-21512397.199999992</v>
      </c>
      <c r="UK36" s="21">
        <v>-12381888.59</v>
      </c>
      <c r="UL36" s="21">
        <v>-29701085.16</v>
      </c>
      <c r="UM36" s="21">
        <v>-11013320.59</v>
      </c>
      <c r="UN36" s="21">
        <v>-7671893.629999999</v>
      </c>
      <c r="UO36" s="21">
        <v>571443136.52999997</v>
      </c>
      <c r="UP36" s="21">
        <v>-4274622.4799999967</v>
      </c>
      <c r="UQ36" s="21">
        <v>-14073832.440000007</v>
      </c>
      <c r="UR36" s="21">
        <v>-68124093.600000009</v>
      </c>
      <c r="US36" s="21">
        <v>-8715815.6399999969</v>
      </c>
      <c r="UT36" s="21">
        <v>1817204.5799999945</v>
      </c>
      <c r="UU36" s="21">
        <v>-35262266.409999996</v>
      </c>
      <c r="UV36" s="21">
        <v>-3253117.8599999975</v>
      </c>
      <c r="UW36" s="21">
        <v>-5740679.2799999993</v>
      </c>
      <c r="UX36" s="21">
        <v>-6205734.0399999991</v>
      </c>
      <c r="UY36" s="21">
        <v>-13389003.560000002</v>
      </c>
      <c r="UZ36" s="21">
        <v>469522.23000001162</v>
      </c>
      <c r="VA36" s="21">
        <v>13839056.369999997</v>
      </c>
      <c r="VB36" s="21">
        <v>13106225.190000001</v>
      </c>
      <c r="VC36" s="21">
        <v>6554085.0799999982</v>
      </c>
      <c r="VD36" s="21">
        <v>1883579.7100000009</v>
      </c>
      <c r="VE36" s="21">
        <v>-5480003.1600000001</v>
      </c>
      <c r="VF36" s="21">
        <v>-1699765.2000000011</v>
      </c>
      <c r="VG36" s="21">
        <v>-29376556.579999994</v>
      </c>
      <c r="VH36" s="21">
        <v>-2596031.38</v>
      </c>
      <c r="VI36" s="21">
        <v>6724803.5900000008</v>
      </c>
      <c r="VJ36" s="21">
        <v>5880618.7400000021</v>
      </c>
      <c r="VK36" s="21">
        <v>-79844463.070000052</v>
      </c>
      <c r="VL36" s="21">
        <v>-5795104.7699999996</v>
      </c>
      <c r="VM36" s="21">
        <v>13240945.569999985</v>
      </c>
      <c r="VN36" s="21">
        <v>-6259046.3699999899</v>
      </c>
      <c r="VO36" s="21">
        <v>33650766.350000009</v>
      </c>
      <c r="VP36" s="21">
        <v>-22542856.75</v>
      </c>
      <c r="VQ36" s="21">
        <v>-18613928.579999994</v>
      </c>
      <c r="VR36" s="21">
        <v>-15597917.490000002</v>
      </c>
      <c r="VS36" s="21">
        <v>21536456.789999999</v>
      </c>
      <c r="VT36" s="21">
        <v>-87993838.159999996</v>
      </c>
      <c r="VU36" s="21">
        <v>-790046.66999999434</v>
      </c>
      <c r="VV36" s="21">
        <v>63798158.130000003</v>
      </c>
      <c r="VW36" s="21">
        <v>-13570584.48</v>
      </c>
      <c r="VX36" s="21">
        <v>12360109.389999997</v>
      </c>
      <c r="VY36" s="21">
        <v>-6199423.0500000007</v>
      </c>
      <c r="VZ36" s="21">
        <v>1491118051.5999997</v>
      </c>
      <c r="WA36" s="21">
        <v>-3952938.0100000054</v>
      </c>
      <c r="WB36" s="21">
        <v>45829386.800000012</v>
      </c>
      <c r="WC36" s="21">
        <v>3005913.140000008</v>
      </c>
      <c r="WD36" s="21">
        <v>15750830.02</v>
      </c>
      <c r="WE36" s="21">
        <v>-10931576.209999997</v>
      </c>
      <c r="WF36" s="21">
        <v>2022403.1899999939</v>
      </c>
      <c r="WG36" s="21">
        <v>12027354.280000001</v>
      </c>
      <c r="WH36" s="21">
        <v>6834565.1399999987</v>
      </c>
      <c r="WI36" s="21">
        <v>-19162455.169999987</v>
      </c>
      <c r="WJ36" s="21">
        <v>-3760303.8700000029</v>
      </c>
      <c r="WK36" s="21">
        <v>-206595.65999998897</v>
      </c>
      <c r="WL36" s="21">
        <v>-5456264.4099999927</v>
      </c>
      <c r="WM36" s="21">
        <v>-10154574.429999992</v>
      </c>
      <c r="WN36" s="21">
        <v>12468879.190000027</v>
      </c>
      <c r="WO36" s="21">
        <v>18423431.319999997</v>
      </c>
      <c r="WP36" s="21">
        <v>-10825838.599999998</v>
      </c>
      <c r="WQ36" s="21">
        <v>-3686581.9499999993</v>
      </c>
      <c r="WR36" s="21">
        <v>-7976049.769999994</v>
      </c>
      <c r="WS36" s="21">
        <v>-16245289.629999984</v>
      </c>
      <c r="WT36" s="21">
        <v>30311981.619999945</v>
      </c>
      <c r="WU36" s="21">
        <v>-6098937.8500000015</v>
      </c>
      <c r="WV36" s="21">
        <v>13174295.260000002</v>
      </c>
      <c r="WW36" s="21">
        <v>878235.60000000149</v>
      </c>
      <c r="WX36" s="21">
        <v>1226881.0700000022</v>
      </c>
      <c r="WY36" s="21">
        <v>-2483423.41</v>
      </c>
      <c r="WZ36" s="21">
        <v>8412389.5899999999</v>
      </c>
      <c r="XA36" s="21">
        <v>-2282209.1100000013</v>
      </c>
      <c r="XB36" s="21">
        <v>22118449.809999973</v>
      </c>
      <c r="XC36" s="21">
        <v>1799807.5999999978</v>
      </c>
      <c r="XD36" s="21">
        <v>7216283.3640000001</v>
      </c>
      <c r="XE36" s="21">
        <v>14512937.439999996</v>
      </c>
      <c r="XF36" s="21">
        <v>9460887.6299999952</v>
      </c>
      <c r="XG36" s="21">
        <v>248742774.39999998</v>
      </c>
      <c r="XH36" s="21">
        <v>-2433386.3300000057</v>
      </c>
      <c r="XI36" s="21">
        <v>75419980.179999992</v>
      </c>
      <c r="XJ36" s="21">
        <v>24016418.020000026</v>
      </c>
      <c r="XK36" s="21">
        <v>-5460365.7599999979</v>
      </c>
      <c r="XL36" s="21">
        <v>10792354.73</v>
      </c>
      <c r="XM36" s="21">
        <v>-12309970.930000011</v>
      </c>
      <c r="XN36" s="21">
        <v>39351693.459999993</v>
      </c>
      <c r="XO36" s="21">
        <v>-7321812.1399999969</v>
      </c>
      <c r="XP36" s="21">
        <v>23936989.289999999</v>
      </c>
      <c r="XQ36" s="21">
        <v>9661567.3999999948</v>
      </c>
      <c r="XR36" s="21">
        <v>3322542.6400000006</v>
      </c>
      <c r="XS36" s="21">
        <v>8542827.8600000013</v>
      </c>
      <c r="XT36" s="21">
        <v>-2842925.4600000009</v>
      </c>
      <c r="XU36" s="21">
        <v>10672129.100000001</v>
      </c>
      <c r="XV36" s="21">
        <v>-3892000.0700000012</v>
      </c>
      <c r="XW36" s="21">
        <v>5540299.4399999976</v>
      </c>
      <c r="XX36" s="21">
        <v>3157486.5100000016</v>
      </c>
      <c r="XY36" s="21">
        <v>-491072.06999999937</v>
      </c>
      <c r="XZ36" s="21">
        <v>-2524856.88</v>
      </c>
      <c r="YA36" s="21">
        <v>-827581.50999999885</v>
      </c>
      <c r="YB36" s="21">
        <v>32501038.610000003</v>
      </c>
      <c r="YC36" s="21">
        <v>29913621.229999997</v>
      </c>
      <c r="YD36" s="21">
        <v>179084372.55000001</v>
      </c>
      <c r="YE36" s="21">
        <v>15283437.770000003</v>
      </c>
      <c r="YF36" s="21">
        <v>-6898208.8699999973</v>
      </c>
      <c r="YG36" s="21">
        <v>33228316.089999996</v>
      </c>
      <c r="YH36" s="21">
        <v>-26784037.68999999</v>
      </c>
      <c r="YI36" s="21">
        <v>15690413.570000008</v>
      </c>
      <c r="YJ36" s="21">
        <v>-27282247.430000007</v>
      </c>
      <c r="YK36" s="21">
        <v>-7419886.8799999971</v>
      </c>
      <c r="YL36" s="21">
        <v>-77293667.359999955</v>
      </c>
      <c r="YM36" s="21">
        <v>-41824598.810000002</v>
      </c>
      <c r="YN36" s="21">
        <v>21861041.479999997</v>
      </c>
      <c r="YO36" s="21">
        <v>-1319275.9200000018</v>
      </c>
      <c r="YP36" s="21">
        <v>15101479.029999997</v>
      </c>
      <c r="YQ36" s="21">
        <v>-6120084.1799999969</v>
      </c>
      <c r="YR36" s="21">
        <v>40562176.059999995</v>
      </c>
      <c r="YS36" s="21">
        <v>43168969.939999998</v>
      </c>
      <c r="YT36" s="21">
        <v>4161485.4399999976</v>
      </c>
      <c r="YU36" s="21">
        <v>71864478.25</v>
      </c>
      <c r="YV36" s="21">
        <v>2543514.5300000031</v>
      </c>
      <c r="YW36" s="21">
        <v>6222642.2899999982</v>
      </c>
      <c r="YX36" s="21">
        <v>-13923399.720000003</v>
      </c>
      <c r="YY36" s="21">
        <v>-11787457.920000002</v>
      </c>
      <c r="YZ36" s="21">
        <v>765271.63999999873</v>
      </c>
      <c r="ZA36" s="21">
        <v>9827649.8399999999</v>
      </c>
      <c r="ZB36" s="21">
        <v>-1492516.6699999869</v>
      </c>
      <c r="ZC36" s="21">
        <v>7605397.3000000007</v>
      </c>
      <c r="ZD36" s="21">
        <v>14963336.330000002</v>
      </c>
      <c r="ZE36" s="21">
        <v>3470595.76</v>
      </c>
      <c r="ZF36" s="21">
        <v>12054211.49</v>
      </c>
      <c r="ZG36" s="21">
        <v>-9578743.6799999997</v>
      </c>
      <c r="ZH36" s="21">
        <v>668840.64999999851</v>
      </c>
      <c r="ZI36" s="21">
        <v>1911725.7999999998</v>
      </c>
      <c r="ZJ36" s="21">
        <v>-27465623.109999999</v>
      </c>
      <c r="ZK36" s="21">
        <v>-7374517.1000000834</v>
      </c>
      <c r="ZL36" s="21">
        <v>20230529.519999996</v>
      </c>
      <c r="ZM36" s="21">
        <v>46959649.787000015</v>
      </c>
      <c r="ZN36" s="21">
        <v>219696074.69999999</v>
      </c>
      <c r="ZO36" s="21">
        <v>87975769.239999995</v>
      </c>
      <c r="ZP36" s="21">
        <v>23606791.420000002</v>
      </c>
      <c r="ZQ36" s="21">
        <v>22320220.469999995</v>
      </c>
      <c r="ZR36" s="21">
        <v>138041510.22000003</v>
      </c>
      <c r="ZS36" s="21">
        <v>334962709.15000004</v>
      </c>
      <c r="ZT36" s="21">
        <v>16021907.030000001</v>
      </c>
      <c r="ZU36" s="21">
        <v>12891154.249999998</v>
      </c>
      <c r="ZV36" s="21">
        <v>30547930.239999995</v>
      </c>
      <c r="ZW36" s="21">
        <v>15998383.1</v>
      </c>
      <c r="ZX36" s="21">
        <v>7478503.8099999987</v>
      </c>
      <c r="ZY36" s="21">
        <v>-4689236.0399999972</v>
      </c>
      <c r="ZZ36" s="21">
        <v>13030412.170000002</v>
      </c>
      <c r="AAA36" s="21">
        <v>-3054507.570000004</v>
      </c>
      <c r="AAB36" s="21">
        <v>7876664.8000000007</v>
      </c>
      <c r="AAC36" s="21">
        <v>30111889.840000004</v>
      </c>
      <c r="AAD36" s="21">
        <v>11247873.780000001</v>
      </c>
      <c r="AAE36" s="21">
        <v>1975618.4099999992</v>
      </c>
      <c r="AAF36" s="21">
        <v>22164661.02</v>
      </c>
      <c r="AAG36" s="21">
        <v>-9167415.0300000161</v>
      </c>
      <c r="AAH36" s="21">
        <v>8455978.5500000007</v>
      </c>
      <c r="AAI36" s="21">
        <v>-2562689.2500000037</v>
      </c>
      <c r="AAJ36" s="21">
        <v>-4594236.0599999987</v>
      </c>
      <c r="AAK36" s="21">
        <v>3344455.0999999996</v>
      </c>
      <c r="AAL36" s="21">
        <v>-17398535.32</v>
      </c>
      <c r="AAM36" s="21">
        <v>533560.09999999963</v>
      </c>
      <c r="AAN36" s="21">
        <v>350156544.61000013</v>
      </c>
      <c r="AAO36" s="21">
        <v>-10547617.740000002</v>
      </c>
      <c r="AAP36" s="21">
        <v>-9244255.1099999975</v>
      </c>
      <c r="AAQ36" s="21">
        <v>16707855.090000004</v>
      </c>
      <c r="AAR36" s="21">
        <v>2295494.6400000006</v>
      </c>
      <c r="AAS36" s="21">
        <v>29799865.52</v>
      </c>
      <c r="AAT36" s="21">
        <v>14604145.98</v>
      </c>
      <c r="AAU36" s="21">
        <v>21943342.630000003</v>
      </c>
      <c r="AAV36" s="21">
        <v>-13592088.300000004</v>
      </c>
      <c r="AAW36" s="21">
        <v>3047670.5300000012</v>
      </c>
      <c r="AAX36" s="21">
        <v>-2534523.3299999945</v>
      </c>
      <c r="AAY36" s="21">
        <v>-136568451.45000002</v>
      </c>
      <c r="AAZ36" s="21">
        <v>-4585458.7800000086</v>
      </c>
      <c r="ABA36" s="21">
        <v>-4460781.42</v>
      </c>
      <c r="ABB36" s="21">
        <v>2899191.790000001</v>
      </c>
      <c r="ABC36" s="21">
        <v>-10008678.449999999</v>
      </c>
      <c r="ABD36" s="21">
        <v>5195088.679999996</v>
      </c>
      <c r="ABE36" s="21">
        <v>3536699.08</v>
      </c>
      <c r="ABF36" s="21">
        <v>-4049385.08</v>
      </c>
      <c r="ABG36" s="21">
        <v>37704082.290000036</v>
      </c>
      <c r="ABH36" s="21">
        <v>-100447659.33999997</v>
      </c>
      <c r="ABI36" s="21">
        <v>9900387.3100000024</v>
      </c>
      <c r="ABJ36" s="21">
        <v>-1099876.4299999997</v>
      </c>
      <c r="ABK36" s="21">
        <v>-5561313.9299999988</v>
      </c>
      <c r="ABL36" s="21">
        <v>20186575.850000001</v>
      </c>
      <c r="ABM36" s="21">
        <v>10818421.200000003</v>
      </c>
      <c r="ABN36" s="21">
        <v>-39527535.969999969</v>
      </c>
      <c r="ABO36" s="21">
        <v>45090670.239999995</v>
      </c>
      <c r="ABP36" s="21">
        <v>7300764.4100000001</v>
      </c>
      <c r="ABQ36" s="21">
        <v>20617194.990000002</v>
      </c>
      <c r="ABR36" s="21">
        <v>-13765123.530000001</v>
      </c>
      <c r="ABS36" s="21">
        <v>4503695.0800000019</v>
      </c>
      <c r="ABT36" s="21">
        <v>-426315.90999999829</v>
      </c>
      <c r="ABU36" s="21">
        <v>-2757398.700000003</v>
      </c>
      <c r="ABV36" s="21">
        <v>17043769.32</v>
      </c>
      <c r="ABW36" s="21">
        <v>-108838069.5</v>
      </c>
      <c r="ABX36" s="21">
        <v>26839109.24000001</v>
      </c>
      <c r="ABY36" s="21">
        <v>23590407.839999992</v>
      </c>
      <c r="ABZ36" s="21">
        <v>-45489.640000002459</v>
      </c>
      <c r="ACA36" s="21">
        <v>11547489.32</v>
      </c>
      <c r="ACB36" s="21">
        <v>-34844576.879999995</v>
      </c>
      <c r="ACC36" s="21">
        <v>-5082192.5100000007</v>
      </c>
      <c r="ACD36" s="21">
        <v>-3469072.5600000005</v>
      </c>
      <c r="ACE36" s="21">
        <v>-4534609.290000001</v>
      </c>
      <c r="ACF36" s="21">
        <v>-5289339.4199999981</v>
      </c>
      <c r="ACG36" s="21">
        <v>-1488263.3699999992</v>
      </c>
      <c r="ACH36" s="21">
        <v>221978156.18999988</v>
      </c>
      <c r="ACI36" s="21">
        <v>-4110805.0500000007</v>
      </c>
      <c r="ACJ36" s="21">
        <v>-16703155.399999999</v>
      </c>
      <c r="ACK36" s="21">
        <v>-21965507.770000003</v>
      </c>
      <c r="ACL36" s="21">
        <v>845405.48000000045</v>
      </c>
      <c r="ACM36" s="21">
        <v>-33767089.140000001</v>
      </c>
      <c r="ACN36" s="21">
        <v>53077124.129999995</v>
      </c>
      <c r="ACO36" s="21">
        <v>39022464.88000001</v>
      </c>
      <c r="ACP36" s="21">
        <v>-11547667.860000014</v>
      </c>
      <c r="ACQ36" s="21">
        <v>-19447639.509999998</v>
      </c>
      <c r="ACR36" s="21">
        <v>-16040933.539999994</v>
      </c>
      <c r="ACS36" s="21">
        <v>-25488646.979999986</v>
      </c>
      <c r="ACT36" s="21">
        <v>-9471518.3000000007</v>
      </c>
      <c r="ACU36" s="21">
        <v>99000120.050000012</v>
      </c>
      <c r="ACV36" s="21">
        <v>-6453262.179999996</v>
      </c>
      <c r="ACW36" s="21">
        <v>6260867.5659999959</v>
      </c>
      <c r="ACX36" s="21">
        <v>-1605424.9699999988</v>
      </c>
      <c r="ACY36" s="21">
        <v>-13807485.060000001</v>
      </c>
      <c r="ACZ36" s="21">
        <v>-925771.72999999858</v>
      </c>
      <c r="ADA36" s="21">
        <v>-4422327.93</v>
      </c>
      <c r="ADB36" s="21">
        <v>-8083100.8000000007</v>
      </c>
      <c r="ADC36" s="21">
        <v>1079571.5199999996</v>
      </c>
      <c r="ADD36" s="21">
        <v>27470072.040000007</v>
      </c>
      <c r="ADE36" s="21">
        <v>-18751897.099999994</v>
      </c>
      <c r="ADF36" s="21">
        <v>-8172502.9499999955</v>
      </c>
      <c r="ADG36" s="21">
        <v>-6301952.709999999</v>
      </c>
      <c r="ADH36" s="21">
        <v>-9688256.629999999</v>
      </c>
      <c r="ADI36" s="21">
        <v>-14008526.689999994</v>
      </c>
      <c r="ADJ36" s="21">
        <v>-11072153.430000002</v>
      </c>
      <c r="ADK36" s="21">
        <v>-513910.03000000492</v>
      </c>
      <c r="ADL36" s="21">
        <v>-1743435.4599999972</v>
      </c>
      <c r="ADM36" s="21">
        <v>-10559773.629999999</v>
      </c>
      <c r="ADN36" s="21">
        <v>-284816412.29999995</v>
      </c>
      <c r="ADO36" s="21">
        <v>59287404.979999989</v>
      </c>
      <c r="ADP36" s="21">
        <v>-7223624.9699999988</v>
      </c>
      <c r="ADQ36" s="21">
        <v>-48941123.379999995</v>
      </c>
      <c r="ADR36" s="21">
        <v>1314037.3500000006</v>
      </c>
      <c r="ADS36" s="21">
        <v>-2969279.7699999996</v>
      </c>
      <c r="ADT36" s="21">
        <v>30244607.239999991</v>
      </c>
      <c r="ADU36" s="21">
        <v>-775797.21000000043</v>
      </c>
      <c r="ADV36" s="21">
        <v>-163656179.91999972</v>
      </c>
      <c r="ADW36" s="21">
        <v>-43224931.069999985</v>
      </c>
      <c r="ADX36" s="21">
        <v>-67787807.920000017</v>
      </c>
      <c r="ADY36" s="21">
        <v>-9116490.1899999939</v>
      </c>
      <c r="ADZ36" s="21">
        <v>8616715.8799999915</v>
      </c>
      <c r="AEA36" s="21">
        <v>-13790694.870000016</v>
      </c>
      <c r="AEB36" s="21">
        <v>-12329590.480000004</v>
      </c>
      <c r="AEC36" s="21">
        <v>-16413481.170000004</v>
      </c>
      <c r="AED36" s="21">
        <v>-14888451.669999996</v>
      </c>
      <c r="AEE36" s="21">
        <v>8756110.2200000025</v>
      </c>
      <c r="AEF36" s="21">
        <v>-21546350.849999998</v>
      </c>
      <c r="AEG36" s="21">
        <v>-15068576.040000003</v>
      </c>
      <c r="AEH36" s="21">
        <v>6396728.1800000016</v>
      </c>
      <c r="AEI36" s="21">
        <v>-12781850.200000003</v>
      </c>
      <c r="AEJ36" s="21">
        <v>-15388832.869999997</v>
      </c>
      <c r="AEK36" s="21">
        <v>-21078438.189999986</v>
      </c>
      <c r="AEL36" s="21">
        <v>-7243070.9200000018</v>
      </c>
      <c r="AEM36" s="21">
        <v>-33831107.460000008</v>
      </c>
      <c r="AEN36" s="21">
        <v>-6405023.0800000001</v>
      </c>
      <c r="AEO36" s="21">
        <v>-28935924.209999986</v>
      </c>
      <c r="AEP36" s="21">
        <v>52478253.889999986</v>
      </c>
      <c r="AEQ36" s="21">
        <v>19693137.379999999</v>
      </c>
      <c r="AER36" s="21">
        <v>-18537937.859999992</v>
      </c>
      <c r="AES36" s="21">
        <v>-3820999.6600000076</v>
      </c>
      <c r="AET36" s="21">
        <v>-10190534.260000002</v>
      </c>
      <c r="AEU36" s="21">
        <v>-39847337.240000002</v>
      </c>
      <c r="AEV36" s="21">
        <v>4174318.4699999988</v>
      </c>
      <c r="AEW36" s="21">
        <v>-17489638.649999999</v>
      </c>
      <c r="AEX36" s="21">
        <v>474408.10000000522</v>
      </c>
      <c r="AEY36" s="21">
        <v>3233094.0399999991</v>
      </c>
      <c r="AEZ36" s="21">
        <v>34420641.140000015</v>
      </c>
      <c r="AFA36" s="21">
        <v>-18420223.850000009</v>
      </c>
      <c r="AFB36" s="21">
        <v>47504699.940000013</v>
      </c>
      <c r="AFC36" s="21">
        <v>-245873.46999999508</v>
      </c>
      <c r="AFD36" s="21">
        <v>36964544.650000006</v>
      </c>
      <c r="AFE36" s="21">
        <v>59127909.019999996</v>
      </c>
      <c r="AFF36" s="21">
        <v>-5321407.1799999978</v>
      </c>
      <c r="AFG36" s="21">
        <v>10052403.040000003</v>
      </c>
      <c r="AFH36" s="21">
        <v>3441893.379999999</v>
      </c>
      <c r="AFI36" s="21">
        <v>6478404.450000003</v>
      </c>
      <c r="AFJ36" s="21">
        <v>-8780558.3300000001</v>
      </c>
      <c r="AFK36" s="21">
        <v>-3130992.0500000007</v>
      </c>
      <c r="AFL36" s="21">
        <v>3039358.1700000055</v>
      </c>
      <c r="AFM36" s="21">
        <v>-15508997.870000005</v>
      </c>
      <c r="AFN36" s="21">
        <v>-20501023.349999994</v>
      </c>
      <c r="AFO36" s="21">
        <v>19987804.229999993</v>
      </c>
      <c r="AFP36" s="21">
        <v>-5220467.2200000007</v>
      </c>
      <c r="AFQ36" s="21">
        <v>21271983.529999997</v>
      </c>
      <c r="AFR36" s="21">
        <v>14941752.699999996</v>
      </c>
      <c r="AFS36" s="21">
        <v>-5504108.8399999999</v>
      </c>
      <c r="AFT36" s="21">
        <v>2150954.3499999978</v>
      </c>
      <c r="AFU36" s="21">
        <v>-10733679.940000001</v>
      </c>
      <c r="AFV36" s="21">
        <v>-9196864.4100000001</v>
      </c>
      <c r="AFW36" s="21">
        <v>-10252421.879999995</v>
      </c>
      <c r="AFX36" s="21">
        <v>9376546.290000001</v>
      </c>
      <c r="AFY36" s="21">
        <v>-5969054.8299999982</v>
      </c>
      <c r="AFZ36" s="21">
        <v>3174924.070000004</v>
      </c>
      <c r="AGA36" s="21">
        <v>-12100659.619999997</v>
      </c>
      <c r="AGB36" s="21">
        <v>-6057424.879999999</v>
      </c>
      <c r="AGC36" s="21">
        <v>-24986883.979999993</v>
      </c>
      <c r="AGD36" s="21">
        <v>-5161645.6700000009</v>
      </c>
      <c r="AGE36" s="21">
        <v>-1076148.7240000004</v>
      </c>
      <c r="AGF36" s="21">
        <v>-12554520.589999998</v>
      </c>
      <c r="AGG36" s="21">
        <v>-4305141.7700000014</v>
      </c>
      <c r="AGH36" s="21">
        <v>-9612281.1799999978</v>
      </c>
      <c r="AGI36" s="21">
        <v>-3402170.3</v>
      </c>
      <c r="AGJ36" s="21">
        <v>252492204.23000002</v>
      </c>
      <c r="AGK36" s="21">
        <v>-27554368.989999995</v>
      </c>
      <c r="AGL36" s="21">
        <v>3808884.1200000048</v>
      </c>
      <c r="AGM36" s="21">
        <v>-6685969.1900000032</v>
      </c>
      <c r="AGN36" s="21">
        <v>24392630.069999993</v>
      </c>
      <c r="AGO36" s="21">
        <v>23296688.810000006</v>
      </c>
      <c r="AGP36" s="21">
        <v>2415801.4800000004</v>
      </c>
      <c r="AGQ36" s="21">
        <v>26917772.670000002</v>
      </c>
      <c r="AGR36" s="21">
        <v>-171514447.31000006</v>
      </c>
      <c r="AGS36" s="21">
        <v>-175747703.67000002</v>
      </c>
      <c r="AGT36" s="21">
        <v>-19634315.549999997</v>
      </c>
      <c r="AGU36" s="21">
        <v>94853825.390000015</v>
      </c>
      <c r="AGV36" s="21">
        <v>2737061.1499999985</v>
      </c>
      <c r="AGW36" s="21">
        <v>4456841.6000000015</v>
      </c>
      <c r="AGX36" s="21">
        <v>5743280.9200000018</v>
      </c>
      <c r="AGY36" s="21">
        <v>-10609220.569999998</v>
      </c>
      <c r="AGZ36" s="21">
        <v>-1835795.12</v>
      </c>
      <c r="AHA36" s="21">
        <v>-18231870.169999994</v>
      </c>
      <c r="AHB36" s="21">
        <v>25755891.820000004</v>
      </c>
      <c r="AHC36" s="21">
        <v>-11948421.249999998</v>
      </c>
      <c r="AHD36" s="21">
        <v>-2279589.7200000007</v>
      </c>
      <c r="AHE36" s="21">
        <v>555696.73999999836</v>
      </c>
      <c r="AHF36" s="21">
        <v>-6664538.2199999988</v>
      </c>
      <c r="AHG36" s="21">
        <v>-16305761.489999998</v>
      </c>
      <c r="AHH36" s="21">
        <v>-10304180.000000004</v>
      </c>
      <c r="AHI36" s="21">
        <v>-74310795.790000007</v>
      </c>
      <c r="AHJ36" s="21">
        <v>4097681.1300000027</v>
      </c>
      <c r="AHK36" s="21">
        <v>-7467711.8999999985</v>
      </c>
      <c r="AHL36" s="21">
        <v>-9539800.2399999984</v>
      </c>
      <c r="AHM36" s="21">
        <v>-3653869.01</v>
      </c>
      <c r="AHN36" s="21">
        <v>-1565904.8099999987</v>
      </c>
      <c r="AHO36" s="21">
        <v>-11199635.950000001</v>
      </c>
      <c r="AHP36" s="21">
        <v>4782003796.3441162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36"/>
  <sheetViews>
    <sheetView workbookViewId="0">
      <pane xSplit="5" ySplit="5" topLeftCell="Q18" activePane="bottomRight" state="frozen"/>
      <selection pane="topRight" activeCell="F1" sqref="F1"/>
      <selection pane="bottomLeft" activeCell="A6" sqref="A6"/>
      <selection pane="bottomRight" activeCell="U5" sqref="U5:U15"/>
    </sheetView>
  </sheetViews>
  <sheetFormatPr defaultColWidth="8.75" defaultRowHeight="24" x14ac:dyDescent="0.55000000000000004"/>
  <cols>
    <col min="1" max="1" width="2.375" style="6" customWidth="1"/>
    <col min="2" max="3" width="8.75" style="6"/>
    <col min="4" max="4" width="24.75" style="6" customWidth="1"/>
    <col min="5" max="5" width="20" style="6" customWidth="1"/>
    <col min="6" max="6" width="15.125" style="6" bestFit="1" customWidth="1"/>
    <col min="7" max="7" width="19.375" style="6" bestFit="1" customWidth="1"/>
    <col min="8" max="9" width="15.125" style="6" bestFit="1" customWidth="1"/>
    <col min="10" max="10" width="20.25" style="6" bestFit="1" customWidth="1"/>
    <col min="11" max="11" width="19.375" style="6" bestFit="1" customWidth="1"/>
    <col min="12" max="12" width="15.125" style="6" bestFit="1" customWidth="1"/>
    <col min="13" max="13" width="20.375" style="6" bestFit="1" customWidth="1"/>
    <col min="14" max="14" width="13.875" style="6" bestFit="1" customWidth="1"/>
    <col min="15" max="16" width="14.875" style="6" bestFit="1" customWidth="1"/>
    <col min="17" max="17" width="19.125" style="6" customWidth="1"/>
    <col min="18" max="19" width="14.875" style="6" bestFit="1" customWidth="1"/>
    <col min="20" max="20" width="18.5" style="6" customWidth="1"/>
    <col min="21" max="21" width="22.5" style="6" customWidth="1"/>
    <col min="22" max="22" width="16.375" style="6" bestFit="1" customWidth="1"/>
    <col min="23" max="23" width="13.875" style="6" bestFit="1" customWidth="1"/>
    <col min="24" max="16384" width="8.75" style="6"/>
  </cols>
  <sheetData>
    <row r="2" spans="1:23" x14ac:dyDescent="0.55000000000000004">
      <c r="A2" s="6" t="s">
        <v>1038</v>
      </c>
      <c r="E2" s="6" t="s">
        <v>1039</v>
      </c>
      <c r="F2" s="6" t="s">
        <v>1040</v>
      </c>
    </row>
    <row r="3" spans="1:23" s="11" customFormat="1" x14ac:dyDescent="0.55000000000000004">
      <c r="E3" s="11">
        <v>1</v>
      </c>
      <c r="F3" s="11">
        <v>2</v>
      </c>
      <c r="G3" s="11">
        <v>3</v>
      </c>
      <c r="H3" s="11">
        <v>4</v>
      </c>
      <c r="I3" s="11">
        <v>5</v>
      </c>
      <c r="J3" s="11">
        <v>6</v>
      </c>
      <c r="K3" s="11">
        <v>7</v>
      </c>
      <c r="L3" s="11">
        <v>9</v>
      </c>
      <c r="M3" s="11">
        <v>10</v>
      </c>
      <c r="N3" s="11">
        <v>12</v>
      </c>
      <c r="O3" s="11">
        <v>13</v>
      </c>
      <c r="P3" s="11">
        <v>14</v>
      </c>
      <c r="Q3" s="11">
        <v>15</v>
      </c>
      <c r="R3" s="11">
        <v>16</v>
      </c>
      <c r="S3" s="11">
        <v>17</v>
      </c>
      <c r="T3" s="11">
        <v>18</v>
      </c>
      <c r="U3" s="11">
        <v>19</v>
      </c>
      <c r="V3" s="11">
        <v>20</v>
      </c>
      <c r="W3" s="11" t="s">
        <v>1041</v>
      </c>
    </row>
    <row r="4" spans="1:23" x14ac:dyDescent="0.55000000000000004">
      <c r="A4" s="6" t="s">
        <v>1058</v>
      </c>
      <c r="B4" s="6" t="s">
        <v>1059</v>
      </c>
      <c r="C4" s="6" t="s">
        <v>76</v>
      </c>
      <c r="D4" s="6" t="s">
        <v>77</v>
      </c>
      <c r="E4" s="6" t="s">
        <v>1051</v>
      </c>
      <c r="F4" s="6" t="s">
        <v>1050</v>
      </c>
      <c r="G4" s="6" t="s">
        <v>1049</v>
      </c>
      <c r="H4" s="6" t="s">
        <v>1048</v>
      </c>
      <c r="I4" s="6" t="s">
        <v>1047</v>
      </c>
      <c r="J4" s="6" t="s">
        <v>1060</v>
      </c>
      <c r="K4" s="6" t="s">
        <v>1046</v>
      </c>
      <c r="L4" s="6" t="s">
        <v>1045</v>
      </c>
      <c r="M4" s="6" t="s">
        <v>1044</v>
      </c>
      <c r="N4" s="6" t="s">
        <v>1061</v>
      </c>
      <c r="O4" s="6" t="s">
        <v>1062</v>
      </c>
      <c r="P4" s="6" t="s">
        <v>1063</v>
      </c>
      <c r="Q4" s="6" t="s">
        <v>1064</v>
      </c>
      <c r="R4" s="6" t="s">
        <v>1065</v>
      </c>
      <c r="S4" s="6" t="s">
        <v>1043</v>
      </c>
      <c r="T4" s="6" t="s">
        <v>1066</v>
      </c>
      <c r="U4" s="6" t="s">
        <v>1067</v>
      </c>
      <c r="V4" s="6" t="s">
        <v>1042</v>
      </c>
    </row>
    <row r="5" spans="1:23" x14ac:dyDescent="0.55000000000000004">
      <c r="A5" s="6" t="s">
        <v>1068</v>
      </c>
      <c r="B5" s="6" t="s">
        <v>1069</v>
      </c>
      <c r="C5" s="6" t="s">
        <v>972</v>
      </c>
      <c r="D5" s="6" t="s">
        <v>973</v>
      </c>
      <c r="E5" s="12">
        <v>1757116.4499999997</v>
      </c>
      <c r="F5" s="12">
        <v>20699651.679111108</v>
      </c>
      <c r="G5" s="12">
        <v>28905755.076842107</v>
      </c>
      <c r="H5" s="12">
        <v>36189658.661666669</v>
      </c>
      <c r="I5" s="12">
        <v>32300167.691787247</v>
      </c>
      <c r="J5" s="12">
        <v>52167113.211983465</v>
      </c>
      <c r="K5" s="12">
        <v>83906721.796153858</v>
      </c>
      <c r="L5" s="12">
        <v>55884220.352333322</v>
      </c>
      <c r="M5" s="12">
        <v>82028547.157142818</v>
      </c>
      <c r="N5" s="12">
        <v>73029193.129310355</v>
      </c>
      <c r="O5" s="12">
        <v>119873081.75164178</v>
      </c>
      <c r="P5" s="12">
        <v>136487141.80500001</v>
      </c>
      <c r="Q5" s="12">
        <v>180460649.15692309</v>
      </c>
      <c r="R5" s="12">
        <v>167408390.67500001</v>
      </c>
      <c r="S5" s="12">
        <v>323200348.62347829</v>
      </c>
      <c r="T5" s="12">
        <v>442304618.03269333</v>
      </c>
      <c r="U5" s="12">
        <v>691063389.89599991</v>
      </c>
      <c r="V5" s="12">
        <v>1216467918.7849998</v>
      </c>
      <c r="W5" s="12">
        <v>89429582.780737415</v>
      </c>
    </row>
    <row r="6" spans="1:23" x14ac:dyDescent="0.55000000000000004">
      <c r="C6" s="6" t="s">
        <v>974</v>
      </c>
      <c r="D6" s="6" t="s">
        <v>975</v>
      </c>
      <c r="E6" s="12">
        <v>0</v>
      </c>
      <c r="F6" s="12">
        <v>163513.44933333332</v>
      </c>
      <c r="G6" s="12">
        <v>61890.789473684214</v>
      </c>
      <c r="H6" s="12">
        <v>124659.83333333333</v>
      </c>
      <c r="I6" s="12">
        <v>148660.77531914896</v>
      </c>
      <c r="J6" s="12">
        <v>186961.82004132232</v>
      </c>
      <c r="K6" s="12">
        <v>199584.23076923078</v>
      </c>
      <c r="L6" s="12">
        <v>206748.36666666667</v>
      </c>
      <c r="M6" s="12">
        <v>299101.66984126985</v>
      </c>
      <c r="N6" s="12">
        <v>281045.0003448276</v>
      </c>
      <c r="O6" s="12">
        <v>327943.54545454547</v>
      </c>
      <c r="P6" s="12">
        <v>411330</v>
      </c>
      <c r="Q6" s="12">
        <v>373472.5</v>
      </c>
      <c r="R6" s="12">
        <v>953220.5384615385</v>
      </c>
      <c r="S6" s="12">
        <v>983227.95739130431</v>
      </c>
      <c r="T6" s="12">
        <v>1801927.5333333334</v>
      </c>
      <c r="U6" s="12">
        <v>1797104.5846666666</v>
      </c>
      <c r="V6" s="12">
        <v>1045905</v>
      </c>
      <c r="W6" s="12">
        <v>298212.97530133935</v>
      </c>
    </row>
    <row r="7" spans="1:23" x14ac:dyDescent="0.55000000000000004">
      <c r="C7" s="6" t="s">
        <v>976</v>
      </c>
      <c r="D7" s="6" t="s">
        <v>977</v>
      </c>
      <c r="E7" s="12">
        <v>0</v>
      </c>
      <c r="F7" s="12">
        <v>62045.654444444452</v>
      </c>
      <c r="G7" s="12">
        <v>5639</v>
      </c>
      <c r="H7" s="12">
        <v>32613.875</v>
      </c>
      <c r="I7" s="12">
        <v>87042.366595744694</v>
      </c>
      <c r="J7" s="12">
        <v>115149.79429752067</v>
      </c>
      <c r="K7" s="12">
        <v>137278.96538461538</v>
      </c>
      <c r="L7" s="12">
        <v>611618.12866666669</v>
      </c>
      <c r="M7" s="12">
        <v>198223.67888888888</v>
      </c>
      <c r="N7" s="12">
        <v>333071.11724137934</v>
      </c>
      <c r="O7" s="12">
        <v>581808.08163636364</v>
      </c>
      <c r="P7" s="12">
        <v>1183865.0869999998</v>
      </c>
      <c r="Q7" s="12">
        <v>2434387.4788461537</v>
      </c>
      <c r="R7" s="12">
        <v>2923100.0273076924</v>
      </c>
      <c r="S7" s="12">
        <v>4970108.0856521754</v>
      </c>
      <c r="T7" s="12">
        <v>17285025.22933333</v>
      </c>
      <c r="U7" s="12">
        <v>14086626.126666667</v>
      </c>
      <c r="V7" s="12">
        <v>15904195.197500002</v>
      </c>
      <c r="W7" s="12">
        <v>1035067.7098995538</v>
      </c>
    </row>
    <row r="8" spans="1:23" x14ac:dyDescent="0.55000000000000004">
      <c r="C8" s="6" t="s">
        <v>978</v>
      </c>
      <c r="D8" s="6" t="s">
        <v>979</v>
      </c>
      <c r="E8" s="12">
        <v>23024.5</v>
      </c>
      <c r="F8" s="12">
        <v>364520.52444444445</v>
      </c>
      <c r="G8" s="12">
        <v>338942.58815789467</v>
      </c>
      <c r="H8" s="12">
        <v>362745.35916666663</v>
      </c>
      <c r="I8" s="12">
        <v>692308.69387234072</v>
      </c>
      <c r="J8" s="12">
        <v>1123631.799049587</v>
      </c>
      <c r="K8" s="12">
        <v>1312675.1692307694</v>
      </c>
      <c r="L8" s="12">
        <v>2023725.3419999997</v>
      </c>
      <c r="M8" s="12">
        <v>2102509.3871428571</v>
      </c>
      <c r="N8" s="12">
        <v>2526844.5762068965</v>
      </c>
      <c r="O8" s="12">
        <v>3668314.7532690917</v>
      </c>
      <c r="P8" s="12">
        <v>4370503.898</v>
      </c>
      <c r="Q8" s="12">
        <v>8623816.1007692292</v>
      </c>
      <c r="R8" s="12">
        <v>12088496.881538458</v>
      </c>
      <c r="S8" s="12">
        <v>21909776.108695652</v>
      </c>
      <c r="T8" s="12">
        <v>28447594.036000002</v>
      </c>
      <c r="U8" s="12">
        <v>48296322.185333341</v>
      </c>
      <c r="V8" s="12">
        <v>89086703.995000005</v>
      </c>
      <c r="W8" s="12">
        <v>3977996.060490849</v>
      </c>
    </row>
    <row r="9" spans="1:23" x14ac:dyDescent="0.55000000000000004">
      <c r="C9" s="6" t="s">
        <v>980</v>
      </c>
      <c r="D9" s="6" t="s">
        <v>981</v>
      </c>
      <c r="E9" s="12">
        <v>118975.5</v>
      </c>
      <c r="F9" s="12">
        <v>2454208.2133333334</v>
      </c>
      <c r="G9" s="12">
        <v>1829674.5369999998</v>
      </c>
      <c r="H9" s="12">
        <v>1914343.6900000002</v>
      </c>
      <c r="I9" s="12">
        <v>4600804.8123404272</v>
      </c>
      <c r="J9" s="12">
        <v>7385564.4677685956</v>
      </c>
      <c r="K9" s="12">
        <v>9462479.6161538437</v>
      </c>
      <c r="L9" s="12">
        <v>12055798.557666667</v>
      </c>
      <c r="M9" s="12">
        <v>14336008.681111114</v>
      </c>
      <c r="N9" s="12">
        <v>15414553.722758623</v>
      </c>
      <c r="O9" s="12">
        <v>24796717.240545459</v>
      </c>
      <c r="P9" s="12">
        <v>32272223.718000002</v>
      </c>
      <c r="Q9" s="12">
        <v>57869532.312692299</v>
      </c>
      <c r="R9" s="12">
        <v>94165571.944615379</v>
      </c>
      <c r="S9" s="12">
        <v>166991987.23913047</v>
      </c>
      <c r="T9" s="12">
        <v>244382326.8193334</v>
      </c>
      <c r="U9" s="12">
        <v>374727395.16533339</v>
      </c>
      <c r="V9" s="12">
        <v>724255778.66499996</v>
      </c>
      <c r="W9" s="12">
        <v>29791853.669683047</v>
      </c>
    </row>
    <row r="10" spans="1:23" x14ac:dyDescent="0.55000000000000004">
      <c r="C10" s="6" t="s">
        <v>982</v>
      </c>
      <c r="D10" s="6" t="s">
        <v>983</v>
      </c>
      <c r="E10" s="12">
        <v>35931.5</v>
      </c>
      <c r="F10" s="12">
        <v>804724.75755555532</v>
      </c>
      <c r="G10" s="12">
        <v>540922.0692105263</v>
      </c>
      <c r="H10" s="12">
        <v>1131496.6858333335</v>
      </c>
      <c r="I10" s="12">
        <v>1450641.1789361697</v>
      </c>
      <c r="J10" s="12">
        <v>2179977.7561983475</v>
      </c>
      <c r="K10" s="12">
        <v>2227329.5665384619</v>
      </c>
      <c r="L10" s="12">
        <v>3537811.8300000005</v>
      </c>
      <c r="M10" s="12">
        <v>4050721.5692063486</v>
      </c>
      <c r="N10" s="12">
        <v>5019054.8237931039</v>
      </c>
      <c r="O10" s="12">
        <v>8961576.4276363607</v>
      </c>
      <c r="P10" s="12">
        <v>19374336.656999998</v>
      </c>
      <c r="Q10" s="12">
        <v>31825627.65115384</v>
      </c>
      <c r="R10" s="12">
        <v>43465861.828846142</v>
      </c>
      <c r="S10" s="12">
        <v>61907836.224782608</v>
      </c>
      <c r="T10" s="12">
        <v>164081421.4573333</v>
      </c>
      <c r="U10" s="12">
        <v>170835902.98599997</v>
      </c>
      <c r="V10" s="12">
        <v>229996856.36249998</v>
      </c>
      <c r="W10" s="12">
        <v>12852122.839531248</v>
      </c>
    </row>
    <row r="11" spans="1:23" x14ac:dyDescent="0.55000000000000004">
      <c r="C11" s="6" t="s">
        <v>984</v>
      </c>
      <c r="D11" s="6" t="s">
        <v>985</v>
      </c>
      <c r="E11" s="12">
        <v>0</v>
      </c>
      <c r="F11" s="12">
        <v>754757.86555555544</v>
      </c>
      <c r="G11" s="12">
        <v>708756.25131578941</v>
      </c>
      <c r="H11" s="12">
        <v>248379.20166666666</v>
      </c>
      <c r="I11" s="12">
        <v>880772.12417021266</v>
      </c>
      <c r="J11" s="12">
        <v>1110342.6270661149</v>
      </c>
      <c r="K11" s="12">
        <v>3040511.2626923067</v>
      </c>
      <c r="L11" s="12">
        <v>2161619.9980000001</v>
      </c>
      <c r="M11" s="12">
        <v>2203073.1471428568</v>
      </c>
      <c r="N11" s="12">
        <v>3448218.1286206897</v>
      </c>
      <c r="O11" s="12">
        <v>2073079.1607272725</v>
      </c>
      <c r="P11" s="12">
        <v>2812519.554</v>
      </c>
      <c r="Q11" s="12">
        <v>8968455.3873076923</v>
      </c>
      <c r="R11" s="12">
        <v>11343800.413846154</v>
      </c>
      <c r="S11" s="12">
        <v>4303779.5147826085</v>
      </c>
      <c r="T11" s="12">
        <v>42725929.223333329</v>
      </c>
      <c r="U11" s="12">
        <v>14679645.46933333</v>
      </c>
      <c r="V11" s="12">
        <v>2968537.1399999997</v>
      </c>
      <c r="W11" s="12">
        <v>2862124.4214508929</v>
      </c>
    </row>
    <row r="12" spans="1:23" x14ac:dyDescent="0.55000000000000004">
      <c r="C12" s="6" t="s">
        <v>986</v>
      </c>
      <c r="D12" s="6" t="s">
        <v>987</v>
      </c>
      <c r="E12" s="12">
        <v>258820.70500000002</v>
      </c>
      <c r="F12" s="12">
        <v>2103754.3473333335</v>
      </c>
      <c r="G12" s="12">
        <v>1659258.5848421052</v>
      </c>
      <c r="H12" s="12">
        <v>2701100.7891666666</v>
      </c>
      <c r="I12" s="12">
        <v>4183840.6756170234</v>
      </c>
      <c r="J12" s="12">
        <v>6553736.3895041356</v>
      </c>
      <c r="K12" s="12">
        <v>7424561.5707692308</v>
      </c>
      <c r="L12" s="12">
        <v>14049627.675000003</v>
      </c>
      <c r="M12" s="12">
        <v>11546928.215238098</v>
      </c>
      <c r="N12" s="12">
        <v>22724182.886206899</v>
      </c>
      <c r="O12" s="12">
        <v>28516378.642727286</v>
      </c>
      <c r="P12" s="12">
        <v>37638703.519999996</v>
      </c>
      <c r="Q12" s="12">
        <v>56267442.926923066</v>
      </c>
      <c r="R12" s="12">
        <v>81473598.876923084</v>
      </c>
      <c r="S12" s="12">
        <v>105328956.1352174</v>
      </c>
      <c r="T12" s="12">
        <v>191579502.20200002</v>
      </c>
      <c r="U12" s="12">
        <v>280601727.45866662</v>
      </c>
      <c r="V12" s="12">
        <v>379769925.89499998</v>
      </c>
      <c r="W12" s="12">
        <v>23784891.391924113</v>
      </c>
    </row>
    <row r="13" spans="1:23" x14ac:dyDescent="0.55000000000000004">
      <c r="C13" s="6" t="s">
        <v>988</v>
      </c>
      <c r="D13" s="6" t="s">
        <v>989</v>
      </c>
      <c r="E13" s="12">
        <v>5334858.6349999998</v>
      </c>
      <c r="F13" s="12">
        <v>13494227.301999997</v>
      </c>
      <c r="G13" s="12">
        <v>10131248.192105267</v>
      </c>
      <c r="H13" s="12">
        <v>9243230.5691666659</v>
      </c>
      <c r="I13" s="12">
        <v>27929659.098382987</v>
      </c>
      <c r="J13" s="12">
        <v>37852687.828140482</v>
      </c>
      <c r="K13" s="12">
        <v>53966900.881923079</v>
      </c>
      <c r="L13" s="12">
        <v>47633500.502666667</v>
      </c>
      <c r="M13" s="12">
        <v>56992167.343492061</v>
      </c>
      <c r="N13" s="12">
        <v>58444350.706206873</v>
      </c>
      <c r="O13" s="12">
        <v>74778549.887090921</v>
      </c>
      <c r="P13" s="12">
        <v>98133779.868000001</v>
      </c>
      <c r="Q13" s="12">
        <v>138056275.09923077</v>
      </c>
      <c r="R13" s="12">
        <v>205310606.93115383</v>
      </c>
      <c r="S13" s="12">
        <v>293317785.80130434</v>
      </c>
      <c r="T13" s="12">
        <v>411619357.79933339</v>
      </c>
      <c r="U13" s="12">
        <v>520104373.59933317</v>
      </c>
      <c r="V13" s="12">
        <v>753375754.22000003</v>
      </c>
      <c r="W13" s="12">
        <v>69991672.627455384</v>
      </c>
    </row>
    <row r="14" spans="1:23" x14ac:dyDescent="0.55000000000000004">
      <c r="C14" s="6" t="s">
        <v>990</v>
      </c>
      <c r="D14" s="6" t="s">
        <v>991</v>
      </c>
      <c r="E14" s="12">
        <v>1148240.6850000001</v>
      </c>
      <c r="F14" s="12">
        <v>4600673.8008888876</v>
      </c>
      <c r="G14" s="12">
        <v>4991434.9268421056</v>
      </c>
      <c r="H14" s="12">
        <v>5145876.0000000009</v>
      </c>
      <c r="I14" s="12">
        <v>7094843.753319148</v>
      </c>
      <c r="J14" s="12">
        <v>10840225.649338843</v>
      </c>
      <c r="K14" s="12">
        <v>13058405.198846154</v>
      </c>
      <c r="L14" s="12">
        <v>14416571.239000004</v>
      </c>
      <c r="M14" s="12">
        <v>16668897.925396822</v>
      </c>
      <c r="N14" s="12">
        <v>30979733.302068971</v>
      </c>
      <c r="O14" s="12">
        <v>33780219.70872546</v>
      </c>
      <c r="P14" s="12">
        <v>27385266.064000003</v>
      </c>
      <c r="Q14" s="12">
        <v>40671068.494999997</v>
      </c>
      <c r="R14" s="12">
        <v>73390044.268076912</v>
      </c>
      <c r="S14" s="12">
        <v>76923397.199999988</v>
      </c>
      <c r="T14" s="12">
        <v>156028195.88866666</v>
      </c>
      <c r="U14" s="12">
        <v>333670324.94133335</v>
      </c>
      <c r="V14" s="12">
        <v>264671301.23749998</v>
      </c>
      <c r="W14" s="12">
        <v>25382475.521941844</v>
      </c>
    </row>
    <row r="15" spans="1:23" x14ac:dyDescent="0.55000000000000004">
      <c r="C15" s="6" t="s">
        <v>992</v>
      </c>
      <c r="D15" s="6" t="s">
        <v>993</v>
      </c>
      <c r="E15" s="12">
        <v>1622500</v>
      </c>
      <c r="F15" s="12">
        <v>2569818.7428888897</v>
      </c>
      <c r="G15" s="12">
        <v>5138133.2257894734</v>
      </c>
      <c r="H15" s="12">
        <v>4569096.6841666671</v>
      </c>
      <c r="I15" s="12">
        <v>2993394.8969361684</v>
      </c>
      <c r="J15" s="12">
        <v>4647247.4390909066</v>
      </c>
      <c r="K15" s="12">
        <v>6277718.3603846142</v>
      </c>
      <c r="L15" s="12">
        <v>11036285.355</v>
      </c>
      <c r="M15" s="12">
        <v>10960195.433650794</v>
      </c>
      <c r="N15" s="12">
        <v>13520749.972068967</v>
      </c>
      <c r="O15" s="12">
        <v>19375670.865999997</v>
      </c>
      <c r="P15" s="12">
        <v>42482690.131000005</v>
      </c>
      <c r="Q15" s="12">
        <v>34555510.04038462</v>
      </c>
      <c r="R15" s="12">
        <v>60275639.792307697</v>
      </c>
      <c r="S15" s="12">
        <v>89108022.664347813</v>
      </c>
      <c r="T15" s="12">
        <v>143883131.87799996</v>
      </c>
      <c r="U15" s="12">
        <v>210099491.06066665</v>
      </c>
      <c r="V15" s="12">
        <v>236434375.02500004</v>
      </c>
      <c r="W15" s="12">
        <v>17896216.637098216</v>
      </c>
    </row>
    <row r="16" spans="1:23" x14ac:dyDescent="0.55000000000000004">
      <c r="B16" s="6" t="s">
        <v>1070</v>
      </c>
      <c r="E16" s="12">
        <v>936315.27045454539</v>
      </c>
      <c r="F16" s="12">
        <v>4370172.3942626268</v>
      </c>
      <c r="G16" s="12">
        <v>4937423.2037799098</v>
      </c>
      <c r="H16" s="12">
        <v>5605745.5771969706</v>
      </c>
      <c r="I16" s="12">
        <v>7487466.9152069697</v>
      </c>
      <c r="J16" s="12">
        <v>11287512.616589038</v>
      </c>
      <c r="K16" s="12">
        <v>16455833.328986011</v>
      </c>
      <c r="L16" s="12">
        <v>14874320.667909099</v>
      </c>
      <c r="M16" s="12">
        <v>18307852.200750347</v>
      </c>
      <c r="N16" s="12">
        <v>20520090.669529777</v>
      </c>
      <c r="O16" s="12">
        <v>28793940.005950429</v>
      </c>
      <c r="P16" s="12">
        <v>36595669.118363641</v>
      </c>
      <c r="Q16" s="12">
        <v>50918748.831748225</v>
      </c>
      <c r="R16" s="12">
        <v>68436212.016188815</v>
      </c>
      <c r="S16" s="12">
        <v>104449565.95952572</v>
      </c>
      <c r="T16" s="12">
        <v>167649002.73630553</v>
      </c>
      <c r="U16" s="12">
        <v>241814754.86121199</v>
      </c>
      <c r="V16" s="12">
        <v>355816113.77477258</v>
      </c>
      <c r="W16" s="12">
        <v>25209292.421410352</v>
      </c>
    </row>
    <row r="17" spans="1:23" x14ac:dyDescent="0.55000000000000004">
      <c r="A17" s="6" t="s">
        <v>1071</v>
      </c>
      <c r="B17" s="6" t="s">
        <v>1072</v>
      </c>
      <c r="C17" s="6" t="s">
        <v>994</v>
      </c>
      <c r="D17" s="6" t="s">
        <v>995</v>
      </c>
      <c r="E17" s="12">
        <v>482963.565</v>
      </c>
      <c r="F17" s="12">
        <v>3287004.0628888891</v>
      </c>
      <c r="G17" s="12">
        <v>4409598.7580789477</v>
      </c>
      <c r="H17" s="12">
        <v>5411130.5899999999</v>
      </c>
      <c r="I17" s="12">
        <v>6359809.7881446816</v>
      </c>
      <c r="J17" s="12">
        <v>11320339.845950412</v>
      </c>
      <c r="K17" s="12">
        <v>17747186.190769233</v>
      </c>
      <c r="L17" s="12">
        <v>15565905.943333333</v>
      </c>
      <c r="M17" s="12">
        <v>20697481.621904764</v>
      </c>
      <c r="N17" s="12">
        <v>22685235.289655168</v>
      </c>
      <c r="O17" s="12">
        <v>35299836.712363631</v>
      </c>
      <c r="P17" s="12">
        <v>38982653.254999995</v>
      </c>
      <c r="Q17" s="12">
        <v>68869915.597307697</v>
      </c>
      <c r="R17" s="12">
        <v>98935647.781153888</v>
      </c>
      <c r="S17" s="12">
        <v>179215337.10391307</v>
      </c>
      <c r="T17" s="12">
        <v>309711170.30799997</v>
      </c>
      <c r="U17" s="12">
        <v>498893172.04333335</v>
      </c>
      <c r="V17" s="12">
        <v>940851923.50999999</v>
      </c>
      <c r="W17" s="12">
        <v>38185671.807914063</v>
      </c>
    </row>
    <row r="18" spans="1:23" x14ac:dyDescent="0.55000000000000004">
      <c r="C18" s="6" t="s">
        <v>996</v>
      </c>
      <c r="D18" s="6" t="s">
        <v>997</v>
      </c>
      <c r="E18" s="12">
        <v>36668.29</v>
      </c>
      <c r="F18" s="12">
        <v>926171.50622222223</v>
      </c>
      <c r="G18" s="12">
        <v>1286229.7450526312</v>
      </c>
      <c r="H18" s="12">
        <v>1884810.9208333332</v>
      </c>
      <c r="I18" s="12">
        <v>1812758.5187234033</v>
      </c>
      <c r="J18" s="12">
        <v>3054301.221280992</v>
      </c>
      <c r="K18" s="12">
        <v>4777136.6803846154</v>
      </c>
      <c r="L18" s="12">
        <v>4395384.4173333328</v>
      </c>
      <c r="M18" s="12">
        <v>6058105.6866666656</v>
      </c>
      <c r="N18" s="12">
        <v>6850863.937241381</v>
      </c>
      <c r="O18" s="12">
        <v>13993142.27472545</v>
      </c>
      <c r="P18" s="12">
        <v>20109276.465999998</v>
      </c>
      <c r="Q18" s="12">
        <v>35519656.879230767</v>
      </c>
      <c r="R18" s="12">
        <v>48813147.196538456</v>
      </c>
      <c r="S18" s="12">
        <v>79625646.160434783</v>
      </c>
      <c r="T18" s="12">
        <v>134353135.97466668</v>
      </c>
      <c r="U18" s="12">
        <v>216614017.80266663</v>
      </c>
      <c r="V18" s="12">
        <v>418668601.32249999</v>
      </c>
      <c r="W18" s="12">
        <v>15679383.405359268</v>
      </c>
    </row>
    <row r="19" spans="1:23" x14ac:dyDescent="0.55000000000000004">
      <c r="C19" s="6" t="s">
        <v>998</v>
      </c>
      <c r="D19" s="6" t="s">
        <v>999</v>
      </c>
      <c r="E19" s="12">
        <v>107458.785</v>
      </c>
      <c r="F19" s="12">
        <v>263300.38311111118</v>
      </c>
      <c r="G19" s="12">
        <v>300253.91868421063</v>
      </c>
      <c r="H19" s="12">
        <v>392407.43083333335</v>
      </c>
      <c r="I19" s="12">
        <v>370493.01365106372</v>
      </c>
      <c r="J19" s="12">
        <v>554866.61429752037</v>
      </c>
      <c r="K19" s="12">
        <v>788731.44230769225</v>
      </c>
      <c r="L19" s="12">
        <v>616968.80466666666</v>
      </c>
      <c r="M19" s="12">
        <v>1010492.7836507937</v>
      </c>
      <c r="N19" s="12">
        <v>1079726.8227586208</v>
      </c>
      <c r="O19" s="12">
        <v>1180676.189089091</v>
      </c>
      <c r="P19" s="12">
        <v>1478528.9719999998</v>
      </c>
      <c r="Q19" s="12">
        <v>1491322.7280769232</v>
      </c>
      <c r="R19" s="12">
        <v>1409275.3723076922</v>
      </c>
      <c r="S19" s="12">
        <v>2206075.3460869566</v>
      </c>
      <c r="T19" s="12">
        <v>3069271.4720000001</v>
      </c>
      <c r="U19" s="12">
        <v>3072808.9486666671</v>
      </c>
      <c r="V19" s="12">
        <v>5605105.6824999992</v>
      </c>
      <c r="W19" s="12">
        <v>785651.95240837068</v>
      </c>
    </row>
    <row r="20" spans="1:23" x14ac:dyDescent="0.55000000000000004">
      <c r="C20" s="6" t="s">
        <v>1000</v>
      </c>
      <c r="D20" s="6" t="s">
        <v>1001</v>
      </c>
      <c r="E20" s="12">
        <v>0</v>
      </c>
      <c r="F20" s="12">
        <v>1521272.0402222222</v>
      </c>
      <c r="G20" s="12">
        <v>1881846.7765789474</v>
      </c>
      <c r="H20" s="12">
        <v>2147445.9024999999</v>
      </c>
      <c r="I20" s="12">
        <v>2325114.3278723406</v>
      </c>
      <c r="J20" s="12">
        <v>3858641.2559504104</v>
      </c>
      <c r="K20" s="12">
        <v>6469909.6646153843</v>
      </c>
      <c r="L20" s="12">
        <v>5017643.5810000002</v>
      </c>
      <c r="M20" s="12">
        <v>6972217.149412699</v>
      </c>
      <c r="N20" s="12">
        <v>7961836.0293103447</v>
      </c>
      <c r="O20" s="12">
        <v>11073291.734545454</v>
      </c>
      <c r="P20" s="12">
        <v>12373240.780999999</v>
      </c>
      <c r="Q20" s="12">
        <v>16526882.599615382</v>
      </c>
      <c r="R20" s="12">
        <v>18340249.680769231</v>
      </c>
      <c r="S20" s="12">
        <v>37143342.135217398</v>
      </c>
      <c r="T20" s="12">
        <v>53358745.851333335</v>
      </c>
      <c r="U20" s="12">
        <v>78328092.657333329</v>
      </c>
      <c r="V20" s="12">
        <v>121392098.53500001</v>
      </c>
      <c r="W20" s="12">
        <v>8470196.9179609418</v>
      </c>
    </row>
    <row r="21" spans="1:23" x14ac:dyDescent="0.55000000000000004">
      <c r="C21" s="6" t="s">
        <v>1002</v>
      </c>
      <c r="D21" s="6" t="s">
        <v>1003</v>
      </c>
      <c r="E21" s="12">
        <v>5334858.6349999998</v>
      </c>
      <c r="F21" s="12">
        <v>13568485.349999998</v>
      </c>
      <c r="G21" s="12">
        <v>10130232.480000002</v>
      </c>
      <c r="H21" s="12">
        <v>9533525.3508333322</v>
      </c>
      <c r="I21" s="12">
        <v>27849006.581446804</v>
      </c>
      <c r="J21" s="12">
        <v>37739776.550289229</v>
      </c>
      <c r="K21" s="12">
        <v>53128329.077307701</v>
      </c>
      <c r="L21" s="12">
        <v>47650573.699000008</v>
      </c>
      <c r="M21" s="12">
        <v>57226497.428730153</v>
      </c>
      <c r="N21" s="12">
        <v>58611464.278965503</v>
      </c>
      <c r="O21" s="12">
        <v>74656022.980361849</v>
      </c>
      <c r="P21" s="12">
        <v>97789200.172000021</v>
      </c>
      <c r="Q21" s="12">
        <v>137431192.63576925</v>
      </c>
      <c r="R21" s="12">
        <v>204918933.16576922</v>
      </c>
      <c r="S21" s="12">
        <v>291588885.81695646</v>
      </c>
      <c r="T21" s="12">
        <v>410299781.148</v>
      </c>
      <c r="U21" s="12">
        <v>519485539.01599997</v>
      </c>
      <c r="V21" s="12">
        <v>752787774.09000003</v>
      </c>
      <c r="W21" s="12">
        <v>69825393.467019945</v>
      </c>
    </row>
    <row r="22" spans="1:23" x14ac:dyDescent="0.55000000000000004">
      <c r="C22" s="6" t="s">
        <v>1004</v>
      </c>
      <c r="D22" s="6" t="s">
        <v>1005</v>
      </c>
      <c r="E22" s="12">
        <v>362110</v>
      </c>
      <c r="F22" s="12">
        <v>4842372.074</v>
      </c>
      <c r="G22" s="12">
        <v>5280589.8721052632</v>
      </c>
      <c r="H22" s="12">
        <v>7051450.2841666667</v>
      </c>
      <c r="I22" s="12">
        <v>7550039.0215744656</v>
      </c>
      <c r="J22" s="12">
        <v>10821143.153016537</v>
      </c>
      <c r="K22" s="12">
        <v>14277956.019230772</v>
      </c>
      <c r="L22" s="12">
        <v>13827942.795333333</v>
      </c>
      <c r="M22" s="12">
        <v>17332884.3115873</v>
      </c>
      <c r="N22" s="12">
        <v>17690591.389655173</v>
      </c>
      <c r="O22" s="12">
        <v>27306824.189816371</v>
      </c>
      <c r="P22" s="12">
        <v>33057937.838</v>
      </c>
      <c r="Q22" s="12">
        <v>40888254.545000002</v>
      </c>
      <c r="R22" s="12">
        <v>47907128.818846151</v>
      </c>
      <c r="S22" s="12">
        <v>72339082.040434793</v>
      </c>
      <c r="T22" s="12">
        <v>108960748.56466666</v>
      </c>
      <c r="U22" s="12">
        <v>150882341.26133335</v>
      </c>
      <c r="V22" s="12">
        <v>205994472.54750001</v>
      </c>
      <c r="W22" s="12">
        <v>19882263.837120421</v>
      </c>
    </row>
    <row r="23" spans="1:23" x14ac:dyDescent="0.55000000000000004">
      <c r="C23" s="6" t="s">
        <v>1006</v>
      </c>
      <c r="D23" s="6" t="s">
        <v>1007</v>
      </c>
      <c r="E23" s="12">
        <v>680976</v>
      </c>
      <c r="F23" s="12">
        <v>8418777.7382222209</v>
      </c>
      <c r="G23" s="12">
        <v>8703971.9813157879</v>
      </c>
      <c r="H23" s="12">
        <v>10991590.673333334</v>
      </c>
      <c r="I23" s="12">
        <v>13389838.047361705</v>
      </c>
      <c r="J23" s="12">
        <v>18717954.814297516</v>
      </c>
      <c r="K23" s="12">
        <v>29117303.558461539</v>
      </c>
      <c r="L23" s="12">
        <v>23301850.594666667</v>
      </c>
      <c r="M23" s="12">
        <v>31023186.511904761</v>
      </c>
      <c r="N23" s="12">
        <v>32616691.635862071</v>
      </c>
      <c r="O23" s="12">
        <v>48941104.621819995</v>
      </c>
      <c r="P23" s="12">
        <v>62956913.193000004</v>
      </c>
      <c r="Q23" s="12">
        <v>80919845.238846153</v>
      </c>
      <c r="R23" s="12">
        <v>98984999.681923091</v>
      </c>
      <c r="S23" s="12">
        <v>154909372.04565221</v>
      </c>
      <c r="T23" s="12">
        <v>229225731.07999998</v>
      </c>
      <c r="U23" s="12">
        <v>321747037.6273334</v>
      </c>
      <c r="V23" s="12">
        <v>491452667.72000003</v>
      </c>
      <c r="W23" s="12">
        <v>38691783.270580478</v>
      </c>
    </row>
    <row r="24" spans="1:23" x14ac:dyDescent="0.55000000000000004">
      <c r="C24" s="6" t="s">
        <v>1008</v>
      </c>
      <c r="D24" s="6" t="s">
        <v>1009</v>
      </c>
      <c r="E24" s="12">
        <v>231809.21500000003</v>
      </c>
      <c r="F24" s="12">
        <v>1018641.9975555552</v>
      </c>
      <c r="G24" s="12">
        <v>1016707.3399999999</v>
      </c>
      <c r="H24" s="12">
        <v>1060360.3941666665</v>
      </c>
      <c r="I24" s="12">
        <v>1868850.0648936178</v>
      </c>
      <c r="J24" s="12">
        <v>2634989.3558264459</v>
      </c>
      <c r="K24" s="12">
        <v>3806468.8819230767</v>
      </c>
      <c r="L24" s="12">
        <v>3435050.2979999995</v>
      </c>
      <c r="M24" s="12">
        <v>3969191.5734920627</v>
      </c>
      <c r="N24" s="12">
        <v>4377207.3786206897</v>
      </c>
      <c r="O24" s="12">
        <v>5683118.6483636349</v>
      </c>
      <c r="P24" s="12">
        <v>8466682.6910000015</v>
      </c>
      <c r="Q24" s="12">
        <v>10526272.339230768</v>
      </c>
      <c r="R24" s="12">
        <v>15770951.12769231</v>
      </c>
      <c r="S24" s="12">
        <v>24512232.863913044</v>
      </c>
      <c r="T24" s="12">
        <v>35547548.136</v>
      </c>
      <c r="U24" s="12">
        <v>47817337.447999999</v>
      </c>
      <c r="V24" s="12">
        <v>61523408.020000003</v>
      </c>
      <c r="W24" s="12">
        <v>5462992.3200111613</v>
      </c>
    </row>
    <row r="25" spans="1:23" x14ac:dyDescent="0.55000000000000004">
      <c r="C25" s="6" t="s">
        <v>1010</v>
      </c>
      <c r="D25" s="6" t="s">
        <v>1011</v>
      </c>
      <c r="E25" s="12">
        <v>44760</v>
      </c>
      <c r="F25" s="12">
        <v>2139893.9360000002</v>
      </c>
      <c r="G25" s="12">
        <v>2841255.876578948</v>
      </c>
      <c r="H25" s="12">
        <v>2911311.0616666661</v>
      </c>
      <c r="I25" s="12">
        <v>3701448.2960851057</v>
      </c>
      <c r="J25" s="12">
        <v>5544586.5990578486</v>
      </c>
      <c r="K25" s="12">
        <v>8687018.6130769253</v>
      </c>
      <c r="L25" s="12">
        <v>8922766.3340000007</v>
      </c>
      <c r="M25" s="12">
        <v>11830828.903968254</v>
      </c>
      <c r="N25" s="12">
        <v>15315835.672413792</v>
      </c>
      <c r="O25" s="12">
        <v>18741785.113634549</v>
      </c>
      <c r="P25" s="12">
        <v>26628070.887000002</v>
      </c>
      <c r="Q25" s="12">
        <v>42483749.083076924</v>
      </c>
      <c r="R25" s="12">
        <v>41673554.244999997</v>
      </c>
      <c r="S25" s="12">
        <v>63999225.599130437</v>
      </c>
      <c r="T25" s="12">
        <v>106926582.752</v>
      </c>
      <c r="U25" s="12">
        <v>130276646.74999999</v>
      </c>
      <c r="V25" s="12">
        <v>202613332.185</v>
      </c>
      <c r="W25" s="12">
        <v>15038629.514895979</v>
      </c>
    </row>
    <row r="26" spans="1:23" x14ac:dyDescent="0.55000000000000004">
      <c r="C26" s="6" t="s">
        <v>1012</v>
      </c>
      <c r="D26" s="6" t="s">
        <v>1013</v>
      </c>
      <c r="E26" s="12">
        <v>153957.92000000001</v>
      </c>
      <c r="F26" s="12">
        <v>1069569.7213333333</v>
      </c>
      <c r="G26" s="12">
        <v>1042729.6321052628</v>
      </c>
      <c r="H26" s="12">
        <v>1345438.1416666668</v>
      </c>
      <c r="I26" s="12">
        <v>1828703.1621276599</v>
      </c>
      <c r="J26" s="12">
        <v>2703509.3643181832</v>
      </c>
      <c r="K26" s="12">
        <v>3762881.229230769</v>
      </c>
      <c r="L26" s="12">
        <v>3707137.2283333326</v>
      </c>
      <c r="M26" s="12">
        <v>4478653.0077777775</v>
      </c>
      <c r="N26" s="12">
        <v>4558440.3793103453</v>
      </c>
      <c r="O26" s="12">
        <v>7437550.3987236368</v>
      </c>
      <c r="P26" s="12">
        <v>9540456.9359999988</v>
      </c>
      <c r="Q26" s="12">
        <v>13808537.41923077</v>
      </c>
      <c r="R26" s="12">
        <v>18029558.67807693</v>
      </c>
      <c r="S26" s="12">
        <v>25770439.673478261</v>
      </c>
      <c r="T26" s="12">
        <v>35493860.409999996</v>
      </c>
      <c r="U26" s="12">
        <v>45978621.576666668</v>
      </c>
      <c r="V26" s="12">
        <v>67919118.427499995</v>
      </c>
      <c r="W26" s="12">
        <v>5837438.7738892836</v>
      </c>
    </row>
    <row r="27" spans="1:23" x14ac:dyDescent="0.55000000000000004">
      <c r="C27" s="6" t="s">
        <v>1014</v>
      </c>
      <c r="D27" s="6" t="s">
        <v>1015</v>
      </c>
      <c r="E27" s="12">
        <v>47481.25</v>
      </c>
      <c r="F27" s="12">
        <v>1286082.2237777777</v>
      </c>
      <c r="G27" s="12">
        <v>1803338.4063157893</v>
      </c>
      <c r="H27" s="12">
        <v>1994354.2908333335</v>
      </c>
      <c r="I27" s="12">
        <v>2459083.5835868097</v>
      </c>
      <c r="J27" s="12">
        <v>3906100.4309504139</v>
      </c>
      <c r="K27" s="12">
        <v>5704781.0284615373</v>
      </c>
      <c r="L27" s="12">
        <v>5087291.7003333326</v>
      </c>
      <c r="M27" s="12">
        <v>6696047.750155556</v>
      </c>
      <c r="N27" s="12">
        <v>6760856.6931034457</v>
      </c>
      <c r="O27" s="12">
        <v>10216496.309087273</v>
      </c>
      <c r="P27" s="12">
        <v>12172749.569999998</v>
      </c>
      <c r="Q27" s="12">
        <v>16266196.341153847</v>
      </c>
      <c r="R27" s="12">
        <v>20539062.753461536</v>
      </c>
      <c r="S27" s="12">
        <v>32488478.100869562</v>
      </c>
      <c r="T27" s="12">
        <v>44596846.390666671</v>
      </c>
      <c r="U27" s="12">
        <v>67807735.072000012</v>
      </c>
      <c r="V27" s="12">
        <v>101324838.36000001</v>
      </c>
      <c r="W27" s="12">
        <v>7892435.5255608242</v>
      </c>
    </row>
    <row r="28" spans="1:23" x14ac:dyDescent="0.55000000000000004">
      <c r="C28" s="6" t="s">
        <v>1016</v>
      </c>
      <c r="D28" s="6" t="s">
        <v>1017</v>
      </c>
      <c r="E28" s="12">
        <v>2133703.4350000001</v>
      </c>
      <c r="F28" s="12">
        <v>4429297.9064444453</v>
      </c>
      <c r="G28" s="12">
        <v>4440047.4860499995</v>
      </c>
      <c r="H28" s="12">
        <v>6492576.5983333327</v>
      </c>
      <c r="I28" s="12">
        <v>5164297.4707042556</v>
      </c>
      <c r="J28" s="12">
        <v>7273615.0917562004</v>
      </c>
      <c r="K28" s="12">
        <v>10047174.035384618</v>
      </c>
      <c r="L28" s="12">
        <v>10795777.381999999</v>
      </c>
      <c r="M28" s="12">
        <v>12937432.368399996</v>
      </c>
      <c r="N28" s="12">
        <v>16064622.222758615</v>
      </c>
      <c r="O28" s="12">
        <v>23694238.843712725</v>
      </c>
      <c r="P28" s="12">
        <v>27341231.181000002</v>
      </c>
      <c r="Q28" s="12">
        <v>41936918.971923076</v>
      </c>
      <c r="R28" s="12">
        <v>57230923.321538463</v>
      </c>
      <c r="S28" s="12">
        <v>76250478.373478264</v>
      </c>
      <c r="T28" s="12">
        <v>120219309.65933332</v>
      </c>
      <c r="U28" s="12">
        <v>163876392.05800003</v>
      </c>
      <c r="V28" s="12">
        <v>239837976.8775</v>
      </c>
      <c r="W28" s="12">
        <v>18325427.687370304</v>
      </c>
    </row>
    <row r="29" spans="1:23" x14ac:dyDescent="0.55000000000000004">
      <c r="C29" s="6" t="s">
        <v>1018</v>
      </c>
      <c r="D29" s="6" t="s">
        <v>1019</v>
      </c>
      <c r="E29" s="12">
        <v>0</v>
      </c>
      <c r="F29" s="12">
        <v>226977.45666666664</v>
      </c>
      <c r="G29" s="12">
        <v>116456.30973684211</v>
      </c>
      <c r="H29" s="12">
        <v>650007.14333333331</v>
      </c>
      <c r="I29" s="12">
        <v>257751.51508085104</v>
      </c>
      <c r="J29" s="12">
        <v>458781.25256198359</v>
      </c>
      <c r="K29" s="12">
        <v>544718.00076923065</v>
      </c>
      <c r="L29" s="12">
        <v>616716.97366666654</v>
      </c>
      <c r="M29" s="12">
        <v>883147.23555555579</v>
      </c>
      <c r="N29" s="12">
        <v>598017.63586206897</v>
      </c>
      <c r="O29" s="12">
        <v>1365639.7349090909</v>
      </c>
      <c r="P29" s="12">
        <v>2928982.1919999993</v>
      </c>
      <c r="Q29" s="12">
        <v>6350001.3738846146</v>
      </c>
      <c r="R29" s="12">
        <v>8589194.1584615372</v>
      </c>
      <c r="S29" s="12">
        <v>12473419.633913042</v>
      </c>
      <c r="T29" s="12">
        <v>17099975.046666667</v>
      </c>
      <c r="U29" s="12">
        <v>13891875.937999995</v>
      </c>
      <c r="V29" s="12">
        <v>40669419.142499998</v>
      </c>
      <c r="W29" s="12">
        <v>1905071.6839453124</v>
      </c>
    </row>
    <row r="30" spans="1:23" x14ac:dyDescent="0.55000000000000004">
      <c r="C30" s="6" t="s">
        <v>1020</v>
      </c>
      <c r="D30" s="6" t="s">
        <v>1021</v>
      </c>
      <c r="E30" s="12">
        <v>6915</v>
      </c>
      <c r="F30" s="12">
        <v>4336319.6911111111</v>
      </c>
      <c r="G30" s="12">
        <v>5609590.7652631579</v>
      </c>
      <c r="H30" s="12">
        <v>7557582.9975000015</v>
      </c>
      <c r="I30" s="12">
        <v>6397858.1007234044</v>
      </c>
      <c r="J30" s="12">
        <v>12439120.159628099</v>
      </c>
      <c r="K30" s="12">
        <v>22242636.928076927</v>
      </c>
      <c r="L30" s="12">
        <v>13749752.313000001</v>
      </c>
      <c r="M30" s="12">
        <v>14153353.141428567</v>
      </c>
      <c r="N30" s="12">
        <v>15076760.417586204</v>
      </c>
      <c r="O30" s="12">
        <v>19909332.822909098</v>
      </c>
      <c r="P30" s="12">
        <v>13427473.044</v>
      </c>
      <c r="Q30" s="12">
        <v>23303144.256538466</v>
      </c>
      <c r="R30" s="12">
        <v>49410129.43999999</v>
      </c>
      <c r="S30" s="12">
        <v>28413822.629130442</v>
      </c>
      <c r="T30" s="12">
        <v>74140543.757999986</v>
      </c>
      <c r="U30" s="12">
        <v>234650651.39733332</v>
      </c>
      <c r="V30" s="12">
        <v>112179069.2675</v>
      </c>
      <c r="W30" s="12">
        <v>18065168.638024546</v>
      </c>
    </row>
    <row r="31" spans="1:23" x14ac:dyDescent="0.55000000000000004">
      <c r="B31" s="6" t="s">
        <v>1073</v>
      </c>
      <c r="E31" s="12">
        <v>711206.08111111121</v>
      </c>
      <c r="F31" s="12">
        <v>3381011.8633968271</v>
      </c>
      <c r="G31" s="12">
        <v>3490203.5248475559</v>
      </c>
      <c r="H31" s="12">
        <v>4244570.8414285732</v>
      </c>
      <c r="I31" s="12">
        <v>5809646.5351411663</v>
      </c>
      <c r="J31" s="12">
        <v>8644837.5506558362</v>
      </c>
      <c r="K31" s="12">
        <v>12935873.667857131</v>
      </c>
      <c r="L31" s="12">
        <v>11192197.290333331</v>
      </c>
      <c r="M31" s="12">
        <v>13947822.819616787</v>
      </c>
      <c r="N31" s="12">
        <v>15017724.984507388</v>
      </c>
      <c r="O31" s="12">
        <v>21392790.041004401</v>
      </c>
      <c r="P31" s="12">
        <v>26232385.512714285</v>
      </c>
      <c r="Q31" s="12">
        <v>38308706.429206051</v>
      </c>
      <c r="R31" s="12">
        <v>52182339.672967054</v>
      </c>
      <c r="S31" s="12">
        <v>77209702.68018645</v>
      </c>
      <c r="T31" s="12">
        <v>120214517.89652379</v>
      </c>
      <c r="U31" s="12">
        <v>178094447.82833332</v>
      </c>
      <c r="V31" s="12">
        <v>268772843.26339293</v>
      </c>
      <c r="W31" s="12">
        <v>18860841.047367588</v>
      </c>
    </row>
    <row r="32" spans="1:23" x14ac:dyDescent="0.55000000000000004">
      <c r="A32" s="6" t="s">
        <v>1074</v>
      </c>
      <c r="B32" s="6" t="s">
        <v>1075</v>
      </c>
      <c r="C32" s="6" t="s">
        <v>1052</v>
      </c>
      <c r="D32" s="6" t="s">
        <v>1053</v>
      </c>
      <c r="E32" s="12">
        <v>520130.67999999993</v>
      </c>
      <c r="F32" s="12">
        <v>5371566.8389688898</v>
      </c>
      <c r="G32" s="12">
        <v>8534760.2629210521</v>
      </c>
      <c r="H32" s="12">
        <v>22164042.165000003</v>
      </c>
      <c r="I32" s="12">
        <v>6563205.8535791477</v>
      </c>
      <c r="J32" s="12">
        <v>13887973.810797106</v>
      </c>
      <c r="K32" s="12">
        <v>32180225.866530761</v>
      </c>
      <c r="L32" s="12">
        <v>11759147.310333332</v>
      </c>
      <c r="M32" s="12">
        <v>30553584.541384142</v>
      </c>
      <c r="N32" s="12">
        <v>24401752.392413802</v>
      </c>
      <c r="O32" s="12">
        <v>30112949.033458188</v>
      </c>
      <c r="P32" s="12">
        <v>10895452.795999998</v>
      </c>
      <c r="Q32" s="12">
        <v>79375665.591880769</v>
      </c>
      <c r="R32" s="12">
        <v>107877917.32807697</v>
      </c>
      <c r="S32" s="12">
        <v>166942838.7982609</v>
      </c>
      <c r="T32" s="12">
        <v>402129917.36936009</v>
      </c>
      <c r="U32" s="12">
        <v>591797726.35866666</v>
      </c>
      <c r="V32" s="12">
        <v>1465216689.7300003</v>
      </c>
      <c r="W32" s="12">
        <v>45537395.901936479</v>
      </c>
    </row>
    <row r="33" spans="1:23" x14ac:dyDescent="0.55000000000000004">
      <c r="B33" s="6" t="s">
        <v>1076</v>
      </c>
      <c r="E33" s="12">
        <v>520130.67999999993</v>
      </c>
      <c r="F33" s="12">
        <v>5371566.8389688898</v>
      </c>
      <c r="G33" s="12">
        <v>8534760.2629210521</v>
      </c>
      <c r="H33" s="12">
        <v>22164042.165000003</v>
      </c>
      <c r="I33" s="12">
        <v>6563205.8535791477</v>
      </c>
      <c r="J33" s="12">
        <v>13887973.810797106</v>
      </c>
      <c r="K33" s="12">
        <v>32180225.866530761</v>
      </c>
      <c r="L33" s="12">
        <v>11759147.310333332</v>
      </c>
      <c r="M33" s="12">
        <v>30553584.541384142</v>
      </c>
      <c r="N33" s="12">
        <v>24401752.392413802</v>
      </c>
      <c r="O33" s="12">
        <v>30112949.033458188</v>
      </c>
      <c r="P33" s="12">
        <v>10895452.795999998</v>
      </c>
      <c r="Q33" s="12">
        <v>79375665.591880769</v>
      </c>
      <c r="R33" s="12">
        <v>107877917.32807697</v>
      </c>
      <c r="S33" s="12">
        <v>166942838.7982609</v>
      </c>
      <c r="T33" s="12">
        <v>402129917.36936009</v>
      </c>
      <c r="U33" s="12">
        <v>591797726.35866666</v>
      </c>
      <c r="V33" s="12">
        <v>1465216689.7300003</v>
      </c>
      <c r="W33" s="12">
        <v>45537395.901936479</v>
      </c>
    </row>
    <row r="34" spans="1:23" x14ac:dyDescent="0.55000000000000004">
      <c r="A34" s="6" t="s">
        <v>1077</v>
      </c>
      <c r="B34" s="6" t="s">
        <v>1078</v>
      </c>
      <c r="C34" s="6" t="s">
        <v>1054</v>
      </c>
      <c r="D34" s="6" t="s">
        <v>1055</v>
      </c>
      <c r="E34" s="12">
        <v>1257108.3</v>
      </c>
      <c r="F34" s="12">
        <v>10606272.484888891</v>
      </c>
      <c r="G34" s="12">
        <v>12860063.220263155</v>
      </c>
      <c r="H34" s="12">
        <v>31983821.462500002</v>
      </c>
      <c r="I34" s="12">
        <v>13360321.334978729</v>
      </c>
      <c r="J34" s="12">
        <v>23821019.378008287</v>
      </c>
      <c r="K34" s="12">
        <v>47055048.438076906</v>
      </c>
      <c r="L34" s="12">
        <v>27092065.237999991</v>
      </c>
      <c r="M34" s="12">
        <v>43101711.428571433</v>
      </c>
      <c r="N34" s="12">
        <v>43897659.728275865</v>
      </c>
      <c r="O34" s="12">
        <v>56465059.479636349</v>
      </c>
      <c r="P34" s="12">
        <v>51348748.725000001</v>
      </c>
      <c r="Q34" s="12">
        <v>117194810.70961541</v>
      </c>
      <c r="R34" s="12">
        <v>142484732.59384614</v>
      </c>
      <c r="S34" s="12">
        <v>192368892.00826085</v>
      </c>
      <c r="T34" s="12">
        <v>405938623.48533338</v>
      </c>
      <c r="U34" s="12">
        <v>594260361.78199995</v>
      </c>
      <c r="V34" s="12">
        <v>1468973825.665</v>
      </c>
      <c r="W34" s="12">
        <v>57985913.607776783</v>
      </c>
    </row>
    <row r="35" spans="1:23" x14ac:dyDescent="0.55000000000000004">
      <c r="C35" s="6" t="s">
        <v>1056</v>
      </c>
      <c r="D35" s="6" t="s">
        <v>1057</v>
      </c>
      <c r="E35" s="12">
        <v>-964106.01500000001</v>
      </c>
      <c r="F35" s="12">
        <v>-10234014.978000002</v>
      </c>
      <c r="G35" s="12">
        <v>-9840942.0354210511</v>
      </c>
      <c r="H35" s="12">
        <v>-17794327.630833335</v>
      </c>
      <c r="I35" s="12">
        <v>-14716466.176382981</v>
      </c>
      <c r="J35" s="12">
        <v>-22146769.421342988</v>
      </c>
      <c r="K35" s="12">
        <v>-29630456.596534617</v>
      </c>
      <c r="L35" s="12">
        <v>-32169070.967000004</v>
      </c>
      <c r="M35" s="12">
        <v>-36557089.830523811</v>
      </c>
      <c r="N35" s="12">
        <v>-45418476.684137926</v>
      </c>
      <c r="O35" s="12">
        <v>-67235587.284545451</v>
      </c>
      <c r="P35" s="12">
        <v>-91472001.611000016</v>
      </c>
      <c r="Q35" s="12">
        <v>-123961695.53038462</v>
      </c>
      <c r="R35" s="12">
        <v>-155077367.57153842</v>
      </c>
      <c r="S35" s="12">
        <v>-212760082.55173916</v>
      </c>
      <c r="T35" s="12">
        <v>-369144302.65333337</v>
      </c>
      <c r="U35" s="12">
        <v>-454696586.53933334</v>
      </c>
      <c r="V35" s="12">
        <v>-707763938.04500008</v>
      </c>
      <c r="W35" s="12">
        <v>-52648855.799357019</v>
      </c>
    </row>
    <row r="36" spans="1:23" x14ac:dyDescent="0.55000000000000004">
      <c r="B36" s="6" t="s">
        <v>1079</v>
      </c>
      <c r="E36" s="12">
        <v>146501.14250000005</v>
      </c>
      <c r="F36" s="12">
        <v>186128.75344444544</v>
      </c>
      <c r="G36" s="12">
        <v>1509560.5924210504</v>
      </c>
      <c r="H36" s="12">
        <v>7094746.9158333316</v>
      </c>
      <c r="I36" s="12">
        <v>-678072.42070212436</v>
      </c>
      <c r="J36" s="12">
        <v>837124.97833265725</v>
      </c>
      <c r="K36" s="12">
        <v>8712295.9207711536</v>
      </c>
      <c r="L36" s="12">
        <v>-2538502.8645000006</v>
      </c>
      <c r="M36" s="12">
        <v>3272310.7990238224</v>
      </c>
      <c r="N36" s="12">
        <v>-760408.47793103533</v>
      </c>
      <c r="O36" s="12">
        <v>-5385263.9024545522</v>
      </c>
      <c r="P36" s="12">
        <v>-20061626.442999996</v>
      </c>
      <c r="Q36" s="12">
        <v>-3383442.4103845935</v>
      </c>
      <c r="R36" s="12">
        <v>-6296317.4888461716</v>
      </c>
      <c r="S36" s="12">
        <v>-10195595.271739144</v>
      </c>
      <c r="T36" s="12">
        <v>18397160.416000001</v>
      </c>
      <c r="U36" s="12">
        <v>69781887.621333346</v>
      </c>
      <c r="V36" s="12">
        <v>380604943.81000006</v>
      </c>
      <c r="W36" s="12">
        <v>2668528.904209882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36"/>
  <sheetViews>
    <sheetView workbookViewId="0">
      <pane xSplit="5" ySplit="5" topLeftCell="O6" activePane="bottomRight" state="frozen"/>
      <selection pane="topRight" activeCell="F1" sqref="F1"/>
      <selection pane="bottomLeft" activeCell="A6" sqref="A6"/>
      <selection pane="bottomRight" activeCell="A3" sqref="A3:XFD3"/>
    </sheetView>
  </sheetViews>
  <sheetFormatPr defaultRowHeight="14.25" x14ac:dyDescent="0.2"/>
  <cols>
    <col min="4" max="4" width="21.875" customWidth="1"/>
    <col min="5" max="5" width="14.5" bestFit="1" customWidth="1"/>
    <col min="6" max="12" width="12.875" bestFit="1" customWidth="1"/>
    <col min="13" max="13" width="20" bestFit="1" customWidth="1"/>
    <col min="14" max="16" width="12.875" bestFit="1" customWidth="1"/>
    <col min="17" max="20" width="14" bestFit="1" customWidth="1"/>
    <col min="21" max="21" width="18.5" bestFit="1" customWidth="1"/>
    <col min="22" max="22" width="15.5" bestFit="1" customWidth="1"/>
    <col min="23" max="23" width="14" bestFit="1" customWidth="1"/>
  </cols>
  <sheetData>
    <row r="2" spans="1:23" x14ac:dyDescent="0.2">
      <c r="A2" t="s">
        <v>1080</v>
      </c>
      <c r="E2" t="s">
        <v>1039</v>
      </c>
      <c r="F2" t="s">
        <v>1040</v>
      </c>
    </row>
    <row r="3" spans="1:23" s="1" customFormat="1" x14ac:dyDescent="0.2"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9</v>
      </c>
      <c r="M3" s="1">
        <v>10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 t="s">
        <v>1041</v>
      </c>
    </row>
    <row r="4" spans="1:23" x14ac:dyDescent="0.2">
      <c r="A4" t="s">
        <v>1058</v>
      </c>
      <c r="B4" t="s">
        <v>1059</v>
      </c>
      <c r="C4" t="s">
        <v>76</v>
      </c>
      <c r="D4" t="s">
        <v>77</v>
      </c>
      <c r="E4" t="s">
        <v>1051</v>
      </c>
      <c r="F4" t="s">
        <v>1050</v>
      </c>
      <c r="G4" t="s">
        <v>1049</v>
      </c>
      <c r="H4" t="s">
        <v>1048</v>
      </c>
      <c r="I4" t="s">
        <v>1047</v>
      </c>
      <c r="J4" t="s">
        <v>1060</v>
      </c>
      <c r="K4" t="s">
        <v>1046</v>
      </c>
      <c r="L4" t="s">
        <v>1045</v>
      </c>
      <c r="M4" t="s">
        <v>1044</v>
      </c>
      <c r="N4" t="s">
        <v>1061</v>
      </c>
      <c r="O4" t="s">
        <v>1062</v>
      </c>
      <c r="P4" t="s">
        <v>1063</v>
      </c>
      <c r="Q4" t="s">
        <v>1064</v>
      </c>
      <c r="R4" t="s">
        <v>1065</v>
      </c>
      <c r="S4" t="s">
        <v>1043</v>
      </c>
      <c r="T4" t="s">
        <v>1066</v>
      </c>
      <c r="U4" t="s">
        <v>1067</v>
      </c>
      <c r="V4" t="s">
        <v>1042</v>
      </c>
    </row>
    <row r="5" spans="1:23" x14ac:dyDescent="0.2">
      <c r="A5" t="s">
        <v>1068</v>
      </c>
      <c r="B5" t="s">
        <v>1069</v>
      </c>
      <c r="C5" t="s">
        <v>972</v>
      </c>
      <c r="D5" t="s">
        <v>973</v>
      </c>
      <c r="E5" s="2">
        <v>969195.40051645925</v>
      </c>
      <c r="F5" s="2">
        <v>9086018.5189099386</v>
      </c>
      <c r="G5" s="2">
        <v>8306085.1417023372</v>
      </c>
      <c r="H5" s="2">
        <v>6267266.2995867664</v>
      </c>
      <c r="I5" s="2">
        <v>8812497.9130935874</v>
      </c>
      <c r="J5" s="2">
        <v>13179135.392998297</v>
      </c>
      <c r="K5" s="2">
        <v>17041810.149485789</v>
      </c>
      <c r="L5" s="2">
        <v>15733424.403587563</v>
      </c>
      <c r="M5" s="2">
        <v>25138294.507404648</v>
      </c>
      <c r="N5" s="2">
        <v>20374248.539892115</v>
      </c>
      <c r="O5" s="2">
        <v>36940046.829038702</v>
      </c>
      <c r="P5" s="2">
        <v>67019822.568472102</v>
      </c>
      <c r="Q5" s="2">
        <v>76093983.335862041</v>
      </c>
      <c r="R5" s="2">
        <v>85039967.133524626</v>
      </c>
      <c r="S5" s="2">
        <v>118964241.86238389</v>
      </c>
      <c r="T5" s="2">
        <v>142905435.12551117</v>
      </c>
      <c r="U5" s="2">
        <v>140077665.54618657</v>
      </c>
      <c r="V5" s="2">
        <v>253294893.37499487</v>
      </c>
      <c r="W5" s="2">
        <v>138901000.72193643</v>
      </c>
    </row>
    <row r="6" spans="1:23" x14ac:dyDescent="0.2">
      <c r="C6" t="s">
        <v>974</v>
      </c>
      <c r="D6" t="s">
        <v>975</v>
      </c>
      <c r="E6" s="2">
        <v>0</v>
      </c>
      <c r="F6" s="2">
        <v>340452.18201353232</v>
      </c>
      <c r="G6" s="2">
        <v>90938.534227619893</v>
      </c>
      <c r="H6" s="2">
        <v>104213.71562308724</v>
      </c>
      <c r="I6" s="2">
        <v>235428.74268567734</v>
      </c>
      <c r="J6" s="2">
        <v>149558.49529971057</v>
      </c>
      <c r="K6" s="2">
        <v>158328.00581509454</v>
      </c>
      <c r="L6" s="2">
        <v>182148.45404371701</v>
      </c>
      <c r="M6" s="2">
        <v>248251.64559014645</v>
      </c>
      <c r="N6" s="2">
        <v>175955.34656698519</v>
      </c>
      <c r="O6" s="2">
        <v>325023.69367574254</v>
      </c>
      <c r="P6" s="2">
        <v>422332.1443024567</v>
      </c>
      <c r="Q6" s="2">
        <v>273526.83030828985</v>
      </c>
      <c r="R6" s="2">
        <v>513818.16916572582</v>
      </c>
      <c r="S6" s="2">
        <v>650068.4513925591</v>
      </c>
      <c r="T6" s="2">
        <v>721869.82337942219</v>
      </c>
      <c r="U6" s="2">
        <v>1368363.2490746479</v>
      </c>
      <c r="V6" s="2">
        <v>636222.34459869983</v>
      </c>
      <c r="W6" s="2">
        <v>465970.88989607053</v>
      </c>
    </row>
    <row r="7" spans="1:23" x14ac:dyDescent="0.2">
      <c r="C7" t="s">
        <v>976</v>
      </c>
      <c r="D7" t="s">
        <v>977</v>
      </c>
      <c r="E7" s="2">
        <v>0</v>
      </c>
      <c r="F7" s="2">
        <v>164938.72039917627</v>
      </c>
      <c r="G7" s="2">
        <v>14376.558239398288</v>
      </c>
      <c r="H7" s="2">
        <v>41666.622983196801</v>
      </c>
      <c r="I7" s="2">
        <v>187514.77153318972</v>
      </c>
      <c r="J7" s="2">
        <v>234842.42422335554</v>
      </c>
      <c r="K7" s="2">
        <v>170266.22389973878</v>
      </c>
      <c r="L7" s="2">
        <v>1662050.6729860851</v>
      </c>
      <c r="M7" s="2">
        <v>341302.32445454231</v>
      </c>
      <c r="N7" s="2">
        <v>322538.08059716155</v>
      </c>
      <c r="O7" s="2">
        <v>685062.46788877307</v>
      </c>
      <c r="P7" s="2">
        <v>1170983.4025066581</v>
      </c>
      <c r="Q7" s="2">
        <v>2800487.1110845208</v>
      </c>
      <c r="R7" s="2">
        <v>2043462.0821017607</v>
      </c>
      <c r="S7" s="2">
        <v>2882710.1051269309</v>
      </c>
      <c r="T7" s="2">
        <v>15256109.843402173</v>
      </c>
      <c r="U7" s="2">
        <v>10497650.640972806</v>
      </c>
      <c r="V7" s="2">
        <v>5756464.7965372233</v>
      </c>
      <c r="W7" s="2">
        <v>3961390.4305687435</v>
      </c>
    </row>
    <row r="8" spans="1:23" x14ac:dyDescent="0.2">
      <c r="C8" t="s">
        <v>978</v>
      </c>
      <c r="D8" t="s">
        <v>979</v>
      </c>
      <c r="E8" s="2">
        <v>32561.560166859326</v>
      </c>
      <c r="F8" s="2">
        <v>374452.46634717548</v>
      </c>
      <c r="G8" s="2">
        <v>203668.44929687685</v>
      </c>
      <c r="H8" s="2">
        <v>192052.36568118178</v>
      </c>
      <c r="I8" s="2">
        <v>408971.67097829236</v>
      </c>
      <c r="J8" s="2">
        <v>848256.39030243829</v>
      </c>
      <c r="K8" s="2">
        <v>1080331.0863827833</v>
      </c>
      <c r="L8" s="2">
        <v>2628082.1510478891</v>
      </c>
      <c r="M8" s="2">
        <v>1420158.4526035746</v>
      </c>
      <c r="N8" s="2">
        <v>2037370.6727526602</v>
      </c>
      <c r="O8" s="2">
        <v>2369480.3944929033</v>
      </c>
      <c r="P8" s="2">
        <v>2605161.0519956504</v>
      </c>
      <c r="Q8" s="2">
        <v>3166016.797127455</v>
      </c>
      <c r="R8" s="2">
        <v>4579862.4915476618</v>
      </c>
      <c r="S8" s="2">
        <v>7444076.0812892569</v>
      </c>
      <c r="T8" s="2">
        <v>9986523.6205213368</v>
      </c>
      <c r="U8" s="2">
        <v>10710539.549558982</v>
      </c>
      <c r="V8" s="2">
        <v>39350399.065739937</v>
      </c>
      <c r="W8" s="2">
        <v>10256916.961286215</v>
      </c>
    </row>
    <row r="9" spans="1:23" x14ac:dyDescent="0.2">
      <c r="C9" t="s">
        <v>980</v>
      </c>
      <c r="D9" t="s">
        <v>981</v>
      </c>
      <c r="E9" s="2">
        <v>168256.76569012017</v>
      </c>
      <c r="F9" s="2">
        <v>2786710.5839445321</v>
      </c>
      <c r="G9" s="2">
        <v>965878.06657458504</v>
      </c>
      <c r="H9" s="2">
        <v>881542.11438042065</v>
      </c>
      <c r="I9" s="2">
        <v>2869478.9400938856</v>
      </c>
      <c r="J9" s="2">
        <v>5597089.9581972538</v>
      </c>
      <c r="K9" s="2">
        <v>6248854.6296028104</v>
      </c>
      <c r="L9" s="2">
        <v>8327558.5322841741</v>
      </c>
      <c r="M9" s="2">
        <v>8377443.5363377621</v>
      </c>
      <c r="N9" s="2">
        <v>9493445.542721305</v>
      </c>
      <c r="O9" s="2">
        <v>12824798.046889186</v>
      </c>
      <c r="P9" s="2">
        <v>13506135.389433302</v>
      </c>
      <c r="Q9" s="2">
        <v>18369732.898808185</v>
      </c>
      <c r="R9" s="2">
        <v>32406294.560745779</v>
      </c>
      <c r="S9" s="2">
        <v>52518387.348391391</v>
      </c>
      <c r="T9" s="2">
        <v>82916071.210312918</v>
      </c>
      <c r="U9" s="2">
        <v>76461578.495834023</v>
      </c>
      <c r="V9" s="2">
        <v>221718519.46076229</v>
      </c>
      <c r="W9" s="2">
        <v>80533563.559624448</v>
      </c>
    </row>
    <row r="10" spans="1:23" x14ac:dyDescent="0.2">
      <c r="C10" t="s">
        <v>982</v>
      </c>
      <c r="D10" t="s">
        <v>983</v>
      </c>
      <c r="E10" s="2">
        <v>50814.814616408861</v>
      </c>
      <c r="F10" s="2">
        <v>592199.94620188954</v>
      </c>
      <c r="G10" s="2">
        <v>281387.58029467717</v>
      </c>
      <c r="H10" s="2">
        <v>1156538.10310024</v>
      </c>
      <c r="I10" s="2">
        <v>1312460.4973423029</v>
      </c>
      <c r="J10" s="2">
        <v>1942128.4142264682</v>
      </c>
      <c r="K10" s="2">
        <v>1426063.4049227112</v>
      </c>
      <c r="L10" s="2">
        <v>4584566.0043204753</v>
      </c>
      <c r="M10" s="2">
        <v>3448257.8312733793</v>
      </c>
      <c r="N10" s="2">
        <v>5143805.3018714376</v>
      </c>
      <c r="O10" s="2">
        <v>7967101.4065793538</v>
      </c>
      <c r="P10" s="2">
        <v>18742161.216058068</v>
      </c>
      <c r="Q10" s="2">
        <v>24697222.92837891</v>
      </c>
      <c r="R10" s="2">
        <v>27351515.165214896</v>
      </c>
      <c r="S10" s="2">
        <v>35749286.889763892</v>
      </c>
      <c r="T10" s="2">
        <v>80223121.061279058</v>
      </c>
      <c r="U10" s="2">
        <v>104633097.8297046</v>
      </c>
      <c r="V10" s="2">
        <v>85924431.929206252</v>
      </c>
      <c r="W10" s="2">
        <v>39812659.465522587</v>
      </c>
    </row>
    <row r="11" spans="1:23" x14ac:dyDescent="0.2">
      <c r="C11" t="s">
        <v>984</v>
      </c>
      <c r="D11" t="s">
        <v>985</v>
      </c>
      <c r="E11" s="2">
        <v>0</v>
      </c>
      <c r="F11" s="2">
        <v>2387217.2917080922</v>
      </c>
      <c r="G11" s="2">
        <v>2697792.8608462391</v>
      </c>
      <c r="H11" s="2">
        <v>427825.9197566958</v>
      </c>
      <c r="I11" s="2">
        <v>2361064.7379012285</v>
      </c>
      <c r="J11" s="2">
        <v>2407260.2030562321</v>
      </c>
      <c r="K11" s="2">
        <v>5836638.5935024545</v>
      </c>
      <c r="L11" s="2">
        <v>4010790.7520566205</v>
      </c>
      <c r="M11" s="2">
        <v>7806350.8865540037</v>
      </c>
      <c r="N11" s="2">
        <v>5732405.9859877201</v>
      </c>
      <c r="O11" s="2">
        <v>4294151.6223331038</v>
      </c>
      <c r="P11" s="2">
        <v>4491399.5449541835</v>
      </c>
      <c r="Q11" s="2">
        <v>15307380.406561596</v>
      </c>
      <c r="R11" s="2">
        <v>19031852.807776988</v>
      </c>
      <c r="S11" s="2">
        <v>6052140.0230215285</v>
      </c>
      <c r="T11" s="2">
        <v>60509780.530099116</v>
      </c>
      <c r="U11" s="2">
        <v>13950211.041816832</v>
      </c>
      <c r="V11" s="2">
        <v>1299548.5507361246</v>
      </c>
      <c r="W11" s="2">
        <v>11145139.477108737</v>
      </c>
    </row>
    <row r="12" spans="1:23" x14ac:dyDescent="0.2">
      <c r="C12" t="s">
        <v>986</v>
      </c>
      <c r="D12" t="s">
        <v>987</v>
      </c>
      <c r="E12" s="2">
        <v>25841.507232242519</v>
      </c>
      <c r="F12" s="2">
        <v>1670360.0954148222</v>
      </c>
      <c r="G12" s="2">
        <v>902851.39186440257</v>
      </c>
      <c r="H12" s="2">
        <v>1245072.793768639</v>
      </c>
      <c r="I12" s="2">
        <v>4106188.7909075976</v>
      </c>
      <c r="J12" s="2">
        <v>4662844.7245898703</v>
      </c>
      <c r="K12" s="2">
        <v>3830313.1099992907</v>
      </c>
      <c r="L12" s="2">
        <v>10397968.302284138</v>
      </c>
      <c r="M12" s="2">
        <v>7182206.9688593736</v>
      </c>
      <c r="N12" s="2">
        <v>25137833.042244572</v>
      </c>
      <c r="O12" s="2">
        <v>22232036.40874882</v>
      </c>
      <c r="P12" s="2">
        <v>22624421.149227604</v>
      </c>
      <c r="Q12" s="2">
        <v>23168520.056519587</v>
      </c>
      <c r="R12" s="2">
        <v>41930150.846995674</v>
      </c>
      <c r="S12" s="2">
        <v>33404222.179158133</v>
      </c>
      <c r="T12" s="2">
        <v>77812373.266581729</v>
      </c>
      <c r="U12" s="2">
        <v>120075326.92687903</v>
      </c>
      <c r="V12" s="2">
        <v>156317990.77724728</v>
      </c>
      <c r="W12" s="2">
        <v>57149217.672148988</v>
      </c>
    </row>
    <row r="13" spans="1:23" x14ac:dyDescent="0.2">
      <c r="C13" t="s">
        <v>988</v>
      </c>
      <c r="D13" t="s">
        <v>989</v>
      </c>
      <c r="E13" s="2">
        <v>601022.62671962124</v>
      </c>
      <c r="F13" s="2">
        <v>8443675.1302265916</v>
      </c>
      <c r="G13" s="2">
        <v>6724860.3896499313</v>
      </c>
      <c r="H13" s="2">
        <v>4548642.4515349269</v>
      </c>
      <c r="I13" s="2">
        <v>7671542.1837724699</v>
      </c>
      <c r="J13" s="2">
        <v>10565671.178969428</v>
      </c>
      <c r="K13" s="2">
        <v>14032231.616126182</v>
      </c>
      <c r="L13" s="2">
        <v>12750263.772042463</v>
      </c>
      <c r="M13" s="2">
        <v>16776193.952838106</v>
      </c>
      <c r="N13" s="2">
        <v>12696437.657862822</v>
      </c>
      <c r="O13" s="2">
        <v>15083652.558970368</v>
      </c>
      <c r="P13" s="2">
        <v>34431037.927526593</v>
      </c>
      <c r="Q13" s="2">
        <v>41758019.065709643</v>
      </c>
      <c r="R13" s="2">
        <v>52218162.669825107</v>
      </c>
      <c r="S13" s="2">
        <v>59906257.708490707</v>
      </c>
      <c r="T13" s="2">
        <v>69009507.802116096</v>
      </c>
      <c r="U13" s="2">
        <v>95089265.323642105</v>
      </c>
      <c r="V13" s="2">
        <v>130091524.8776993</v>
      </c>
      <c r="W13" s="2">
        <v>105597195.4627457</v>
      </c>
    </row>
    <row r="14" spans="1:23" x14ac:dyDescent="0.2">
      <c r="C14" t="s">
        <v>990</v>
      </c>
      <c r="D14" t="s">
        <v>991</v>
      </c>
      <c r="E14" s="2">
        <v>846897.76838954294</v>
      </c>
      <c r="F14" s="2">
        <v>2210386.4302978185</v>
      </c>
      <c r="G14" s="2">
        <v>3513800.5688145701</v>
      </c>
      <c r="H14" s="2">
        <v>2749907.0946187768</v>
      </c>
      <c r="I14" s="2">
        <v>3610116.3558455552</v>
      </c>
      <c r="J14" s="2">
        <v>11187302.022383681</v>
      </c>
      <c r="K14" s="2">
        <v>5445999.2992982781</v>
      </c>
      <c r="L14" s="2">
        <v>15562516.971337823</v>
      </c>
      <c r="M14" s="2">
        <v>11522040.387984199</v>
      </c>
      <c r="N14" s="2">
        <v>54427292.579505302</v>
      </c>
      <c r="O14" s="2">
        <v>41580522.982304521</v>
      </c>
      <c r="P14" s="2">
        <v>11516615.737374997</v>
      </c>
      <c r="Q14" s="2">
        <v>20086747.572910916</v>
      </c>
      <c r="R14" s="2">
        <v>81270749.362776607</v>
      </c>
      <c r="S14" s="2">
        <v>25154299.741789948</v>
      </c>
      <c r="T14" s="2">
        <v>90453415.057525337</v>
      </c>
      <c r="U14" s="2">
        <v>410831438.60215724</v>
      </c>
      <c r="V14" s="2">
        <v>108247783.14650552</v>
      </c>
      <c r="W14" s="2">
        <v>75895335.612783462</v>
      </c>
    </row>
    <row r="15" spans="1:23" x14ac:dyDescent="0.2">
      <c r="C15" t="s">
        <v>992</v>
      </c>
      <c r="D15" t="s">
        <v>993</v>
      </c>
      <c r="E15" s="2">
        <v>2294561.5049503469</v>
      </c>
      <c r="F15" s="2">
        <v>2837474.0541502344</v>
      </c>
      <c r="G15" s="2">
        <v>8037247.1700625326</v>
      </c>
      <c r="H15" s="2">
        <v>4434745.6760025797</v>
      </c>
      <c r="I15" s="2">
        <v>3218077.8630463975</v>
      </c>
      <c r="J15" s="2">
        <v>6812347.8861971395</v>
      </c>
      <c r="K15" s="2">
        <v>5093870.4509664355</v>
      </c>
      <c r="L15" s="2">
        <v>17819281.128355443</v>
      </c>
      <c r="M15" s="2">
        <v>14983865.019852698</v>
      </c>
      <c r="N15" s="2">
        <v>20071632.177448332</v>
      </c>
      <c r="O15" s="2">
        <v>28460580.246589627</v>
      </c>
      <c r="P15" s="2">
        <v>35060107.652028866</v>
      </c>
      <c r="Q15" s="2">
        <v>55310393.340580292</v>
      </c>
      <c r="R15" s="2">
        <v>49308908.003847487</v>
      </c>
      <c r="S15" s="2">
        <v>51708040.090609722</v>
      </c>
      <c r="T15" s="2">
        <v>82426441.949068055</v>
      </c>
      <c r="U15" s="2">
        <v>98433323.284047261</v>
      </c>
      <c r="V15" s="2">
        <v>93346888.514077619</v>
      </c>
      <c r="W15" s="2">
        <v>45366223.122506</v>
      </c>
    </row>
    <row r="16" spans="1:23" x14ac:dyDescent="0.2">
      <c r="B16" t="s">
        <v>1070</v>
      </c>
      <c r="E16" s="2">
        <v>1678896.2237834739</v>
      </c>
      <c r="F16" s="2">
        <v>7513242.3273259271</v>
      </c>
      <c r="G16" s="2">
        <v>9173141.4915446769</v>
      </c>
      <c r="H16" s="2">
        <v>10452824.811640022</v>
      </c>
      <c r="I16" s="2">
        <v>11678860.322196551</v>
      </c>
      <c r="J16" s="2">
        <v>17878729.469507363</v>
      </c>
      <c r="K16" s="2">
        <v>26937818.947249383</v>
      </c>
      <c r="L16" s="2">
        <v>20935566.779946171</v>
      </c>
      <c r="M16" s="2">
        <v>27812527.74440337</v>
      </c>
      <c r="N16" s="2">
        <v>31122842.489921797</v>
      </c>
      <c r="O16" s="2">
        <v>41236101.150202803</v>
      </c>
      <c r="P16" s="2">
        <v>49070163.230672866</v>
      </c>
      <c r="Q16" s="2">
        <v>64699996.778174959</v>
      </c>
      <c r="R16" s="2">
        <v>78422166.446539998</v>
      </c>
      <c r="S16" s="2">
        <v>118108291.07972959</v>
      </c>
      <c r="T16" s="2">
        <v>161881121.76623166</v>
      </c>
      <c r="U16" s="2">
        <v>259152093.6041995</v>
      </c>
      <c r="V16" s="2">
        <v>391608545.06277192</v>
      </c>
      <c r="W16" s="2">
        <v>72806635.288811877</v>
      </c>
    </row>
    <row r="17" spans="1:23" x14ac:dyDescent="0.2">
      <c r="A17" t="s">
        <v>1071</v>
      </c>
      <c r="B17" t="s">
        <v>1072</v>
      </c>
      <c r="C17" t="s">
        <v>994</v>
      </c>
      <c r="D17" t="s">
        <v>995</v>
      </c>
      <c r="E17" s="2">
        <v>156013.99666240221</v>
      </c>
      <c r="F17" s="2">
        <v>1420064.690552932</v>
      </c>
      <c r="G17" s="2">
        <v>1274564.0921383023</v>
      </c>
      <c r="H17" s="2">
        <v>1129344.4742082532</v>
      </c>
      <c r="I17" s="2">
        <v>2277236.2645012443</v>
      </c>
      <c r="J17" s="2">
        <v>4450862.0054835323</v>
      </c>
      <c r="K17" s="2">
        <v>5713352.4373625582</v>
      </c>
      <c r="L17" s="2">
        <v>6322210.4849463869</v>
      </c>
      <c r="M17" s="2">
        <v>6752986.2541662408</v>
      </c>
      <c r="N17" s="2">
        <v>6129321.3388981968</v>
      </c>
      <c r="O17" s="2">
        <v>12481674.14646152</v>
      </c>
      <c r="P17" s="2">
        <v>13651267.126161398</v>
      </c>
      <c r="Q17" s="2">
        <v>20572392.778226011</v>
      </c>
      <c r="R17" s="2">
        <v>36267976.824819788</v>
      </c>
      <c r="S17" s="2">
        <v>50853710.582486235</v>
      </c>
      <c r="T17" s="2">
        <v>80626893.265217111</v>
      </c>
      <c r="U17" s="2">
        <v>131393245.63894343</v>
      </c>
      <c r="V17" s="2">
        <v>298992190.3931613</v>
      </c>
      <c r="W17" s="2">
        <v>102644477.55160753</v>
      </c>
    </row>
    <row r="18" spans="1:23" x14ac:dyDescent="0.2">
      <c r="C18" t="s">
        <v>996</v>
      </c>
      <c r="D18" t="s">
        <v>997</v>
      </c>
      <c r="E18" s="2">
        <v>3018.3277219016022</v>
      </c>
      <c r="F18" s="2">
        <v>431939.85681479186</v>
      </c>
      <c r="G18" s="2">
        <v>609439.60961727716</v>
      </c>
      <c r="H18" s="2">
        <v>759052.53525972262</v>
      </c>
      <c r="I18" s="2">
        <v>723141.03687807487</v>
      </c>
      <c r="J18" s="2">
        <v>1378029.333721333</v>
      </c>
      <c r="K18" s="2">
        <v>1623474.8656789716</v>
      </c>
      <c r="L18" s="2">
        <v>2157972.1671581268</v>
      </c>
      <c r="M18" s="2">
        <v>2521111.9630078701</v>
      </c>
      <c r="N18" s="2">
        <v>2310912.3518650727</v>
      </c>
      <c r="O18" s="2">
        <v>9605343.4805966262</v>
      </c>
      <c r="P18" s="2">
        <v>11468591.985149633</v>
      </c>
      <c r="Q18" s="2">
        <v>13100265.04872264</v>
      </c>
      <c r="R18" s="2">
        <v>17376289.733192377</v>
      </c>
      <c r="S18" s="2">
        <v>25000619.877125606</v>
      </c>
      <c r="T18" s="2">
        <v>62257527.517712757</v>
      </c>
      <c r="U18" s="2">
        <v>80149242.781914979</v>
      </c>
      <c r="V18" s="2">
        <v>100353131.54051638</v>
      </c>
      <c r="W18" s="2">
        <v>46393698.395961992</v>
      </c>
    </row>
    <row r="19" spans="1:23" x14ac:dyDescent="0.2">
      <c r="C19" t="s">
        <v>998</v>
      </c>
      <c r="D19" t="s">
        <v>999</v>
      </c>
      <c r="E19" s="2">
        <v>146776.14154094682</v>
      </c>
      <c r="F19" s="2">
        <v>182790.80422742644</v>
      </c>
      <c r="G19" s="2">
        <v>147114.50212098533</v>
      </c>
      <c r="H19" s="2">
        <v>140316.13856953642</v>
      </c>
      <c r="I19" s="2">
        <v>239025.19840705729</v>
      </c>
      <c r="J19" s="2">
        <v>334005.81549150328</v>
      </c>
      <c r="K19" s="2">
        <v>393840.73619240074</v>
      </c>
      <c r="L19" s="2">
        <v>348627.94945716165</v>
      </c>
      <c r="M19" s="2">
        <v>675343.07560252666</v>
      </c>
      <c r="N19" s="2">
        <v>521517.20739583415</v>
      </c>
      <c r="O19" s="2">
        <v>601541.82057547662</v>
      </c>
      <c r="P19" s="2">
        <v>1042437.7060303255</v>
      </c>
      <c r="Q19" s="2">
        <v>1065627.0962990886</v>
      </c>
      <c r="R19" s="2">
        <v>664045.57856360241</v>
      </c>
      <c r="S19" s="2">
        <v>915768.54252795037</v>
      </c>
      <c r="T19" s="2">
        <v>2264438.6959938887</v>
      </c>
      <c r="U19" s="2">
        <v>1245002.3863724261</v>
      </c>
      <c r="V19" s="2">
        <v>3156612.1373519185</v>
      </c>
      <c r="W19" s="2">
        <v>892561.17679123988</v>
      </c>
    </row>
    <row r="20" spans="1:23" x14ac:dyDescent="0.2">
      <c r="C20" t="s">
        <v>1000</v>
      </c>
      <c r="D20" t="s">
        <v>1001</v>
      </c>
      <c r="E20" s="2">
        <v>0</v>
      </c>
      <c r="F20" s="2">
        <v>1226200.1257400319</v>
      </c>
      <c r="G20" s="2">
        <v>744836.95460996614</v>
      </c>
      <c r="H20" s="2">
        <v>556750.36150609772</v>
      </c>
      <c r="I20" s="2">
        <v>1017784.5660500692</v>
      </c>
      <c r="J20" s="2">
        <v>1495724.7012481652</v>
      </c>
      <c r="K20" s="2">
        <v>2243216.3232893469</v>
      </c>
      <c r="L20" s="2">
        <v>2878599.7252923441</v>
      </c>
      <c r="M20" s="2">
        <v>3096741.2800130043</v>
      </c>
      <c r="N20" s="2">
        <v>3521555.274429305</v>
      </c>
      <c r="O20" s="2">
        <v>4088361.4557549981</v>
      </c>
      <c r="P20" s="2">
        <v>5517524.3750136914</v>
      </c>
      <c r="Q20" s="2">
        <v>5891908.7458806457</v>
      </c>
      <c r="R20" s="2">
        <v>5150817.83085592</v>
      </c>
      <c r="S20" s="2">
        <v>11818664.700467093</v>
      </c>
      <c r="T20" s="2">
        <v>20347343.709261019</v>
      </c>
      <c r="U20" s="2">
        <v>33730610.963297635</v>
      </c>
      <c r="V20" s="2">
        <v>49837517.3118449</v>
      </c>
      <c r="W20" s="2">
        <v>16179856.074236179</v>
      </c>
    </row>
    <row r="21" spans="1:23" x14ac:dyDescent="0.2">
      <c r="C21" t="s">
        <v>1002</v>
      </c>
      <c r="D21" t="s">
        <v>1003</v>
      </c>
      <c r="E21" s="2">
        <v>601022.62671963417</v>
      </c>
      <c r="F21" s="2">
        <v>8374955.8024821877</v>
      </c>
      <c r="G21" s="2">
        <v>6698025.5575543884</v>
      </c>
      <c r="H21" s="2">
        <v>4283436.8022104884</v>
      </c>
      <c r="I21" s="2">
        <v>7594551.1441799318</v>
      </c>
      <c r="J21" s="2">
        <v>10273688.812916057</v>
      </c>
      <c r="K21" s="2">
        <v>12967335.367625101</v>
      </c>
      <c r="L21" s="2">
        <v>12491102.385847308</v>
      </c>
      <c r="M21" s="2">
        <v>14309254.550418913</v>
      </c>
      <c r="N21" s="2">
        <v>12730995.173509145</v>
      </c>
      <c r="O21" s="2">
        <v>14926698.879857136</v>
      </c>
      <c r="P21" s="2">
        <v>33360256.570684396</v>
      </c>
      <c r="Q21" s="2">
        <v>40825816.898075782</v>
      </c>
      <c r="R21" s="2">
        <v>52644261.071430065</v>
      </c>
      <c r="S21" s="2">
        <v>58778262.249443501</v>
      </c>
      <c r="T21" s="2">
        <v>66633739.423145138</v>
      </c>
      <c r="U21" s="2">
        <v>94705505.274449289</v>
      </c>
      <c r="V21" s="2">
        <v>129122294.09217741</v>
      </c>
      <c r="W21" s="2">
        <v>105259962.26384142</v>
      </c>
    </row>
    <row r="22" spans="1:23" x14ac:dyDescent="0.2">
      <c r="C22" t="s">
        <v>1004</v>
      </c>
      <c r="D22" t="s">
        <v>1005</v>
      </c>
      <c r="E22" s="2">
        <v>314535.23840740009</v>
      </c>
      <c r="F22" s="2">
        <v>2048621.6935963333</v>
      </c>
      <c r="G22" s="2">
        <v>1631737.4386919036</v>
      </c>
      <c r="H22" s="2">
        <v>1410615.4679012457</v>
      </c>
      <c r="I22" s="2">
        <v>2395832.5454324805</v>
      </c>
      <c r="J22" s="2">
        <v>3199541.3100029775</v>
      </c>
      <c r="K22" s="2">
        <v>3396203.5899729864</v>
      </c>
      <c r="L22" s="2">
        <v>4956997.3143428024</v>
      </c>
      <c r="M22" s="2">
        <v>5437178.4649863588</v>
      </c>
      <c r="N22" s="2">
        <v>4095794.6393712522</v>
      </c>
      <c r="O22" s="2">
        <v>8970551.1376901437</v>
      </c>
      <c r="P22" s="2">
        <v>11704205.808217319</v>
      </c>
      <c r="Q22" s="2">
        <v>13662284.243527444</v>
      </c>
      <c r="R22" s="2">
        <v>17992678.606800061</v>
      </c>
      <c r="S22" s="2">
        <v>16642885.347369483</v>
      </c>
      <c r="T22" s="2">
        <v>33715289.52841863</v>
      </c>
      <c r="U22" s="2">
        <v>28169449.439680003</v>
      </c>
      <c r="V22" s="2">
        <v>51116633.60562595</v>
      </c>
      <c r="W22" s="2">
        <v>29154689.303009007</v>
      </c>
    </row>
    <row r="23" spans="1:23" x14ac:dyDescent="0.2">
      <c r="C23" t="s">
        <v>1006</v>
      </c>
      <c r="D23" t="s">
        <v>1007</v>
      </c>
      <c r="E23" s="2">
        <v>456666.52985302085</v>
      </c>
      <c r="F23" s="2">
        <v>2678580.8354041274</v>
      </c>
      <c r="G23" s="2">
        <v>2689609.8287358447</v>
      </c>
      <c r="H23" s="2">
        <v>2939613.6698563383</v>
      </c>
      <c r="I23" s="2">
        <v>3334069.5905549647</v>
      </c>
      <c r="J23" s="2">
        <v>4776916.0842609573</v>
      </c>
      <c r="K23" s="2">
        <v>7099107.146626032</v>
      </c>
      <c r="L23" s="2">
        <v>7983298.7313714735</v>
      </c>
      <c r="M23" s="2">
        <v>8680015.7403295301</v>
      </c>
      <c r="N23" s="2">
        <v>5671066.6895198701</v>
      </c>
      <c r="O23" s="2">
        <v>15505332.945410607</v>
      </c>
      <c r="P23" s="2">
        <v>24496015.227457691</v>
      </c>
      <c r="Q23" s="2">
        <v>18471157.903540995</v>
      </c>
      <c r="R23" s="2">
        <v>29726722.140389025</v>
      </c>
      <c r="S23" s="2">
        <v>32087038.993281715</v>
      </c>
      <c r="T23" s="2">
        <v>50353381.828721218</v>
      </c>
      <c r="U23" s="2">
        <v>69363937.60018295</v>
      </c>
      <c r="V23" s="2">
        <v>119129819.92049254</v>
      </c>
      <c r="W23" s="2">
        <v>63534871.388415948</v>
      </c>
    </row>
    <row r="24" spans="1:23" x14ac:dyDescent="0.2">
      <c r="C24" t="s">
        <v>1008</v>
      </c>
      <c r="D24" t="s">
        <v>1009</v>
      </c>
      <c r="E24" s="2">
        <v>5710.5307252506736</v>
      </c>
      <c r="F24" s="2">
        <v>397369.48321201379</v>
      </c>
      <c r="G24" s="2">
        <v>491995.8414878397</v>
      </c>
      <c r="H24" s="2">
        <v>367579.19545832922</v>
      </c>
      <c r="I24" s="2">
        <v>626715.9343388339</v>
      </c>
      <c r="J24" s="2">
        <v>817546.286983222</v>
      </c>
      <c r="K24" s="2">
        <v>823321.22786569304</v>
      </c>
      <c r="L24" s="2">
        <v>1022378.3651754751</v>
      </c>
      <c r="M24" s="2">
        <v>1413373.9015328004</v>
      </c>
      <c r="N24" s="2">
        <v>1190290.8958226254</v>
      </c>
      <c r="O24" s="2">
        <v>1867731.0239330835</v>
      </c>
      <c r="P24" s="2">
        <v>1884664.0167345037</v>
      </c>
      <c r="Q24" s="2">
        <v>2408561.3594277976</v>
      </c>
      <c r="R24" s="2">
        <v>4200351.1573696649</v>
      </c>
      <c r="S24" s="2">
        <v>6124549.012834318</v>
      </c>
      <c r="T24" s="2">
        <v>10696416.056942731</v>
      </c>
      <c r="U24" s="2">
        <v>10786405.51023332</v>
      </c>
      <c r="V24" s="2">
        <v>8881812.2383693364</v>
      </c>
      <c r="W24" s="2">
        <v>9321803.5866001435</v>
      </c>
    </row>
    <row r="25" spans="1:23" x14ac:dyDescent="0.2">
      <c r="C25" t="s">
        <v>1010</v>
      </c>
      <c r="D25" t="s">
        <v>1011</v>
      </c>
      <c r="E25" s="2" t="e">
        <v>#DIV/0!</v>
      </c>
      <c r="F25" s="2">
        <v>1354368.0695160199</v>
      </c>
      <c r="G25" s="2">
        <v>2014691.1489648186</v>
      </c>
      <c r="H25" s="2">
        <v>1199907.3458178525</v>
      </c>
      <c r="I25" s="2">
        <v>2570849.9835176743</v>
      </c>
      <c r="J25" s="2">
        <v>4182645.6378861368</v>
      </c>
      <c r="K25" s="2">
        <v>5771086.8996158708</v>
      </c>
      <c r="L25" s="2">
        <v>5979760.418310822</v>
      </c>
      <c r="M25" s="2">
        <v>7811575.1021548826</v>
      </c>
      <c r="N25" s="2">
        <v>9494183.5422458015</v>
      </c>
      <c r="O25" s="2">
        <v>9888455.1309999656</v>
      </c>
      <c r="P25" s="2">
        <v>13729738.471220722</v>
      </c>
      <c r="Q25" s="2">
        <v>29402907.857555058</v>
      </c>
      <c r="R25" s="2">
        <v>17900491.312069058</v>
      </c>
      <c r="S25" s="2">
        <v>19905899.326015804</v>
      </c>
      <c r="T25" s="2">
        <v>36449305.58310324</v>
      </c>
      <c r="U25" s="2">
        <v>49948357.108234011</v>
      </c>
      <c r="V25" s="2">
        <v>66137184.664759353</v>
      </c>
      <c r="W25" s="2">
        <v>29117704.315667581</v>
      </c>
    </row>
    <row r="26" spans="1:23" x14ac:dyDescent="0.2">
      <c r="C26" t="s">
        <v>1012</v>
      </c>
      <c r="D26" t="s">
        <v>1013</v>
      </c>
      <c r="E26" s="2">
        <v>123140.66604464996</v>
      </c>
      <c r="F26" s="2">
        <v>533377.41262329696</v>
      </c>
      <c r="G26" s="2">
        <v>382916.2903128867</v>
      </c>
      <c r="H26" s="2">
        <v>567487.92903230863</v>
      </c>
      <c r="I26" s="2">
        <v>530184.46873961145</v>
      </c>
      <c r="J26" s="2">
        <v>788927.55554511014</v>
      </c>
      <c r="K26" s="2">
        <v>737867.24063866492</v>
      </c>
      <c r="L26" s="2">
        <v>1095548.4164516281</v>
      </c>
      <c r="M26" s="2">
        <v>1210939.0061023857</v>
      </c>
      <c r="N26" s="2">
        <v>1503193.7132422123</v>
      </c>
      <c r="O26" s="2">
        <v>2586806.4133898807</v>
      </c>
      <c r="P26" s="2">
        <v>2627417.7651318973</v>
      </c>
      <c r="Q26" s="2">
        <v>2690254.9195592897</v>
      </c>
      <c r="R26" s="2">
        <v>5785102.8362485971</v>
      </c>
      <c r="S26" s="2">
        <v>7925127.4795935098</v>
      </c>
      <c r="T26" s="2">
        <v>8907616.7396944389</v>
      </c>
      <c r="U26" s="2">
        <v>7781595.4116191734</v>
      </c>
      <c r="V26" s="2">
        <v>23835158.694820419</v>
      </c>
      <c r="W26" s="2">
        <v>9653555.9888350032</v>
      </c>
    </row>
    <row r="27" spans="1:23" x14ac:dyDescent="0.2">
      <c r="C27" t="s">
        <v>1014</v>
      </c>
      <c r="D27" t="s">
        <v>1015</v>
      </c>
      <c r="E27" s="2">
        <v>26156.233389480985</v>
      </c>
      <c r="F27" s="2">
        <v>539473.34743581677</v>
      </c>
      <c r="G27" s="2">
        <v>705603.35687490157</v>
      </c>
      <c r="H27" s="2">
        <v>865260.76654466521</v>
      </c>
      <c r="I27" s="2">
        <v>1064651.744214742</v>
      </c>
      <c r="J27" s="2">
        <v>1622694.4455399485</v>
      </c>
      <c r="K27" s="2">
        <v>1869254.0117412535</v>
      </c>
      <c r="L27" s="2">
        <v>2683300.2494160407</v>
      </c>
      <c r="M27" s="2">
        <v>2969031.7231161436</v>
      </c>
      <c r="N27" s="2">
        <v>3806720.9379294044</v>
      </c>
      <c r="O27" s="2">
        <v>3354146.8245195048</v>
      </c>
      <c r="P27" s="2">
        <v>3576502.3095343173</v>
      </c>
      <c r="Q27" s="2">
        <v>6481820.9688265407</v>
      </c>
      <c r="R27" s="2">
        <v>4951394.0603316156</v>
      </c>
      <c r="S27" s="2">
        <v>8014389.1971015483</v>
      </c>
      <c r="T27" s="2">
        <v>10648861.47360716</v>
      </c>
      <c r="U27" s="2">
        <v>12708489.765272774</v>
      </c>
      <c r="V27" s="2">
        <v>22115895.693821494</v>
      </c>
      <c r="W27" s="2">
        <v>13195449.907353869</v>
      </c>
    </row>
    <row r="28" spans="1:23" x14ac:dyDescent="0.2">
      <c r="C28" t="s">
        <v>1016</v>
      </c>
      <c r="D28" t="s">
        <v>1017</v>
      </c>
      <c r="E28" s="2">
        <v>129942.91307150909</v>
      </c>
      <c r="F28" s="2">
        <v>2180710.4046447729</v>
      </c>
      <c r="G28" s="2">
        <v>1900694.0390089997</v>
      </c>
      <c r="H28" s="2">
        <v>3474540.7576649482</v>
      </c>
      <c r="I28" s="2">
        <v>2479505.4728911063</v>
      </c>
      <c r="J28" s="2">
        <v>4820123.6115790941</v>
      </c>
      <c r="K28" s="2">
        <v>3004880.4473852799</v>
      </c>
      <c r="L28" s="2">
        <v>3595940.4660234838</v>
      </c>
      <c r="M28" s="2">
        <v>5250404.2734007603</v>
      </c>
      <c r="N28" s="2">
        <v>6973196.1741749002</v>
      </c>
      <c r="O28" s="2">
        <v>9927594.6546559688</v>
      </c>
      <c r="P28" s="2">
        <v>12119224.844516162</v>
      </c>
      <c r="Q28" s="2">
        <v>11282668.88737225</v>
      </c>
      <c r="R28" s="2">
        <v>20824401.621057175</v>
      </c>
      <c r="S28" s="2">
        <v>15541365.681607006</v>
      </c>
      <c r="T28" s="2">
        <v>38100608.024892077</v>
      </c>
      <c r="U28" s="2">
        <v>69463177.710771784</v>
      </c>
      <c r="V28" s="2">
        <v>47285006.640620224</v>
      </c>
      <c r="W28" s="2">
        <v>33905830.044346772</v>
      </c>
    </row>
    <row r="29" spans="1:23" x14ac:dyDescent="0.2">
      <c r="C29" t="s">
        <v>1018</v>
      </c>
      <c r="D29" t="s">
        <v>1019</v>
      </c>
      <c r="E29" s="2">
        <v>0</v>
      </c>
      <c r="F29" s="2">
        <v>598600.86342185142</v>
      </c>
      <c r="G29" s="2">
        <v>195812.22515140995</v>
      </c>
      <c r="H29" s="2">
        <v>677834.24829880253</v>
      </c>
      <c r="I29" s="2">
        <v>516763.44905202801</v>
      </c>
      <c r="J29" s="2">
        <v>1189429.248574398</v>
      </c>
      <c r="K29" s="2">
        <v>908724.61266175134</v>
      </c>
      <c r="L29" s="2">
        <v>762051.35944144987</v>
      </c>
      <c r="M29" s="2">
        <v>1438401.5200186423</v>
      </c>
      <c r="N29" s="2">
        <v>738981.07448554062</v>
      </c>
      <c r="O29" s="2">
        <v>1641045.1878371432</v>
      </c>
      <c r="P29" s="2">
        <v>2344043.6569366152</v>
      </c>
      <c r="Q29" s="2">
        <v>11383820.435941167</v>
      </c>
      <c r="R29" s="2">
        <v>11349269.431821736</v>
      </c>
      <c r="S29" s="2">
        <v>23762843.571698651</v>
      </c>
      <c r="T29" s="2">
        <v>14904273.55544056</v>
      </c>
      <c r="U29" s="2">
        <v>13806845.652580218</v>
      </c>
      <c r="V29" s="2">
        <v>20070580.078924127</v>
      </c>
      <c r="W29" s="2">
        <v>7027723.0010781847</v>
      </c>
    </row>
    <row r="30" spans="1:23" x14ac:dyDescent="0.2">
      <c r="C30" t="s">
        <v>1020</v>
      </c>
      <c r="D30" t="s">
        <v>1021</v>
      </c>
      <c r="E30" s="2">
        <v>120.20815280171308</v>
      </c>
      <c r="F30" s="2">
        <v>2834906.9311666484</v>
      </c>
      <c r="G30" s="2">
        <v>2871603.5050498685</v>
      </c>
      <c r="H30" s="2">
        <v>4876050.024523343</v>
      </c>
      <c r="I30" s="2">
        <v>3784875.4345090417</v>
      </c>
      <c r="J30" s="2">
        <v>7885562.8286115769</v>
      </c>
      <c r="K30" s="2">
        <v>14424464.134169813</v>
      </c>
      <c r="L30" s="2">
        <v>6053447.367783837</v>
      </c>
      <c r="M30" s="2">
        <v>10561669.716896215</v>
      </c>
      <c r="N30" s="2">
        <v>9780164.4392112978</v>
      </c>
      <c r="O30" s="2">
        <v>12455604.684496691</v>
      </c>
      <c r="P30" s="2">
        <v>5748840.8903329466</v>
      </c>
      <c r="Q30" s="2">
        <v>16847762.267024998</v>
      </c>
      <c r="R30" s="2">
        <v>80412327.684411019</v>
      </c>
      <c r="S30" s="2">
        <v>18610997.753341168</v>
      </c>
      <c r="T30" s="2">
        <v>102808866.84143914</v>
      </c>
      <c r="U30" s="2">
        <v>432655762.44991034</v>
      </c>
      <c r="V30" s="2">
        <v>39330751.396644838</v>
      </c>
      <c r="W30" s="2">
        <v>65732234.821717814</v>
      </c>
    </row>
    <row r="31" spans="1:23" x14ac:dyDescent="0.2">
      <c r="B31" t="s">
        <v>1073</v>
      </c>
      <c r="E31" s="2">
        <v>1453916.1621630499</v>
      </c>
      <c r="F31" s="2">
        <v>4460088.2401496517</v>
      </c>
      <c r="G31" s="2">
        <v>3757754.6635663626</v>
      </c>
      <c r="H31" s="2">
        <v>4031137.5375095294</v>
      </c>
      <c r="I31" s="2">
        <v>7526729.323206122</v>
      </c>
      <c r="J31" s="2">
        <v>10476183.434949841</v>
      </c>
      <c r="K31" s="2">
        <v>15022368.83282258</v>
      </c>
      <c r="L31" s="2">
        <v>12984895.357737692</v>
      </c>
      <c r="M31" s="2">
        <v>15808630.023494951</v>
      </c>
      <c r="N31" s="2">
        <v>16029881.109913548</v>
      </c>
      <c r="O31" s="2">
        <v>21625877.00001559</v>
      </c>
      <c r="P31" s="2">
        <v>28585031.304661684</v>
      </c>
      <c r="Q31" s="2">
        <v>39401740.360856421</v>
      </c>
      <c r="R31" s="2">
        <v>59568400.540674143</v>
      </c>
      <c r="S31" s="2">
        <v>81731781.432860062</v>
      </c>
      <c r="T31" s="2">
        <v>123947821.51929675</v>
      </c>
      <c r="U31" s="2">
        <v>204194806.521862</v>
      </c>
      <c r="V31" s="2">
        <v>289813265.35137612</v>
      </c>
      <c r="W31" s="2">
        <v>53577054.038219273</v>
      </c>
    </row>
    <row r="32" spans="1:23" x14ac:dyDescent="0.2">
      <c r="A32" t="s">
        <v>1074</v>
      </c>
      <c r="B32" t="s">
        <v>1075</v>
      </c>
      <c r="C32" t="s">
        <v>1052</v>
      </c>
      <c r="D32" t="s">
        <v>1053</v>
      </c>
      <c r="E32" s="2">
        <v>348971.84776806703</v>
      </c>
      <c r="F32" s="2">
        <v>10414283.032976953</v>
      </c>
      <c r="G32" s="2">
        <v>11563426.495514249</v>
      </c>
      <c r="H32" s="2">
        <v>17079217.843082577</v>
      </c>
      <c r="I32" s="2">
        <v>9444415.8186326884</v>
      </c>
      <c r="J32" s="2">
        <v>19390488.836492509</v>
      </c>
      <c r="K32" s="2">
        <v>33099050.578900956</v>
      </c>
      <c r="L32" s="2">
        <v>31522561.674945205</v>
      </c>
      <c r="M32" s="2">
        <v>52531405.161681622</v>
      </c>
      <c r="N32" s="2">
        <v>55858762.642123781</v>
      </c>
      <c r="O32" s="2">
        <v>54754449.867246173</v>
      </c>
      <c r="P32" s="2">
        <v>45432634.856795505</v>
      </c>
      <c r="Q32" s="2">
        <v>109020277.82157306</v>
      </c>
      <c r="R32" s="2">
        <v>179570769.31485862</v>
      </c>
      <c r="S32" s="2">
        <v>101016828.55381641</v>
      </c>
      <c r="T32" s="2">
        <v>324863782.96503425</v>
      </c>
      <c r="U32" s="2">
        <v>342839504.3185088</v>
      </c>
      <c r="V32" s="2">
        <v>734400247.25236893</v>
      </c>
      <c r="W32" s="2">
        <v>158305354.81493348</v>
      </c>
    </row>
    <row r="33" spans="1:23" x14ac:dyDescent="0.2">
      <c r="B33" t="s">
        <v>1076</v>
      </c>
      <c r="E33" s="2">
        <v>348971.84776806703</v>
      </c>
      <c r="F33" s="2">
        <v>10414283.032976953</v>
      </c>
      <c r="G33" s="2">
        <v>11563426.495514249</v>
      </c>
      <c r="H33" s="2">
        <v>17079217.843082577</v>
      </c>
      <c r="I33" s="2">
        <v>9444415.8186326884</v>
      </c>
      <c r="J33" s="2">
        <v>19390488.836492509</v>
      </c>
      <c r="K33" s="2">
        <v>33099050.578900956</v>
      </c>
      <c r="L33" s="2">
        <v>31522561.674945205</v>
      </c>
      <c r="M33" s="2">
        <v>52531405.161681622</v>
      </c>
      <c r="N33" s="2">
        <v>55858762.642123781</v>
      </c>
      <c r="O33" s="2">
        <v>54754449.867246173</v>
      </c>
      <c r="P33" s="2">
        <v>45432634.856795505</v>
      </c>
      <c r="Q33" s="2">
        <v>109020277.82157306</v>
      </c>
      <c r="R33" s="2">
        <v>179570769.31485862</v>
      </c>
      <c r="S33" s="2">
        <v>101016828.55381641</v>
      </c>
      <c r="T33" s="2">
        <v>324863782.96503425</v>
      </c>
      <c r="U33" s="2">
        <v>342839504.3185088</v>
      </c>
      <c r="V33" s="2">
        <v>734400247.25236893</v>
      </c>
      <c r="W33" s="2">
        <v>158305354.81493348</v>
      </c>
    </row>
    <row r="34" spans="1:23" x14ac:dyDescent="0.2">
      <c r="A34" t="s">
        <v>1077</v>
      </c>
      <c r="B34" t="s">
        <v>1078</v>
      </c>
      <c r="C34" t="s">
        <v>1054</v>
      </c>
      <c r="D34" t="s">
        <v>1055</v>
      </c>
      <c r="E34" s="2">
        <v>1645824.2530882696</v>
      </c>
      <c r="F34" s="2">
        <v>10140438.216604389</v>
      </c>
      <c r="G34" s="2">
        <v>11005016.863890212</v>
      </c>
      <c r="H34" s="2">
        <v>27292630.099580079</v>
      </c>
      <c r="I34" s="2">
        <v>10535776.859964071</v>
      </c>
      <c r="J34" s="2">
        <v>16621302.484284744</v>
      </c>
      <c r="K34" s="2">
        <v>30371463.693692788</v>
      </c>
      <c r="L34" s="2">
        <v>28781620.718168523</v>
      </c>
      <c r="M34" s="2">
        <v>51184195.943239018</v>
      </c>
      <c r="N34" s="2">
        <v>52652955.289934136</v>
      </c>
      <c r="O34" s="2">
        <v>51296959.032844156</v>
      </c>
      <c r="P34" s="2">
        <v>43912022.058585413</v>
      </c>
      <c r="Q34" s="2">
        <v>109361032.53157006</v>
      </c>
      <c r="R34" s="2">
        <v>121711641.29276428</v>
      </c>
      <c r="S34" s="2">
        <v>72462760.675891206</v>
      </c>
      <c r="T34" s="2">
        <v>269670881.36754072</v>
      </c>
      <c r="U34" s="2">
        <v>233380456.26102844</v>
      </c>
      <c r="V34" s="2">
        <v>546147825.11735201</v>
      </c>
      <c r="W34" s="2">
        <v>148729128.08061969</v>
      </c>
    </row>
    <row r="35" spans="1:23" x14ac:dyDescent="0.2">
      <c r="C35" t="s">
        <v>1056</v>
      </c>
      <c r="D35" t="s">
        <v>1057</v>
      </c>
      <c r="E35" s="2">
        <v>1219885.3241833546</v>
      </c>
      <c r="F35" s="2">
        <v>4539300.8596624993</v>
      </c>
      <c r="G35" s="2">
        <v>4861004.5934208212</v>
      </c>
      <c r="H35" s="2">
        <v>11668463.312249083</v>
      </c>
      <c r="I35" s="2">
        <v>7489359.0965228211</v>
      </c>
      <c r="J35" s="2">
        <v>9237027.2102691997</v>
      </c>
      <c r="K35" s="2">
        <v>10670488.739874028</v>
      </c>
      <c r="L35" s="2">
        <v>18361681.475187898</v>
      </c>
      <c r="M35" s="2">
        <v>13973751.275968073</v>
      </c>
      <c r="N35" s="2">
        <v>17461611.56312849</v>
      </c>
      <c r="O35" s="2">
        <v>32278108.423825435</v>
      </c>
      <c r="P35" s="2">
        <v>27297818.073729254</v>
      </c>
      <c r="Q35" s="2">
        <v>49618887.349975325</v>
      </c>
      <c r="R35" s="2">
        <v>51456572.662144966</v>
      </c>
      <c r="S35" s="2">
        <v>90302316.087031141</v>
      </c>
      <c r="T35" s="2">
        <v>136595221.9997558</v>
      </c>
      <c r="U35" s="2">
        <v>185568758.91477638</v>
      </c>
      <c r="V35" s="2">
        <v>182012715.00294808</v>
      </c>
      <c r="W35" s="2">
        <v>98742449.357097909</v>
      </c>
    </row>
    <row r="36" spans="1:23" x14ac:dyDescent="0.2">
      <c r="B36" t="s">
        <v>1079</v>
      </c>
      <c r="E36" s="2">
        <v>1744577.3804728379</v>
      </c>
      <c r="F36" s="2">
        <v>13069920.060021276</v>
      </c>
      <c r="G36" s="2">
        <v>14211145.081955355</v>
      </c>
      <c r="H36" s="2">
        <v>32676698.515441708</v>
      </c>
      <c r="I36" s="2">
        <v>16759030.826038009</v>
      </c>
      <c r="J36" s="2">
        <v>26641583.537181105</v>
      </c>
      <c r="K36" s="2">
        <v>44799289.930581979</v>
      </c>
      <c r="L36" s="2">
        <v>38284991.098135732</v>
      </c>
      <c r="M36" s="2">
        <v>54729842.615597017</v>
      </c>
      <c r="N36" s="2">
        <v>59505957.457741372</v>
      </c>
      <c r="O36" s="2">
        <v>75368002.780560955</v>
      </c>
      <c r="P36" s="2">
        <v>81450586.443700314</v>
      </c>
      <c r="Q36" s="2">
        <v>147965332.58390838</v>
      </c>
      <c r="R36" s="2">
        <v>176435246.54097325</v>
      </c>
      <c r="S36" s="2">
        <v>220222463.7236127</v>
      </c>
      <c r="T36" s="2">
        <v>446634175.42106199</v>
      </c>
      <c r="U36" s="2">
        <v>572259915.59279442</v>
      </c>
      <c r="V36" s="2">
        <v>1223028606.7108684</v>
      </c>
      <c r="W36" s="2">
        <v>137797085.02021796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R897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P50" sqref="P50"/>
    </sheetView>
  </sheetViews>
  <sheetFormatPr defaultColWidth="8.75" defaultRowHeight="24" x14ac:dyDescent="0.55000000000000004"/>
  <cols>
    <col min="1" max="1" width="6" style="6" bestFit="1" customWidth="1"/>
    <col min="2" max="2" width="29.5" style="6" customWidth="1"/>
    <col min="3" max="3" width="23.625" style="6" customWidth="1"/>
    <col min="4" max="4" width="25.25" style="6" customWidth="1"/>
    <col min="5" max="5" width="3.5" style="6" bestFit="1" customWidth="1"/>
    <col min="6" max="6" width="14.5" style="6" bestFit="1" customWidth="1"/>
    <col min="7" max="7" width="7" style="6" bestFit="1" customWidth="1"/>
    <col min="8" max="8" width="7.5" style="6" bestFit="1" customWidth="1"/>
    <col min="9" max="9" width="14.25" style="6" bestFit="1" customWidth="1"/>
    <col min="10" max="10" width="4.5" style="6" bestFit="1" customWidth="1"/>
    <col min="11" max="11" width="9.625" style="6" bestFit="1" customWidth="1"/>
    <col min="12" max="12" width="8" style="6" customWidth="1"/>
    <col min="13" max="13" width="13.625" style="6" bestFit="1" customWidth="1"/>
    <col min="14" max="14" width="23.5" style="6" customWidth="1"/>
    <col min="15" max="15" width="11.25" style="6" customWidth="1"/>
    <col min="16" max="16" width="21.5" style="6" bestFit="1" customWidth="1"/>
    <col min="17" max="17" width="8" style="6" bestFit="1" customWidth="1"/>
    <col min="18" max="18" width="12" style="6" bestFit="1" customWidth="1"/>
    <col min="19" max="16384" width="8.75" style="6"/>
  </cols>
  <sheetData>
    <row r="1" spans="1:18" x14ac:dyDescent="0.55000000000000004">
      <c r="A1" s="3" t="s">
        <v>1081</v>
      </c>
      <c r="B1" s="3" t="s">
        <v>1082</v>
      </c>
      <c r="C1" s="3" t="s">
        <v>1083</v>
      </c>
      <c r="D1" s="3" t="s">
        <v>1084</v>
      </c>
      <c r="E1" s="3" t="s">
        <v>1085</v>
      </c>
      <c r="F1" s="4" t="s">
        <v>1086</v>
      </c>
      <c r="G1" s="5" t="s">
        <v>1087</v>
      </c>
      <c r="H1" s="3" t="s">
        <v>1088</v>
      </c>
      <c r="I1" s="3" t="s">
        <v>1089</v>
      </c>
      <c r="J1" s="5" t="s">
        <v>1090</v>
      </c>
      <c r="K1" s="3" t="s">
        <v>1091</v>
      </c>
      <c r="L1" s="5" t="s">
        <v>1092</v>
      </c>
      <c r="M1" s="5" t="s">
        <v>76</v>
      </c>
      <c r="N1" s="5" t="s">
        <v>1093</v>
      </c>
      <c r="O1" s="3" t="s">
        <v>1094</v>
      </c>
      <c r="P1" s="5" t="s">
        <v>1095</v>
      </c>
      <c r="Q1" s="3"/>
      <c r="R1" s="3"/>
    </row>
    <row r="2" spans="1:18" hidden="1" x14ac:dyDescent="0.55000000000000004">
      <c r="A2" s="7" t="s">
        <v>1096</v>
      </c>
      <c r="B2" s="7" t="s">
        <v>1097</v>
      </c>
      <c r="C2" s="7" t="s">
        <v>96</v>
      </c>
      <c r="D2" s="7" t="s">
        <v>1098</v>
      </c>
      <c r="E2" s="7">
        <v>1</v>
      </c>
      <c r="F2" s="7" t="s">
        <v>1099</v>
      </c>
      <c r="G2" s="7" t="s">
        <v>1100</v>
      </c>
      <c r="H2" s="8">
        <v>50</v>
      </c>
      <c r="I2" s="7" t="s">
        <v>1</v>
      </c>
      <c r="J2" s="8">
        <v>609</v>
      </c>
      <c r="K2" s="7" t="s">
        <v>1101</v>
      </c>
      <c r="L2" s="7" t="s">
        <v>1102</v>
      </c>
      <c r="M2" s="7">
        <v>18</v>
      </c>
      <c r="N2" s="7" t="s">
        <v>1066</v>
      </c>
      <c r="O2" s="7" t="s">
        <v>1103</v>
      </c>
      <c r="P2" s="9">
        <v>114837</v>
      </c>
      <c r="Q2" s="7"/>
      <c r="R2" s="10"/>
    </row>
    <row r="3" spans="1:18" hidden="1" x14ac:dyDescent="0.55000000000000004">
      <c r="A3" s="7" t="s">
        <v>1104</v>
      </c>
      <c r="B3" s="7" t="s">
        <v>1105</v>
      </c>
      <c r="C3" s="7" t="s">
        <v>97</v>
      </c>
      <c r="D3" s="7" t="s">
        <v>1106</v>
      </c>
      <c r="E3" s="7">
        <v>1</v>
      </c>
      <c r="F3" s="7" t="s">
        <v>1107</v>
      </c>
      <c r="G3" s="7" t="s">
        <v>1108</v>
      </c>
      <c r="H3" s="8">
        <v>50</v>
      </c>
      <c r="I3" s="7" t="s">
        <v>1</v>
      </c>
      <c r="J3" s="8">
        <v>210</v>
      </c>
      <c r="K3" s="7" t="s">
        <v>1109</v>
      </c>
      <c r="L3" s="7" t="s">
        <v>1110</v>
      </c>
      <c r="M3" s="7">
        <v>15</v>
      </c>
      <c r="N3" s="7" t="s">
        <v>1064</v>
      </c>
      <c r="O3" s="7" t="s">
        <v>1111</v>
      </c>
      <c r="P3" s="9">
        <v>52796</v>
      </c>
      <c r="Q3" s="7"/>
      <c r="R3" s="10"/>
    </row>
    <row r="4" spans="1:18" hidden="1" x14ac:dyDescent="0.55000000000000004">
      <c r="A4" s="7" t="s">
        <v>1112</v>
      </c>
      <c r="B4" s="7" t="s">
        <v>1113</v>
      </c>
      <c r="C4" s="7" t="s">
        <v>98</v>
      </c>
      <c r="D4" s="7" t="s">
        <v>1114</v>
      </c>
      <c r="E4" s="7">
        <v>1</v>
      </c>
      <c r="F4" s="7" t="s">
        <v>1115</v>
      </c>
      <c r="G4" s="7" t="s">
        <v>1116</v>
      </c>
      <c r="H4" s="8">
        <v>50</v>
      </c>
      <c r="I4" s="7" t="s">
        <v>1</v>
      </c>
      <c r="J4" s="8">
        <v>60</v>
      </c>
      <c r="K4" s="7" t="s">
        <v>1109</v>
      </c>
      <c r="L4" s="7" t="s">
        <v>1117</v>
      </c>
      <c r="M4" s="7">
        <v>6</v>
      </c>
      <c r="N4" s="7" t="s">
        <v>1060</v>
      </c>
      <c r="O4" s="7" t="s">
        <v>1118</v>
      </c>
      <c r="P4" s="9">
        <v>41982</v>
      </c>
      <c r="Q4" s="7"/>
      <c r="R4" s="10"/>
    </row>
    <row r="5" spans="1:18" hidden="1" x14ac:dyDescent="0.55000000000000004">
      <c r="A5" s="7" t="s">
        <v>1119</v>
      </c>
      <c r="B5" s="7" t="s">
        <v>1120</v>
      </c>
      <c r="C5" s="7" t="s">
        <v>99</v>
      </c>
      <c r="D5" s="7" t="s">
        <v>1121</v>
      </c>
      <c r="E5" s="7">
        <v>1</v>
      </c>
      <c r="F5" s="7" t="s">
        <v>1115</v>
      </c>
      <c r="G5" s="7" t="s">
        <v>1116</v>
      </c>
      <c r="H5" s="8">
        <v>50</v>
      </c>
      <c r="I5" s="7" t="s">
        <v>1</v>
      </c>
      <c r="J5" s="8">
        <v>89</v>
      </c>
      <c r="K5" s="7" t="s">
        <v>1109</v>
      </c>
      <c r="L5" s="7" t="s">
        <v>1122</v>
      </c>
      <c r="M5" s="7">
        <v>10</v>
      </c>
      <c r="N5" s="7" t="s">
        <v>1044</v>
      </c>
      <c r="O5" s="7" t="s">
        <v>1123</v>
      </c>
      <c r="P5" s="9">
        <v>58603</v>
      </c>
      <c r="Q5" s="7"/>
      <c r="R5" s="10"/>
    </row>
    <row r="6" spans="1:18" hidden="1" x14ac:dyDescent="0.55000000000000004">
      <c r="A6" s="7" t="s">
        <v>1124</v>
      </c>
      <c r="B6" s="7" t="s">
        <v>1125</v>
      </c>
      <c r="C6" s="7" t="s">
        <v>100</v>
      </c>
      <c r="D6" s="7" t="s">
        <v>1126</v>
      </c>
      <c r="E6" s="7">
        <v>1</v>
      </c>
      <c r="F6" s="7" t="s">
        <v>1115</v>
      </c>
      <c r="G6" s="7" t="s">
        <v>1116</v>
      </c>
      <c r="H6" s="8">
        <v>50</v>
      </c>
      <c r="I6" s="7" t="s">
        <v>1</v>
      </c>
      <c r="J6" s="8">
        <v>60</v>
      </c>
      <c r="K6" s="7" t="s">
        <v>1109</v>
      </c>
      <c r="L6" s="7" t="s">
        <v>1117</v>
      </c>
      <c r="M6" s="7">
        <v>6</v>
      </c>
      <c r="N6" s="7" t="s">
        <v>1060</v>
      </c>
      <c r="O6" s="7" t="s">
        <v>1127</v>
      </c>
      <c r="P6" s="9">
        <v>40835</v>
      </c>
      <c r="Q6" s="7"/>
      <c r="R6" s="10"/>
    </row>
    <row r="7" spans="1:18" hidden="1" x14ac:dyDescent="0.55000000000000004">
      <c r="A7" s="7" t="s">
        <v>1128</v>
      </c>
      <c r="B7" s="7" t="s">
        <v>1129</v>
      </c>
      <c r="C7" s="7" t="s">
        <v>101</v>
      </c>
      <c r="D7" s="7" t="s">
        <v>1130</v>
      </c>
      <c r="E7" s="7">
        <v>1</v>
      </c>
      <c r="F7" s="7" t="s">
        <v>1115</v>
      </c>
      <c r="G7" s="7" t="s">
        <v>1116</v>
      </c>
      <c r="H7" s="8">
        <v>50</v>
      </c>
      <c r="I7" s="7" t="s">
        <v>1</v>
      </c>
      <c r="J7" s="8">
        <v>62</v>
      </c>
      <c r="K7" s="7" t="s">
        <v>1109</v>
      </c>
      <c r="L7" s="7" t="s">
        <v>1117</v>
      </c>
      <c r="M7" s="7">
        <v>6</v>
      </c>
      <c r="N7" s="7" t="s">
        <v>1060</v>
      </c>
      <c r="O7" s="7" t="s">
        <v>1131</v>
      </c>
      <c r="P7" s="9">
        <v>53234</v>
      </c>
      <c r="Q7" s="7"/>
      <c r="R7" s="10"/>
    </row>
    <row r="8" spans="1:18" hidden="1" x14ac:dyDescent="0.55000000000000004">
      <c r="A8" s="7" t="s">
        <v>1132</v>
      </c>
      <c r="B8" s="7" t="s">
        <v>1133</v>
      </c>
      <c r="C8" s="7" t="s">
        <v>102</v>
      </c>
      <c r="D8" s="7" t="s">
        <v>1134</v>
      </c>
      <c r="E8" s="7">
        <v>1</v>
      </c>
      <c r="F8" s="7" t="s">
        <v>1115</v>
      </c>
      <c r="G8" s="7" t="s">
        <v>1116</v>
      </c>
      <c r="H8" s="8">
        <v>50</v>
      </c>
      <c r="I8" s="7" t="s">
        <v>1</v>
      </c>
      <c r="J8" s="8">
        <v>32</v>
      </c>
      <c r="K8" s="7" t="s">
        <v>1109</v>
      </c>
      <c r="L8" s="7" t="s">
        <v>1117</v>
      </c>
      <c r="M8" s="7">
        <v>5</v>
      </c>
      <c r="N8" s="7" t="s">
        <v>1047</v>
      </c>
      <c r="O8" s="7" t="s">
        <v>1135</v>
      </c>
      <c r="P8" s="9">
        <v>19113</v>
      </c>
      <c r="Q8" s="7"/>
      <c r="R8" s="10"/>
    </row>
    <row r="9" spans="1:18" hidden="1" x14ac:dyDescent="0.55000000000000004">
      <c r="A9" s="7" t="s">
        <v>1136</v>
      </c>
      <c r="B9" s="7" t="s">
        <v>1137</v>
      </c>
      <c r="C9" s="7" t="s">
        <v>103</v>
      </c>
      <c r="D9" s="7" t="s">
        <v>1138</v>
      </c>
      <c r="E9" s="7">
        <v>1</v>
      </c>
      <c r="F9" s="7" t="s">
        <v>1107</v>
      </c>
      <c r="G9" s="7" t="s">
        <v>1108</v>
      </c>
      <c r="H9" s="8">
        <v>50</v>
      </c>
      <c r="I9" s="7" t="s">
        <v>1</v>
      </c>
      <c r="J9" s="8">
        <v>210</v>
      </c>
      <c r="K9" s="7" t="s">
        <v>1109</v>
      </c>
      <c r="L9" s="7" t="s">
        <v>1110</v>
      </c>
      <c r="M9" s="7">
        <v>15</v>
      </c>
      <c r="N9" s="7" t="s">
        <v>1064</v>
      </c>
      <c r="O9" s="7" t="s">
        <v>1139</v>
      </c>
      <c r="P9" s="9">
        <v>68441</v>
      </c>
      <c r="Q9" s="7"/>
      <c r="R9" s="10"/>
    </row>
    <row r="10" spans="1:18" hidden="1" x14ac:dyDescent="0.55000000000000004">
      <c r="A10" s="7" t="s">
        <v>1140</v>
      </c>
      <c r="B10" s="7" t="s">
        <v>1141</v>
      </c>
      <c r="C10" s="7" t="s">
        <v>104</v>
      </c>
      <c r="D10" s="7" t="s">
        <v>1142</v>
      </c>
      <c r="E10" s="7">
        <v>1</v>
      </c>
      <c r="F10" s="7" t="s">
        <v>1115</v>
      </c>
      <c r="G10" s="7" t="s">
        <v>1116</v>
      </c>
      <c r="H10" s="8">
        <v>50</v>
      </c>
      <c r="I10" s="7" t="s">
        <v>1</v>
      </c>
      <c r="J10" s="8">
        <v>75</v>
      </c>
      <c r="K10" s="7" t="s">
        <v>1109</v>
      </c>
      <c r="L10" s="7" t="s">
        <v>1117</v>
      </c>
      <c r="M10" s="7">
        <v>6</v>
      </c>
      <c r="N10" s="7" t="s">
        <v>1060</v>
      </c>
      <c r="O10" s="7" t="s">
        <v>1143</v>
      </c>
      <c r="P10" s="9">
        <v>52634</v>
      </c>
      <c r="Q10" s="7"/>
      <c r="R10" s="10"/>
    </row>
    <row r="11" spans="1:18" hidden="1" x14ac:dyDescent="0.55000000000000004">
      <c r="A11" s="7" t="s">
        <v>1144</v>
      </c>
      <c r="B11" s="7" t="s">
        <v>1145</v>
      </c>
      <c r="C11" s="7" t="s">
        <v>105</v>
      </c>
      <c r="D11" s="7" t="s">
        <v>1146</v>
      </c>
      <c r="E11" s="7">
        <v>1</v>
      </c>
      <c r="F11" s="7" t="s">
        <v>1115</v>
      </c>
      <c r="G11" s="7" t="s">
        <v>1116</v>
      </c>
      <c r="H11" s="8">
        <v>50</v>
      </c>
      <c r="I11" s="7" t="s">
        <v>1</v>
      </c>
      <c r="J11" s="8">
        <v>67</v>
      </c>
      <c r="K11" s="7" t="s">
        <v>1109</v>
      </c>
      <c r="L11" s="7" t="s">
        <v>1117</v>
      </c>
      <c r="M11" s="7">
        <v>6</v>
      </c>
      <c r="N11" s="7" t="s">
        <v>1060</v>
      </c>
      <c r="O11" s="7" t="s">
        <v>1147</v>
      </c>
      <c r="P11" s="9">
        <v>35407</v>
      </c>
      <c r="Q11" s="7"/>
      <c r="R11" s="10"/>
    </row>
    <row r="12" spans="1:18" hidden="1" x14ac:dyDescent="0.55000000000000004">
      <c r="A12" s="7" t="s">
        <v>1148</v>
      </c>
      <c r="B12" s="7" t="s">
        <v>1149</v>
      </c>
      <c r="C12" s="7" t="s">
        <v>106</v>
      </c>
      <c r="D12" s="7" t="s">
        <v>1150</v>
      </c>
      <c r="E12" s="7">
        <v>1</v>
      </c>
      <c r="F12" s="7" t="s">
        <v>1115</v>
      </c>
      <c r="G12" s="7" t="s">
        <v>1116</v>
      </c>
      <c r="H12" s="8">
        <v>50</v>
      </c>
      <c r="I12" s="7" t="s">
        <v>1</v>
      </c>
      <c r="J12" s="8">
        <v>160</v>
      </c>
      <c r="K12" s="7" t="s">
        <v>1109</v>
      </c>
      <c r="L12" s="7" t="s">
        <v>1151</v>
      </c>
      <c r="M12" s="7">
        <v>13</v>
      </c>
      <c r="N12" s="7" t="s">
        <v>1062</v>
      </c>
      <c r="O12" s="7" t="s">
        <v>1152</v>
      </c>
      <c r="P12" s="9">
        <v>52101</v>
      </c>
      <c r="Q12" s="7"/>
      <c r="R12" s="10"/>
    </row>
    <row r="13" spans="1:18" hidden="1" x14ac:dyDescent="0.55000000000000004">
      <c r="A13" s="7" t="s">
        <v>1153</v>
      </c>
      <c r="B13" s="7" t="s">
        <v>1154</v>
      </c>
      <c r="C13" s="7" t="s">
        <v>107</v>
      </c>
      <c r="D13" s="7" t="s">
        <v>1155</v>
      </c>
      <c r="E13" s="7">
        <v>1</v>
      </c>
      <c r="F13" s="7" t="s">
        <v>1115</v>
      </c>
      <c r="G13" s="7" t="s">
        <v>1116</v>
      </c>
      <c r="H13" s="8">
        <v>50</v>
      </c>
      <c r="I13" s="7" t="s">
        <v>1</v>
      </c>
      <c r="J13" s="8">
        <v>57</v>
      </c>
      <c r="K13" s="7" t="s">
        <v>1109</v>
      </c>
      <c r="L13" s="7" t="s">
        <v>1117</v>
      </c>
      <c r="M13" s="7">
        <v>6</v>
      </c>
      <c r="N13" s="7" t="s">
        <v>1060</v>
      </c>
      <c r="O13" s="7" t="s">
        <v>1156</v>
      </c>
      <c r="P13" s="9">
        <v>41794</v>
      </c>
      <c r="Q13" s="7"/>
      <c r="R13" s="10"/>
    </row>
    <row r="14" spans="1:18" hidden="1" x14ac:dyDescent="0.55000000000000004">
      <c r="A14" s="7" t="s">
        <v>1157</v>
      </c>
      <c r="B14" s="7" t="s">
        <v>1158</v>
      </c>
      <c r="C14" s="7" t="s">
        <v>108</v>
      </c>
      <c r="D14" s="7" t="s">
        <v>1159</v>
      </c>
      <c r="E14" s="7">
        <v>1</v>
      </c>
      <c r="F14" s="7" t="s">
        <v>1115</v>
      </c>
      <c r="G14" s="7" t="s">
        <v>1116</v>
      </c>
      <c r="H14" s="8">
        <v>50</v>
      </c>
      <c r="I14" s="7" t="s">
        <v>1</v>
      </c>
      <c r="J14" s="8">
        <v>168</v>
      </c>
      <c r="K14" s="7" t="s">
        <v>1109</v>
      </c>
      <c r="L14" s="7" t="s">
        <v>1151</v>
      </c>
      <c r="M14" s="7">
        <v>13</v>
      </c>
      <c r="N14" s="7" t="s">
        <v>1062</v>
      </c>
      <c r="O14" s="7" t="s">
        <v>1160</v>
      </c>
      <c r="P14" s="9">
        <v>77663</v>
      </c>
      <c r="Q14" s="7"/>
      <c r="R14" s="10"/>
    </row>
    <row r="15" spans="1:18" hidden="1" x14ac:dyDescent="0.55000000000000004">
      <c r="A15" s="7" t="s">
        <v>1161</v>
      </c>
      <c r="B15" s="7" t="s">
        <v>1162</v>
      </c>
      <c r="C15" s="7" t="s">
        <v>109</v>
      </c>
      <c r="D15" s="7" t="s">
        <v>1163</v>
      </c>
      <c r="E15" s="7">
        <v>1</v>
      </c>
      <c r="F15" s="7" t="s">
        <v>1115</v>
      </c>
      <c r="G15" s="7" t="s">
        <v>1116</v>
      </c>
      <c r="H15" s="8">
        <v>50</v>
      </c>
      <c r="I15" s="7" t="s">
        <v>1</v>
      </c>
      <c r="J15" s="8">
        <v>88</v>
      </c>
      <c r="K15" s="7" t="s">
        <v>1109</v>
      </c>
      <c r="L15" s="7" t="s">
        <v>1122</v>
      </c>
      <c r="M15" s="7">
        <v>9</v>
      </c>
      <c r="N15" s="7" t="s">
        <v>1045</v>
      </c>
      <c r="O15" s="7" t="s">
        <v>1164</v>
      </c>
      <c r="P15" s="9">
        <v>46924</v>
      </c>
      <c r="Q15" s="7"/>
      <c r="R15" s="10"/>
    </row>
    <row r="16" spans="1:18" hidden="1" x14ac:dyDescent="0.55000000000000004">
      <c r="A16" s="7" t="s">
        <v>1165</v>
      </c>
      <c r="B16" s="7" t="s">
        <v>1166</v>
      </c>
      <c r="C16" s="7" t="s">
        <v>110</v>
      </c>
      <c r="D16" s="7" t="s">
        <v>1167</v>
      </c>
      <c r="E16" s="7">
        <v>1</v>
      </c>
      <c r="F16" s="7" t="s">
        <v>1115</v>
      </c>
      <c r="G16" s="7" t="s">
        <v>1116</v>
      </c>
      <c r="H16" s="8">
        <v>50</v>
      </c>
      <c r="I16" s="7" t="s">
        <v>1</v>
      </c>
      <c r="J16" s="8">
        <v>77</v>
      </c>
      <c r="K16" s="7" t="s">
        <v>1109</v>
      </c>
      <c r="L16" s="7" t="s">
        <v>1117</v>
      </c>
      <c r="M16" s="7">
        <v>6</v>
      </c>
      <c r="N16" s="7" t="s">
        <v>1060</v>
      </c>
      <c r="O16" s="7" t="s">
        <v>1168</v>
      </c>
      <c r="P16" s="9">
        <v>42211</v>
      </c>
      <c r="Q16" s="7"/>
      <c r="R16" s="10"/>
    </row>
    <row r="17" spans="1:18" hidden="1" x14ac:dyDescent="0.55000000000000004">
      <c r="A17" s="7" t="s">
        <v>1169</v>
      </c>
      <c r="B17" s="7" t="s">
        <v>1170</v>
      </c>
      <c r="C17" s="7" t="s">
        <v>111</v>
      </c>
      <c r="D17" s="7" t="s">
        <v>1171</v>
      </c>
      <c r="E17" s="7">
        <v>1</v>
      </c>
      <c r="F17" s="7" t="s">
        <v>1115</v>
      </c>
      <c r="G17" s="7" t="s">
        <v>1116</v>
      </c>
      <c r="H17" s="8">
        <v>50</v>
      </c>
      <c r="I17" s="7" t="s">
        <v>1</v>
      </c>
      <c r="J17" s="8">
        <v>30</v>
      </c>
      <c r="K17" s="7" t="s">
        <v>1101</v>
      </c>
      <c r="L17" s="7" t="s">
        <v>1117</v>
      </c>
      <c r="M17" s="7">
        <v>5</v>
      </c>
      <c r="N17" s="7" t="s">
        <v>1047</v>
      </c>
      <c r="O17" s="7" t="s">
        <v>1172</v>
      </c>
      <c r="P17" s="9">
        <v>20173</v>
      </c>
      <c r="Q17" s="7"/>
      <c r="R17" s="10"/>
    </row>
    <row r="18" spans="1:18" hidden="1" x14ac:dyDescent="0.55000000000000004">
      <c r="A18" s="7" t="s">
        <v>1173</v>
      </c>
      <c r="B18" s="7" t="s">
        <v>1174</v>
      </c>
      <c r="C18" s="7" t="s">
        <v>112</v>
      </c>
      <c r="D18" s="7" t="s">
        <v>1175</v>
      </c>
      <c r="E18" s="7">
        <v>1</v>
      </c>
      <c r="F18" s="7" t="s">
        <v>1115</v>
      </c>
      <c r="G18" s="7" t="s">
        <v>1116</v>
      </c>
      <c r="H18" s="8">
        <v>50</v>
      </c>
      <c r="I18" s="7" t="s">
        <v>1</v>
      </c>
      <c r="J18" s="8">
        <v>60</v>
      </c>
      <c r="K18" s="7" t="s">
        <v>1109</v>
      </c>
      <c r="L18" s="7" t="s">
        <v>1117</v>
      </c>
      <c r="M18" s="7">
        <v>6</v>
      </c>
      <c r="N18" s="7" t="s">
        <v>1060</v>
      </c>
      <c r="O18" s="7" t="s">
        <v>1176</v>
      </c>
      <c r="P18" s="9">
        <v>54991</v>
      </c>
      <c r="Q18" s="7"/>
      <c r="R18" s="10"/>
    </row>
    <row r="19" spans="1:18" hidden="1" x14ac:dyDescent="0.55000000000000004">
      <c r="A19" s="7" t="s">
        <v>1177</v>
      </c>
      <c r="B19" s="7" t="s">
        <v>1178</v>
      </c>
      <c r="C19" s="7" t="s">
        <v>113</v>
      </c>
      <c r="D19" s="7" t="s">
        <v>1179</v>
      </c>
      <c r="E19" s="7">
        <v>1</v>
      </c>
      <c r="F19" s="7" t="s">
        <v>1115</v>
      </c>
      <c r="G19" s="7" t="s">
        <v>1116</v>
      </c>
      <c r="H19" s="8">
        <v>50</v>
      </c>
      <c r="I19" s="7" t="s">
        <v>1</v>
      </c>
      <c r="J19" s="8">
        <v>60</v>
      </c>
      <c r="K19" s="7" t="s">
        <v>1109</v>
      </c>
      <c r="L19" s="7" t="s">
        <v>1117</v>
      </c>
      <c r="M19" s="7">
        <v>6</v>
      </c>
      <c r="N19" s="7" t="s">
        <v>1060</v>
      </c>
      <c r="O19" s="7" t="s">
        <v>1180</v>
      </c>
      <c r="P19" s="9">
        <v>41657</v>
      </c>
      <c r="Q19" s="7"/>
      <c r="R19" s="10"/>
    </row>
    <row r="20" spans="1:18" hidden="1" x14ac:dyDescent="0.55000000000000004">
      <c r="A20" s="7" t="s">
        <v>1181</v>
      </c>
      <c r="B20" s="7" t="s">
        <v>1182</v>
      </c>
      <c r="C20" s="7" t="s">
        <v>114</v>
      </c>
      <c r="D20" s="7" t="s">
        <v>1183</v>
      </c>
      <c r="E20" s="7">
        <v>1</v>
      </c>
      <c r="F20" s="7" t="s">
        <v>1115</v>
      </c>
      <c r="G20" s="7" t="s">
        <v>1116</v>
      </c>
      <c r="H20" s="8">
        <v>50</v>
      </c>
      <c r="I20" s="7" t="s">
        <v>1</v>
      </c>
      <c r="J20" s="8">
        <v>36</v>
      </c>
      <c r="K20" s="7" t="s">
        <v>1109</v>
      </c>
      <c r="L20" s="7" t="s">
        <v>1117</v>
      </c>
      <c r="M20" s="7">
        <v>5</v>
      </c>
      <c r="N20" s="7" t="s">
        <v>1047</v>
      </c>
      <c r="O20" s="7" t="s">
        <v>1184</v>
      </c>
      <c r="P20" s="9">
        <v>14064</v>
      </c>
      <c r="Q20" s="7"/>
      <c r="R20" s="10"/>
    </row>
    <row r="21" spans="1:18" hidden="1" x14ac:dyDescent="0.55000000000000004">
      <c r="A21" s="7" t="s">
        <v>1185</v>
      </c>
      <c r="B21" s="7" t="s">
        <v>1186</v>
      </c>
      <c r="C21" s="7" t="s">
        <v>115</v>
      </c>
      <c r="D21" s="7" t="s">
        <v>1187</v>
      </c>
      <c r="E21" s="7">
        <v>1</v>
      </c>
      <c r="F21" s="7" t="s">
        <v>1115</v>
      </c>
      <c r="G21" s="7" t="s">
        <v>1116</v>
      </c>
      <c r="H21" s="8">
        <v>50</v>
      </c>
      <c r="I21" s="7" t="s">
        <v>1</v>
      </c>
      <c r="J21" s="8">
        <v>45</v>
      </c>
      <c r="K21" s="7" t="s">
        <v>1109</v>
      </c>
      <c r="L21" s="7" t="s">
        <v>1117</v>
      </c>
      <c r="M21" s="7">
        <v>6</v>
      </c>
      <c r="N21" s="7" t="s">
        <v>1060</v>
      </c>
      <c r="O21" s="7" t="s">
        <v>1188</v>
      </c>
      <c r="P21" s="9">
        <v>30458</v>
      </c>
      <c r="Q21" s="7"/>
      <c r="R21" s="10"/>
    </row>
    <row r="22" spans="1:18" hidden="1" x14ac:dyDescent="0.55000000000000004">
      <c r="A22" s="7" t="s">
        <v>1189</v>
      </c>
      <c r="B22" s="7" t="s">
        <v>1190</v>
      </c>
      <c r="C22" s="7" t="s">
        <v>116</v>
      </c>
      <c r="D22" s="7" t="s">
        <v>1191</v>
      </c>
      <c r="E22" s="7">
        <v>1</v>
      </c>
      <c r="F22" s="7" t="s">
        <v>1115</v>
      </c>
      <c r="G22" s="7" t="s">
        <v>1116</v>
      </c>
      <c r="H22" s="8">
        <v>50</v>
      </c>
      <c r="I22" s="7" t="s">
        <v>1</v>
      </c>
      <c r="J22" s="8">
        <v>30</v>
      </c>
      <c r="K22" s="7" t="s">
        <v>1109</v>
      </c>
      <c r="L22" s="7" t="s">
        <v>1117</v>
      </c>
      <c r="M22" s="7">
        <v>5</v>
      </c>
      <c r="N22" s="7" t="s">
        <v>1047</v>
      </c>
      <c r="O22" s="7" t="s">
        <v>1192</v>
      </c>
      <c r="P22" s="9">
        <v>26036</v>
      </c>
      <c r="Q22" s="7"/>
      <c r="R22" s="10"/>
    </row>
    <row r="23" spans="1:18" hidden="1" x14ac:dyDescent="0.55000000000000004">
      <c r="A23" s="7" t="s">
        <v>1193</v>
      </c>
      <c r="B23" s="7" t="s">
        <v>1194</v>
      </c>
      <c r="C23" s="7" t="s">
        <v>117</v>
      </c>
      <c r="D23" s="7" t="s">
        <v>1195</v>
      </c>
      <c r="E23" s="7">
        <v>1</v>
      </c>
      <c r="F23" s="7" t="s">
        <v>1115</v>
      </c>
      <c r="G23" s="7" t="s">
        <v>1116</v>
      </c>
      <c r="H23" s="8">
        <v>50</v>
      </c>
      <c r="I23" s="7" t="s">
        <v>1</v>
      </c>
      <c r="J23" s="8">
        <v>29</v>
      </c>
      <c r="K23" s="7" t="s">
        <v>1109</v>
      </c>
      <c r="L23" s="7" t="s">
        <v>1117</v>
      </c>
      <c r="M23" s="7">
        <v>5</v>
      </c>
      <c r="N23" s="7" t="s">
        <v>1047</v>
      </c>
      <c r="O23" s="7" t="s">
        <v>1196</v>
      </c>
      <c r="P23" s="9">
        <v>16740</v>
      </c>
      <c r="Q23" s="7"/>
      <c r="R23" s="10"/>
    </row>
    <row r="24" spans="1:18" hidden="1" x14ac:dyDescent="0.55000000000000004">
      <c r="A24" s="7" t="s">
        <v>1197</v>
      </c>
      <c r="B24" s="7" t="s">
        <v>1198</v>
      </c>
      <c r="C24" s="7" t="s">
        <v>118</v>
      </c>
      <c r="D24" s="7" t="s">
        <v>1199</v>
      </c>
      <c r="E24" s="7">
        <v>1</v>
      </c>
      <c r="F24" s="7" t="s">
        <v>1115</v>
      </c>
      <c r="G24" s="7" t="s">
        <v>1116</v>
      </c>
      <c r="H24" s="8">
        <v>50</v>
      </c>
      <c r="I24" s="7" t="s">
        <v>1</v>
      </c>
      <c r="J24" s="8">
        <v>30</v>
      </c>
      <c r="K24" s="7" t="s">
        <v>1109</v>
      </c>
      <c r="L24" s="7" t="s">
        <v>1117</v>
      </c>
      <c r="M24" s="7">
        <v>5</v>
      </c>
      <c r="N24" s="7" t="s">
        <v>1047</v>
      </c>
      <c r="O24" s="7" t="s">
        <v>1200</v>
      </c>
      <c r="P24" s="9">
        <v>18190</v>
      </c>
      <c r="Q24" s="7"/>
      <c r="R24" s="10"/>
    </row>
    <row r="25" spans="1:18" hidden="1" x14ac:dyDescent="0.55000000000000004">
      <c r="A25" s="7" t="s">
        <v>1201</v>
      </c>
      <c r="B25" s="7" t="s">
        <v>1202</v>
      </c>
      <c r="C25" s="7" t="s">
        <v>119</v>
      </c>
      <c r="D25" s="7" t="s">
        <v>1203</v>
      </c>
      <c r="E25" s="7">
        <v>1</v>
      </c>
      <c r="F25" s="7" t="s">
        <v>1115</v>
      </c>
      <c r="G25" s="7" t="s">
        <v>1116</v>
      </c>
      <c r="H25" s="8">
        <v>50</v>
      </c>
      <c r="I25" s="7" t="s">
        <v>1</v>
      </c>
      <c r="J25" s="8">
        <v>10</v>
      </c>
      <c r="K25" s="7" t="s">
        <v>1101</v>
      </c>
      <c r="L25" s="7" t="s">
        <v>1204</v>
      </c>
      <c r="M25" s="7">
        <v>2</v>
      </c>
      <c r="N25" s="7" t="s">
        <v>1050</v>
      </c>
      <c r="O25" s="7" t="s">
        <v>1205</v>
      </c>
      <c r="P25" s="9">
        <v>10158</v>
      </c>
      <c r="Q25" s="7"/>
      <c r="R25" s="10"/>
    </row>
    <row r="26" spans="1:18" hidden="1" x14ac:dyDescent="0.55000000000000004">
      <c r="A26" s="7" t="s">
        <v>1206</v>
      </c>
      <c r="B26" s="7" t="s">
        <v>1207</v>
      </c>
      <c r="C26" s="7" t="s">
        <v>172</v>
      </c>
      <c r="D26" s="7" t="s">
        <v>7</v>
      </c>
      <c r="E26" s="7">
        <v>1</v>
      </c>
      <c r="F26" s="7" t="s">
        <v>1107</v>
      </c>
      <c r="G26" s="7" t="s">
        <v>1108</v>
      </c>
      <c r="H26" s="8">
        <v>51</v>
      </c>
      <c r="I26" s="7" t="s">
        <v>7</v>
      </c>
      <c r="J26" s="8">
        <v>411</v>
      </c>
      <c r="K26" s="7" t="s">
        <v>1101</v>
      </c>
      <c r="L26" s="7" t="s">
        <v>1101</v>
      </c>
      <c r="M26" s="7">
        <v>17</v>
      </c>
      <c r="N26" s="7" t="s">
        <v>1043</v>
      </c>
      <c r="O26" s="7" t="s">
        <v>1208</v>
      </c>
      <c r="P26" s="9">
        <v>77373</v>
      </c>
      <c r="Q26" s="7"/>
      <c r="R26" s="10"/>
    </row>
    <row r="27" spans="1:18" hidden="1" x14ac:dyDescent="0.55000000000000004">
      <c r="A27" s="7" t="s">
        <v>1209</v>
      </c>
      <c r="B27" s="7" t="s">
        <v>1210</v>
      </c>
      <c r="C27" s="7" t="s">
        <v>173</v>
      </c>
      <c r="D27" s="7" t="s">
        <v>1211</v>
      </c>
      <c r="E27" s="7">
        <v>1</v>
      </c>
      <c r="F27" s="7" t="s">
        <v>1115</v>
      </c>
      <c r="G27" s="7" t="s">
        <v>1116</v>
      </c>
      <c r="H27" s="8">
        <v>51</v>
      </c>
      <c r="I27" s="7" t="s">
        <v>7</v>
      </c>
      <c r="J27" s="8">
        <v>31</v>
      </c>
      <c r="K27" s="7" t="s">
        <v>1109</v>
      </c>
      <c r="L27" s="7" t="s">
        <v>1117</v>
      </c>
      <c r="M27" s="7">
        <v>5</v>
      </c>
      <c r="N27" s="7" t="s">
        <v>1047</v>
      </c>
      <c r="O27" s="7" t="s">
        <v>1212</v>
      </c>
      <c r="P27" s="9">
        <v>28556</v>
      </c>
      <c r="Q27" s="7"/>
      <c r="R27" s="10"/>
    </row>
    <row r="28" spans="1:18" hidden="1" x14ac:dyDescent="0.55000000000000004">
      <c r="A28" s="7" t="s">
        <v>1213</v>
      </c>
      <c r="B28" s="7" t="s">
        <v>1214</v>
      </c>
      <c r="C28" s="7" t="s">
        <v>174</v>
      </c>
      <c r="D28" s="7" t="s">
        <v>1215</v>
      </c>
      <c r="E28" s="7">
        <v>1</v>
      </c>
      <c r="F28" s="7" t="s">
        <v>1115</v>
      </c>
      <c r="G28" s="7" t="s">
        <v>1116</v>
      </c>
      <c r="H28" s="8">
        <v>51</v>
      </c>
      <c r="I28" s="7" t="s">
        <v>7</v>
      </c>
      <c r="J28" s="8">
        <v>30</v>
      </c>
      <c r="K28" s="7" t="s">
        <v>1109</v>
      </c>
      <c r="L28" s="7" t="s">
        <v>1117</v>
      </c>
      <c r="M28" s="7">
        <v>5</v>
      </c>
      <c r="N28" s="7" t="s">
        <v>1047</v>
      </c>
      <c r="O28" s="7" t="s">
        <v>1216</v>
      </c>
      <c r="P28" s="9">
        <v>28917</v>
      </c>
      <c r="Q28" s="7"/>
      <c r="R28" s="10"/>
    </row>
    <row r="29" spans="1:18" hidden="1" x14ac:dyDescent="0.55000000000000004">
      <c r="A29" s="7" t="s">
        <v>1217</v>
      </c>
      <c r="B29" s="7" t="s">
        <v>1218</v>
      </c>
      <c r="C29" s="7" t="s">
        <v>175</v>
      </c>
      <c r="D29" s="7" t="s">
        <v>1219</v>
      </c>
      <c r="E29" s="7">
        <v>1</v>
      </c>
      <c r="F29" s="7" t="s">
        <v>1115</v>
      </c>
      <c r="G29" s="7" t="s">
        <v>1116</v>
      </c>
      <c r="H29" s="8">
        <v>51</v>
      </c>
      <c r="I29" s="7" t="s">
        <v>7</v>
      </c>
      <c r="J29" s="8">
        <v>60</v>
      </c>
      <c r="K29" s="7" t="s">
        <v>1109</v>
      </c>
      <c r="L29" s="7" t="s">
        <v>1122</v>
      </c>
      <c r="M29" s="7">
        <v>10</v>
      </c>
      <c r="N29" s="7" t="s">
        <v>1044</v>
      </c>
      <c r="O29" s="7" t="s">
        <v>1220</v>
      </c>
      <c r="P29" s="9">
        <v>55118</v>
      </c>
      <c r="Q29" s="7"/>
      <c r="R29" s="10"/>
    </row>
    <row r="30" spans="1:18" hidden="1" x14ac:dyDescent="0.55000000000000004">
      <c r="A30" s="7" t="s">
        <v>1221</v>
      </c>
      <c r="B30" s="7" t="s">
        <v>1222</v>
      </c>
      <c r="C30" s="7" t="s">
        <v>176</v>
      </c>
      <c r="D30" s="7" t="s">
        <v>1223</v>
      </c>
      <c r="E30" s="7">
        <v>1</v>
      </c>
      <c r="F30" s="7" t="s">
        <v>1115</v>
      </c>
      <c r="G30" s="7" t="s">
        <v>1116</v>
      </c>
      <c r="H30" s="8">
        <v>51</v>
      </c>
      <c r="I30" s="7" t="s">
        <v>7</v>
      </c>
      <c r="J30" s="8">
        <v>30</v>
      </c>
      <c r="K30" s="7" t="s">
        <v>1109</v>
      </c>
      <c r="L30" s="7" t="s">
        <v>1117</v>
      </c>
      <c r="M30" s="7">
        <v>5</v>
      </c>
      <c r="N30" s="7" t="s">
        <v>1047</v>
      </c>
      <c r="O30" s="7" t="s">
        <v>1224</v>
      </c>
      <c r="P30" s="9">
        <v>16985</v>
      </c>
      <c r="Q30" s="7"/>
      <c r="R30" s="10"/>
    </row>
    <row r="31" spans="1:18" hidden="1" x14ac:dyDescent="0.55000000000000004">
      <c r="A31" s="7" t="s">
        <v>1225</v>
      </c>
      <c r="B31" s="7" t="s">
        <v>1226</v>
      </c>
      <c r="C31" s="7" t="s">
        <v>177</v>
      </c>
      <c r="D31" s="7" t="s">
        <v>1227</v>
      </c>
      <c r="E31" s="7">
        <v>1</v>
      </c>
      <c r="F31" s="7" t="s">
        <v>1115</v>
      </c>
      <c r="G31" s="7" t="s">
        <v>1116</v>
      </c>
      <c r="H31" s="8">
        <v>51</v>
      </c>
      <c r="I31" s="7" t="s">
        <v>7</v>
      </c>
      <c r="J31" s="8">
        <v>75</v>
      </c>
      <c r="K31" s="7" t="s">
        <v>1109</v>
      </c>
      <c r="L31" s="7" t="s">
        <v>1117</v>
      </c>
      <c r="M31" s="7">
        <v>6</v>
      </c>
      <c r="N31" s="7" t="s">
        <v>1060</v>
      </c>
      <c r="O31" s="7" t="s">
        <v>1228</v>
      </c>
      <c r="P31" s="9">
        <v>38971</v>
      </c>
      <c r="Q31" s="7"/>
      <c r="R31" s="10"/>
    </row>
    <row r="32" spans="1:18" hidden="1" x14ac:dyDescent="0.55000000000000004">
      <c r="A32" s="7" t="s">
        <v>1229</v>
      </c>
      <c r="B32" s="7" t="s">
        <v>1230</v>
      </c>
      <c r="C32" s="7" t="s">
        <v>178</v>
      </c>
      <c r="D32" s="7" t="s">
        <v>1231</v>
      </c>
      <c r="E32" s="7">
        <v>1</v>
      </c>
      <c r="F32" s="7" t="s">
        <v>1115</v>
      </c>
      <c r="G32" s="7" t="s">
        <v>1116</v>
      </c>
      <c r="H32" s="8">
        <v>51</v>
      </c>
      <c r="I32" s="7" t="s">
        <v>7</v>
      </c>
      <c r="J32" s="8">
        <v>30</v>
      </c>
      <c r="K32" s="7" t="s">
        <v>1109</v>
      </c>
      <c r="L32" s="7" t="s">
        <v>1117</v>
      </c>
      <c r="M32" s="7">
        <v>5</v>
      </c>
      <c r="N32" s="7" t="s">
        <v>1047</v>
      </c>
      <c r="O32" s="7" t="s">
        <v>1232</v>
      </c>
      <c r="P32" s="9">
        <v>11760</v>
      </c>
      <c r="Q32" s="7"/>
      <c r="R32" s="10"/>
    </row>
    <row r="33" spans="1:18" hidden="1" x14ac:dyDescent="0.55000000000000004">
      <c r="A33" s="7" t="s">
        <v>1233</v>
      </c>
      <c r="B33" s="7" t="s">
        <v>1234</v>
      </c>
      <c r="C33" s="7" t="s">
        <v>179</v>
      </c>
      <c r="D33" s="7" t="s">
        <v>1235</v>
      </c>
      <c r="E33" s="7">
        <v>1</v>
      </c>
      <c r="F33" s="7" t="s">
        <v>1115</v>
      </c>
      <c r="G33" s="7" t="s">
        <v>1116</v>
      </c>
      <c r="H33" s="8">
        <v>51</v>
      </c>
      <c r="I33" s="7" t="s">
        <v>7</v>
      </c>
      <c r="J33" s="8">
        <v>10</v>
      </c>
      <c r="K33" s="7" t="s">
        <v>1101</v>
      </c>
      <c r="L33" s="7" t="s">
        <v>1204</v>
      </c>
      <c r="M33" s="7">
        <v>2</v>
      </c>
      <c r="N33" s="7" t="s">
        <v>1050</v>
      </c>
      <c r="O33" s="7" t="s">
        <v>1236</v>
      </c>
      <c r="P33" s="9">
        <v>13096</v>
      </c>
      <c r="Q33" s="7"/>
      <c r="R33" s="10"/>
    </row>
    <row r="34" spans="1:18" hidden="1" x14ac:dyDescent="0.55000000000000004">
      <c r="A34" s="7" t="s">
        <v>1237</v>
      </c>
      <c r="B34" s="7" t="s">
        <v>1238</v>
      </c>
      <c r="C34" s="7" t="s">
        <v>159</v>
      </c>
      <c r="D34" s="7" t="s">
        <v>6</v>
      </c>
      <c r="E34" s="7">
        <v>1</v>
      </c>
      <c r="F34" s="7" t="s">
        <v>1099</v>
      </c>
      <c r="G34" s="7" t="s">
        <v>1100</v>
      </c>
      <c r="H34" s="8">
        <v>52</v>
      </c>
      <c r="I34" s="7" t="s">
        <v>6</v>
      </c>
      <c r="J34" s="8">
        <v>755</v>
      </c>
      <c r="K34" s="7" t="s">
        <v>1109</v>
      </c>
      <c r="L34" s="7" t="s">
        <v>1102</v>
      </c>
      <c r="M34" s="7">
        <v>19</v>
      </c>
      <c r="N34" s="7" t="s">
        <v>1067</v>
      </c>
      <c r="O34" s="7" t="s">
        <v>1239</v>
      </c>
      <c r="P34" s="9">
        <v>142553</v>
      </c>
      <c r="Q34" s="7"/>
      <c r="R34" s="10"/>
    </row>
    <row r="35" spans="1:18" hidden="1" x14ac:dyDescent="0.55000000000000004">
      <c r="A35" s="7" t="s">
        <v>1240</v>
      </c>
      <c r="B35" s="7" t="s">
        <v>1241</v>
      </c>
      <c r="C35" s="7" t="s">
        <v>160</v>
      </c>
      <c r="D35" s="7" t="s">
        <v>1242</v>
      </c>
      <c r="E35" s="7">
        <v>1</v>
      </c>
      <c r="F35" s="7" t="s">
        <v>1115</v>
      </c>
      <c r="G35" s="7" t="s">
        <v>1116</v>
      </c>
      <c r="H35" s="8">
        <v>52</v>
      </c>
      <c r="I35" s="7" t="s">
        <v>6</v>
      </c>
      <c r="J35" s="8">
        <v>30</v>
      </c>
      <c r="K35" s="7" t="s">
        <v>1109</v>
      </c>
      <c r="L35" s="7" t="s">
        <v>1117</v>
      </c>
      <c r="M35" s="7">
        <v>5</v>
      </c>
      <c r="N35" s="7" t="s">
        <v>1047</v>
      </c>
      <c r="O35" s="7" t="s">
        <v>1243</v>
      </c>
      <c r="P35" s="9">
        <v>25889</v>
      </c>
      <c r="Q35" s="7"/>
      <c r="R35" s="10"/>
    </row>
    <row r="36" spans="1:18" hidden="1" x14ac:dyDescent="0.55000000000000004">
      <c r="A36" s="7" t="s">
        <v>1244</v>
      </c>
      <c r="B36" s="7" t="s">
        <v>1245</v>
      </c>
      <c r="C36" s="7" t="s">
        <v>161</v>
      </c>
      <c r="D36" s="7" t="s">
        <v>1246</v>
      </c>
      <c r="E36" s="7">
        <v>1</v>
      </c>
      <c r="F36" s="7" t="s">
        <v>1115</v>
      </c>
      <c r="G36" s="7" t="s">
        <v>1116</v>
      </c>
      <c r="H36" s="8">
        <v>52</v>
      </c>
      <c r="I36" s="7" t="s">
        <v>6</v>
      </c>
      <c r="J36" s="8">
        <v>120</v>
      </c>
      <c r="K36" s="7" t="s">
        <v>1109</v>
      </c>
      <c r="L36" s="7" t="s">
        <v>1151</v>
      </c>
      <c r="M36" s="7">
        <v>13</v>
      </c>
      <c r="N36" s="7" t="s">
        <v>1062</v>
      </c>
      <c r="O36" s="7" t="s">
        <v>1247</v>
      </c>
      <c r="P36" s="9">
        <v>39988</v>
      </c>
      <c r="Q36" s="7"/>
      <c r="R36" s="10"/>
    </row>
    <row r="37" spans="1:18" hidden="1" x14ac:dyDescent="0.55000000000000004">
      <c r="A37" s="7" t="s">
        <v>1248</v>
      </c>
      <c r="B37" s="7" t="s">
        <v>1249</v>
      </c>
      <c r="C37" s="7" t="s">
        <v>162</v>
      </c>
      <c r="D37" s="7" t="s">
        <v>1250</v>
      </c>
      <c r="E37" s="7">
        <v>1</v>
      </c>
      <c r="F37" s="7" t="s">
        <v>1115</v>
      </c>
      <c r="G37" s="7" t="s">
        <v>1116</v>
      </c>
      <c r="H37" s="8">
        <v>52</v>
      </c>
      <c r="I37" s="7" t="s">
        <v>6</v>
      </c>
      <c r="J37" s="8">
        <v>30</v>
      </c>
      <c r="K37" s="7" t="s">
        <v>1109</v>
      </c>
      <c r="L37" s="7" t="s">
        <v>1117</v>
      </c>
      <c r="M37" s="7">
        <v>5</v>
      </c>
      <c r="N37" s="7" t="s">
        <v>1047</v>
      </c>
      <c r="O37" s="7" t="s">
        <v>1251</v>
      </c>
      <c r="P37" s="9">
        <v>25056</v>
      </c>
      <c r="Q37" s="7"/>
      <c r="R37" s="10"/>
    </row>
    <row r="38" spans="1:18" hidden="1" x14ac:dyDescent="0.55000000000000004">
      <c r="A38" s="7" t="s">
        <v>1252</v>
      </c>
      <c r="B38" s="7" t="s">
        <v>1253</v>
      </c>
      <c r="C38" s="7" t="s">
        <v>163</v>
      </c>
      <c r="D38" s="7" t="s">
        <v>1254</v>
      </c>
      <c r="E38" s="7">
        <v>1</v>
      </c>
      <c r="F38" s="7" t="s">
        <v>1115</v>
      </c>
      <c r="G38" s="7" t="s">
        <v>1116</v>
      </c>
      <c r="H38" s="8">
        <v>52</v>
      </c>
      <c r="I38" s="7" t="s">
        <v>6</v>
      </c>
      <c r="J38" s="8">
        <v>29</v>
      </c>
      <c r="K38" s="7" t="s">
        <v>1109</v>
      </c>
      <c r="L38" s="7" t="s">
        <v>1117</v>
      </c>
      <c r="M38" s="7">
        <v>6</v>
      </c>
      <c r="N38" s="7" t="s">
        <v>1060</v>
      </c>
      <c r="O38" s="7" t="s">
        <v>1255</v>
      </c>
      <c r="P38" s="9">
        <v>39846</v>
      </c>
      <c r="Q38" s="7"/>
      <c r="R38" s="10"/>
    </row>
    <row r="39" spans="1:18" hidden="1" x14ac:dyDescent="0.55000000000000004">
      <c r="A39" s="7" t="s">
        <v>1256</v>
      </c>
      <c r="B39" s="7" t="s">
        <v>1257</v>
      </c>
      <c r="C39" s="7" t="s">
        <v>164</v>
      </c>
      <c r="D39" s="7" t="s">
        <v>1258</v>
      </c>
      <c r="E39" s="7">
        <v>1</v>
      </c>
      <c r="F39" s="7" t="s">
        <v>1115</v>
      </c>
      <c r="G39" s="7" t="s">
        <v>1116</v>
      </c>
      <c r="H39" s="8">
        <v>52</v>
      </c>
      <c r="I39" s="7" t="s">
        <v>6</v>
      </c>
      <c r="J39" s="8">
        <v>27</v>
      </c>
      <c r="K39" s="7" t="s">
        <v>1109</v>
      </c>
      <c r="L39" s="7" t="s">
        <v>1117</v>
      </c>
      <c r="M39" s="7">
        <v>5</v>
      </c>
      <c r="N39" s="7" t="s">
        <v>1047</v>
      </c>
      <c r="O39" s="7" t="s">
        <v>1259</v>
      </c>
      <c r="P39" s="9">
        <v>27618</v>
      </c>
      <c r="Q39" s="7"/>
      <c r="R39" s="10"/>
    </row>
    <row r="40" spans="1:18" hidden="1" x14ac:dyDescent="0.55000000000000004">
      <c r="A40" s="7" t="s">
        <v>1260</v>
      </c>
      <c r="B40" s="7" t="s">
        <v>1261</v>
      </c>
      <c r="C40" s="7" t="s">
        <v>165</v>
      </c>
      <c r="D40" s="7" t="s">
        <v>1262</v>
      </c>
      <c r="E40" s="7">
        <v>1</v>
      </c>
      <c r="F40" s="7" t="s">
        <v>1115</v>
      </c>
      <c r="G40" s="7" t="s">
        <v>1116</v>
      </c>
      <c r="H40" s="8">
        <v>52</v>
      </c>
      <c r="I40" s="7" t="s">
        <v>6</v>
      </c>
      <c r="J40" s="8">
        <v>32</v>
      </c>
      <c r="K40" s="7" t="s">
        <v>1109</v>
      </c>
      <c r="L40" s="7" t="s">
        <v>1117</v>
      </c>
      <c r="M40" s="7">
        <v>6</v>
      </c>
      <c r="N40" s="7" t="s">
        <v>1060</v>
      </c>
      <c r="O40" s="7" t="s">
        <v>1263</v>
      </c>
      <c r="P40" s="9">
        <v>33432</v>
      </c>
      <c r="Q40" s="7"/>
      <c r="R40" s="10"/>
    </row>
    <row r="41" spans="1:18" hidden="1" x14ac:dyDescent="0.55000000000000004">
      <c r="A41" s="7" t="s">
        <v>1264</v>
      </c>
      <c r="B41" s="7" t="s">
        <v>1265</v>
      </c>
      <c r="C41" s="7" t="s">
        <v>166</v>
      </c>
      <c r="D41" s="7" t="s">
        <v>1266</v>
      </c>
      <c r="E41" s="7">
        <v>1</v>
      </c>
      <c r="F41" s="7" t="s">
        <v>1115</v>
      </c>
      <c r="G41" s="7" t="s">
        <v>1116</v>
      </c>
      <c r="H41" s="8">
        <v>52</v>
      </c>
      <c r="I41" s="7" t="s">
        <v>6</v>
      </c>
      <c r="J41" s="8">
        <v>60</v>
      </c>
      <c r="K41" s="7" t="s">
        <v>1109</v>
      </c>
      <c r="L41" s="7" t="s">
        <v>1151</v>
      </c>
      <c r="M41" s="7">
        <v>12</v>
      </c>
      <c r="N41" s="7" t="s">
        <v>1061</v>
      </c>
      <c r="O41" s="7" t="s">
        <v>1267</v>
      </c>
      <c r="P41" s="9">
        <v>42941</v>
      </c>
      <c r="Q41" s="7"/>
      <c r="R41" s="10"/>
    </row>
    <row r="42" spans="1:18" hidden="1" x14ac:dyDescent="0.55000000000000004">
      <c r="A42" s="7" t="s">
        <v>1268</v>
      </c>
      <c r="B42" s="7" t="s">
        <v>1269</v>
      </c>
      <c r="C42" s="7" t="s">
        <v>167</v>
      </c>
      <c r="D42" s="7" t="s">
        <v>1270</v>
      </c>
      <c r="E42" s="7">
        <v>1</v>
      </c>
      <c r="F42" s="7" t="s">
        <v>1115</v>
      </c>
      <c r="G42" s="7" t="s">
        <v>1116</v>
      </c>
      <c r="H42" s="8">
        <v>52</v>
      </c>
      <c r="I42" s="7" t="s">
        <v>6</v>
      </c>
      <c r="J42" s="8">
        <v>9</v>
      </c>
      <c r="K42" s="7" t="s">
        <v>1109</v>
      </c>
      <c r="L42" s="7" t="s">
        <v>1117</v>
      </c>
      <c r="M42" s="7">
        <v>5</v>
      </c>
      <c r="N42" s="7" t="s">
        <v>1047</v>
      </c>
      <c r="O42" s="7" t="s">
        <v>1271</v>
      </c>
      <c r="P42" s="9">
        <v>11224</v>
      </c>
      <c r="Q42" s="7"/>
      <c r="R42" s="10"/>
    </row>
    <row r="43" spans="1:18" hidden="1" x14ac:dyDescent="0.55000000000000004">
      <c r="A43" s="7" t="s">
        <v>1272</v>
      </c>
      <c r="B43" s="7" t="s">
        <v>1273</v>
      </c>
      <c r="C43" s="7" t="s">
        <v>168</v>
      </c>
      <c r="D43" s="7" t="s">
        <v>1274</v>
      </c>
      <c r="E43" s="7">
        <v>1</v>
      </c>
      <c r="F43" s="7" t="s">
        <v>1115</v>
      </c>
      <c r="G43" s="7" t="s">
        <v>1116</v>
      </c>
      <c r="H43" s="8">
        <v>52</v>
      </c>
      <c r="I43" s="7" t="s">
        <v>6</v>
      </c>
      <c r="J43" s="8">
        <v>30</v>
      </c>
      <c r="K43" s="7" t="s">
        <v>1109</v>
      </c>
      <c r="L43" s="7" t="s">
        <v>1117</v>
      </c>
      <c r="M43" s="7">
        <v>6</v>
      </c>
      <c r="N43" s="7" t="s">
        <v>1060</v>
      </c>
      <c r="O43" s="7" t="s">
        <v>1275</v>
      </c>
      <c r="P43" s="9">
        <v>40135</v>
      </c>
      <c r="Q43" s="7"/>
      <c r="R43" s="10"/>
    </row>
    <row r="44" spans="1:18" hidden="1" x14ac:dyDescent="0.55000000000000004">
      <c r="A44" s="7" t="s">
        <v>1276</v>
      </c>
      <c r="B44" s="7" t="s">
        <v>1277</v>
      </c>
      <c r="C44" s="7" t="s">
        <v>169</v>
      </c>
      <c r="D44" s="7" t="s">
        <v>1278</v>
      </c>
      <c r="E44" s="7">
        <v>1</v>
      </c>
      <c r="F44" s="7" t="s">
        <v>1115</v>
      </c>
      <c r="G44" s="7" t="s">
        <v>1116</v>
      </c>
      <c r="H44" s="8">
        <v>52</v>
      </c>
      <c r="I44" s="7" t="s">
        <v>6</v>
      </c>
      <c r="J44" s="8">
        <v>30</v>
      </c>
      <c r="K44" s="7" t="s">
        <v>1109</v>
      </c>
      <c r="L44" s="7" t="s">
        <v>1117</v>
      </c>
      <c r="M44" s="7">
        <v>5</v>
      </c>
      <c r="N44" s="7" t="s">
        <v>1047</v>
      </c>
      <c r="O44" s="7" t="s">
        <v>1279</v>
      </c>
      <c r="P44" s="9">
        <v>21476</v>
      </c>
      <c r="Q44" s="7"/>
      <c r="R44" s="10"/>
    </row>
    <row r="45" spans="1:18" hidden="1" x14ac:dyDescent="0.55000000000000004">
      <c r="A45" s="7" t="s">
        <v>1280</v>
      </c>
      <c r="B45" s="7" t="s">
        <v>1281</v>
      </c>
      <c r="C45" s="7" t="s">
        <v>170</v>
      </c>
      <c r="D45" s="7" t="s">
        <v>1282</v>
      </c>
      <c r="E45" s="7">
        <v>1</v>
      </c>
      <c r="F45" s="7" t="s">
        <v>1115</v>
      </c>
      <c r="G45" s="7" t="s">
        <v>1116</v>
      </c>
      <c r="H45" s="8">
        <v>52</v>
      </c>
      <c r="I45" s="7" t="s">
        <v>6</v>
      </c>
      <c r="J45" s="8">
        <v>30</v>
      </c>
      <c r="K45" s="7" t="s">
        <v>1109</v>
      </c>
      <c r="L45" s="7" t="s">
        <v>1117</v>
      </c>
      <c r="M45" s="7">
        <v>6</v>
      </c>
      <c r="N45" s="7" t="s">
        <v>1060</v>
      </c>
      <c r="O45" s="7" t="s">
        <v>1283</v>
      </c>
      <c r="P45" s="9">
        <v>34368</v>
      </c>
      <c r="Q45" s="7"/>
      <c r="R45" s="10"/>
    </row>
    <row r="46" spans="1:18" hidden="1" x14ac:dyDescent="0.55000000000000004">
      <c r="A46" s="7" t="s">
        <v>1284</v>
      </c>
      <c r="B46" s="7" t="s">
        <v>1285</v>
      </c>
      <c r="C46" s="7" t="s">
        <v>171</v>
      </c>
      <c r="D46" s="7" t="s">
        <v>1286</v>
      </c>
      <c r="E46" s="7">
        <v>1</v>
      </c>
      <c r="F46" s="7" t="s">
        <v>1115</v>
      </c>
      <c r="G46" s="7" t="s">
        <v>1116</v>
      </c>
      <c r="H46" s="8">
        <v>52</v>
      </c>
      <c r="I46" s="7" t="s">
        <v>6</v>
      </c>
      <c r="J46" s="8">
        <v>33</v>
      </c>
      <c r="K46" s="7" t="s">
        <v>1109</v>
      </c>
      <c r="L46" s="7" t="s">
        <v>1117</v>
      </c>
      <c r="M46" s="7">
        <v>5</v>
      </c>
      <c r="N46" s="7" t="s">
        <v>1047</v>
      </c>
      <c r="O46" s="7" t="s">
        <v>1287</v>
      </c>
      <c r="P46" s="9">
        <v>24466</v>
      </c>
      <c r="Q46" s="7"/>
      <c r="R46" s="10"/>
    </row>
    <row r="47" spans="1:18" hidden="1" x14ac:dyDescent="0.55000000000000004">
      <c r="A47" s="7" t="s">
        <v>1288</v>
      </c>
      <c r="B47" s="7" t="s">
        <v>1289</v>
      </c>
      <c r="C47" s="7" t="s">
        <v>144</v>
      </c>
      <c r="D47" s="7" t="s">
        <v>4</v>
      </c>
      <c r="E47" s="7">
        <v>1</v>
      </c>
      <c r="F47" s="7" t="s">
        <v>1107</v>
      </c>
      <c r="G47" s="7" t="s">
        <v>1108</v>
      </c>
      <c r="H47" s="8">
        <v>54</v>
      </c>
      <c r="I47" s="7" t="s">
        <v>4</v>
      </c>
      <c r="J47" s="8">
        <v>500</v>
      </c>
      <c r="K47" s="7" t="s">
        <v>1109</v>
      </c>
      <c r="L47" s="7" t="s">
        <v>1101</v>
      </c>
      <c r="M47" s="7">
        <v>17</v>
      </c>
      <c r="N47" s="7" t="s">
        <v>1043</v>
      </c>
      <c r="O47" s="7" t="s">
        <v>1290</v>
      </c>
      <c r="P47" s="9">
        <v>77079</v>
      </c>
      <c r="Q47" s="7"/>
      <c r="R47" s="10"/>
    </row>
    <row r="48" spans="1:18" hidden="1" x14ac:dyDescent="0.55000000000000004">
      <c r="A48" s="7" t="s">
        <v>1291</v>
      </c>
      <c r="B48" s="7" t="s">
        <v>1292</v>
      </c>
      <c r="C48" s="7" t="s">
        <v>145</v>
      </c>
      <c r="D48" s="7" t="s">
        <v>1293</v>
      </c>
      <c r="E48" s="7">
        <v>1</v>
      </c>
      <c r="F48" s="7" t="s">
        <v>1115</v>
      </c>
      <c r="G48" s="7" t="s">
        <v>1116</v>
      </c>
      <c r="H48" s="8">
        <v>54</v>
      </c>
      <c r="I48" s="7" t="s">
        <v>4</v>
      </c>
      <c r="J48" s="8">
        <v>54</v>
      </c>
      <c r="K48" s="7" t="s">
        <v>1109</v>
      </c>
      <c r="L48" s="7" t="s">
        <v>1117</v>
      </c>
      <c r="M48" s="7">
        <v>6</v>
      </c>
      <c r="N48" s="7" t="s">
        <v>1060</v>
      </c>
      <c r="O48" s="7" t="s">
        <v>1294</v>
      </c>
      <c r="P48" s="9">
        <v>36467</v>
      </c>
      <c r="Q48" s="7"/>
      <c r="R48" s="10"/>
    </row>
    <row r="49" spans="1:18" hidden="1" x14ac:dyDescent="0.55000000000000004">
      <c r="A49" s="7" t="s">
        <v>1295</v>
      </c>
      <c r="B49" s="7" t="s">
        <v>1296</v>
      </c>
      <c r="C49" s="7" t="s">
        <v>146</v>
      </c>
      <c r="D49" s="7" t="s">
        <v>1297</v>
      </c>
      <c r="E49" s="7">
        <v>1</v>
      </c>
      <c r="F49" s="7" t="s">
        <v>1115</v>
      </c>
      <c r="G49" s="7" t="s">
        <v>1116</v>
      </c>
      <c r="H49" s="8">
        <v>54</v>
      </c>
      <c r="I49" s="7" t="s">
        <v>4</v>
      </c>
      <c r="J49" s="8">
        <v>44</v>
      </c>
      <c r="K49" s="7" t="s">
        <v>1109</v>
      </c>
      <c r="L49" s="7" t="s">
        <v>1117</v>
      </c>
      <c r="M49" s="7">
        <v>6</v>
      </c>
      <c r="N49" s="7" t="s">
        <v>1060</v>
      </c>
      <c r="O49" s="7" t="s">
        <v>1298</v>
      </c>
      <c r="P49" s="9">
        <v>39609</v>
      </c>
      <c r="Q49" s="7"/>
      <c r="R49" s="10"/>
    </row>
    <row r="50" spans="1:18" x14ac:dyDescent="0.55000000000000004">
      <c r="A50" s="7" t="s">
        <v>1299</v>
      </c>
      <c r="B50" s="7" t="s">
        <v>1300</v>
      </c>
      <c r="C50" s="7" t="s">
        <v>147</v>
      </c>
      <c r="D50" s="7" t="s">
        <v>1301</v>
      </c>
      <c r="E50" s="7">
        <v>1</v>
      </c>
      <c r="F50" s="7" t="s">
        <v>1115</v>
      </c>
      <c r="G50" s="7" t="s">
        <v>1116</v>
      </c>
      <c r="H50" s="8">
        <v>54</v>
      </c>
      <c r="I50" s="7" t="s">
        <v>4</v>
      </c>
      <c r="J50" s="8">
        <v>43</v>
      </c>
      <c r="K50" s="7" t="s">
        <v>1109</v>
      </c>
      <c r="L50" s="7" t="s">
        <v>1117</v>
      </c>
      <c r="M50" s="7">
        <v>6</v>
      </c>
      <c r="N50" s="7" t="s">
        <v>1060</v>
      </c>
      <c r="O50" s="7" t="s">
        <v>1302</v>
      </c>
      <c r="P50" s="9">
        <v>50270</v>
      </c>
      <c r="Q50" s="7"/>
      <c r="R50" s="10"/>
    </row>
    <row r="51" spans="1:18" hidden="1" x14ac:dyDescent="0.55000000000000004">
      <c r="A51" s="7" t="s">
        <v>1303</v>
      </c>
      <c r="B51" s="7" t="s">
        <v>1304</v>
      </c>
      <c r="C51" s="7" t="s">
        <v>148</v>
      </c>
      <c r="D51" s="7" t="s">
        <v>1305</v>
      </c>
      <c r="E51" s="7">
        <v>1</v>
      </c>
      <c r="F51" s="7" t="s">
        <v>1115</v>
      </c>
      <c r="G51" s="7" t="s">
        <v>1116</v>
      </c>
      <c r="H51" s="8">
        <v>54</v>
      </c>
      <c r="I51" s="7" t="s">
        <v>4</v>
      </c>
      <c r="J51" s="8">
        <v>35</v>
      </c>
      <c r="K51" s="7" t="s">
        <v>1109</v>
      </c>
      <c r="L51" s="7" t="s">
        <v>1117</v>
      </c>
      <c r="M51" s="7">
        <v>6</v>
      </c>
      <c r="N51" s="7" t="s">
        <v>1060</v>
      </c>
      <c r="O51" s="7" t="s">
        <v>1306</v>
      </c>
      <c r="P51" s="9">
        <v>35669</v>
      </c>
      <c r="Q51" s="7"/>
      <c r="R51" s="10"/>
    </row>
    <row r="52" spans="1:18" hidden="1" x14ac:dyDescent="0.55000000000000004">
      <c r="A52" s="7" t="s">
        <v>1307</v>
      </c>
      <c r="B52" s="7" t="s">
        <v>1308</v>
      </c>
      <c r="C52" s="7" t="s">
        <v>149</v>
      </c>
      <c r="D52" s="7" t="s">
        <v>1309</v>
      </c>
      <c r="E52" s="7">
        <v>1</v>
      </c>
      <c r="F52" s="7" t="s">
        <v>1115</v>
      </c>
      <c r="G52" s="7" t="s">
        <v>1116</v>
      </c>
      <c r="H52" s="8">
        <v>54</v>
      </c>
      <c r="I52" s="7" t="s">
        <v>4</v>
      </c>
      <c r="J52" s="8">
        <v>30</v>
      </c>
      <c r="K52" s="7" t="s">
        <v>1109</v>
      </c>
      <c r="L52" s="7" t="s">
        <v>1117</v>
      </c>
      <c r="M52" s="7">
        <v>6</v>
      </c>
      <c r="N52" s="7" t="s">
        <v>1060</v>
      </c>
      <c r="O52" s="7" t="s">
        <v>1310</v>
      </c>
      <c r="P52" s="9">
        <v>34857</v>
      </c>
      <c r="Q52" s="7"/>
      <c r="R52" s="10"/>
    </row>
    <row r="53" spans="1:18" hidden="1" x14ac:dyDescent="0.55000000000000004">
      <c r="A53" s="7" t="s">
        <v>1311</v>
      </c>
      <c r="B53" s="7" t="s">
        <v>1312</v>
      </c>
      <c r="C53" s="7" t="s">
        <v>150</v>
      </c>
      <c r="D53" s="7" t="s">
        <v>1313</v>
      </c>
      <c r="E53" s="7">
        <v>1</v>
      </c>
      <c r="F53" s="7" t="s">
        <v>1115</v>
      </c>
      <c r="G53" s="7" t="s">
        <v>1116</v>
      </c>
      <c r="H53" s="8">
        <v>54</v>
      </c>
      <c r="I53" s="7" t="s">
        <v>4</v>
      </c>
      <c r="J53" s="8">
        <v>34</v>
      </c>
      <c r="K53" s="7" t="s">
        <v>1109</v>
      </c>
      <c r="L53" s="7" t="s">
        <v>1117</v>
      </c>
      <c r="M53" s="7">
        <v>5</v>
      </c>
      <c r="N53" s="7" t="s">
        <v>1047</v>
      </c>
      <c r="O53" s="7" t="s">
        <v>1314</v>
      </c>
      <c r="P53" s="9">
        <v>11701</v>
      </c>
      <c r="Q53" s="7"/>
      <c r="R53" s="10"/>
    </row>
    <row r="54" spans="1:18" hidden="1" x14ac:dyDescent="0.55000000000000004">
      <c r="A54" s="7" t="s">
        <v>1315</v>
      </c>
      <c r="B54" s="7" t="s">
        <v>1316</v>
      </c>
      <c r="C54" s="7" t="s">
        <v>151</v>
      </c>
      <c r="D54" s="7" t="s">
        <v>1317</v>
      </c>
      <c r="E54" s="7">
        <v>1</v>
      </c>
      <c r="F54" s="7" t="s">
        <v>1115</v>
      </c>
      <c r="G54" s="7" t="s">
        <v>1116</v>
      </c>
      <c r="H54" s="8">
        <v>54</v>
      </c>
      <c r="I54" s="7" t="s">
        <v>4</v>
      </c>
      <c r="J54" s="8">
        <v>34</v>
      </c>
      <c r="K54" s="7" t="s">
        <v>1109</v>
      </c>
      <c r="L54" s="7" t="s">
        <v>1122</v>
      </c>
      <c r="M54" s="7">
        <v>9</v>
      </c>
      <c r="N54" s="7" t="s">
        <v>1045</v>
      </c>
      <c r="O54" s="7" t="s">
        <v>1318</v>
      </c>
      <c r="P54" s="9">
        <v>26258</v>
      </c>
      <c r="Q54" s="7"/>
      <c r="R54" s="10"/>
    </row>
    <row r="55" spans="1:18" hidden="1" x14ac:dyDescent="0.55000000000000004">
      <c r="A55" s="7" t="s">
        <v>1319</v>
      </c>
      <c r="B55" s="7" t="s">
        <v>1320</v>
      </c>
      <c r="C55" s="7" t="s">
        <v>120</v>
      </c>
      <c r="D55" s="7" t="s">
        <v>2</v>
      </c>
      <c r="E55" s="7">
        <v>1</v>
      </c>
      <c r="F55" s="7" t="s">
        <v>1107</v>
      </c>
      <c r="G55" s="7" t="s">
        <v>1108</v>
      </c>
      <c r="H55" s="8">
        <v>55</v>
      </c>
      <c r="I55" s="7" t="s">
        <v>2</v>
      </c>
      <c r="J55" s="8">
        <v>502</v>
      </c>
      <c r="K55" s="7" t="s">
        <v>1109</v>
      </c>
      <c r="L55" s="7" t="s">
        <v>1101</v>
      </c>
      <c r="M55" s="7">
        <v>17</v>
      </c>
      <c r="N55" s="7" t="s">
        <v>1043</v>
      </c>
      <c r="O55" s="7" t="s">
        <v>1321</v>
      </c>
      <c r="P55" s="9">
        <v>64084</v>
      </c>
      <c r="Q55" s="7"/>
      <c r="R55" s="10"/>
    </row>
    <row r="56" spans="1:18" hidden="1" x14ac:dyDescent="0.55000000000000004">
      <c r="A56" s="7" t="s">
        <v>1322</v>
      </c>
      <c r="B56" s="7" t="s">
        <v>1323</v>
      </c>
      <c r="C56" s="7" t="s">
        <v>121</v>
      </c>
      <c r="D56" s="7" t="s">
        <v>1324</v>
      </c>
      <c r="E56" s="7">
        <v>1</v>
      </c>
      <c r="F56" s="7" t="s">
        <v>1115</v>
      </c>
      <c r="G56" s="7" t="s">
        <v>1116</v>
      </c>
      <c r="H56" s="8">
        <v>55</v>
      </c>
      <c r="I56" s="7" t="s">
        <v>2</v>
      </c>
      <c r="J56" s="8">
        <v>30</v>
      </c>
      <c r="K56" s="7" t="s">
        <v>1109</v>
      </c>
      <c r="L56" s="7" t="s">
        <v>1117</v>
      </c>
      <c r="M56" s="7">
        <v>5</v>
      </c>
      <c r="N56" s="7" t="s">
        <v>1047</v>
      </c>
      <c r="O56" s="7" t="s">
        <v>1325</v>
      </c>
      <c r="P56" s="9">
        <v>12229</v>
      </c>
      <c r="Q56" s="7"/>
      <c r="R56" s="10"/>
    </row>
    <row r="57" spans="1:18" hidden="1" x14ac:dyDescent="0.55000000000000004">
      <c r="A57" s="7" t="s">
        <v>1326</v>
      </c>
      <c r="B57" s="7" t="s">
        <v>1327</v>
      </c>
      <c r="C57" s="7" t="s">
        <v>122</v>
      </c>
      <c r="D57" s="7" t="s">
        <v>1328</v>
      </c>
      <c r="E57" s="7">
        <v>1</v>
      </c>
      <c r="F57" s="7" t="s">
        <v>1115</v>
      </c>
      <c r="G57" s="7" t="s">
        <v>1116</v>
      </c>
      <c r="H57" s="8">
        <v>55</v>
      </c>
      <c r="I57" s="7" t="s">
        <v>2</v>
      </c>
      <c r="J57" s="8">
        <v>30</v>
      </c>
      <c r="K57" s="7" t="s">
        <v>1109</v>
      </c>
      <c r="L57" s="7" t="s">
        <v>1117</v>
      </c>
      <c r="M57" s="7">
        <v>5</v>
      </c>
      <c r="N57" s="7" t="s">
        <v>1047</v>
      </c>
      <c r="O57" s="7" t="s">
        <v>1329</v>
      </c>
      <c r="P57" s="9">
        <v>8333</v>
      </c>
      <c r="Q57" s="7"/>
      <c r="R57" s="10"/>
    </row>
    <row r="58" spans="1:18" hidden="1" x14ac:dyDescent="0.55000000000000004">
      <c r="A58" s="7" t="s">
        <v>1330</v>
      </c>
      <c r="B58" s="7" t="s">
        <v>1331</v>
      </c>
      <c r="C58" s="7" t="s">
        <v>123</v>
      </c>
      <c r="D58" s="7" t="s">
        <v>1332</v>
      </c>
      <c r="E58" s="7">
        <v>1</v>
      </c>
      <c r="F58" s="7" t="s">
        <v>1115</v>
      </c>
      <c r="G58" s="7" t="s">
        <v>1116</v>
      </c>
      <c r="H58" s="8">
        <v>55</v>
      </c>
      <c r="I58" s="7" t="s">
        <v>2</v>
      </c>
      <c r="J58" s="8">
        <v>40</v>
      </c>
      <c r="K58" s="7" t="s">
        <v>1109</v>
      </c>
      <c r="L58" s="7" t="s">
        <v>1117</v>
      </c>
      <c r="M58" s="7">
        <v>5</v>
      </c>
      <c r="N58" s="7" t="s">
        <v>1047</v>
      </c>
      <c r="O58" s="7" t="s">
        <v>1333</v>
      </c>
      <c r="P58" s="9">
        <v>24059</v>
      </c>
      <c r="Q58" s="7"/>
      <c r="R58" s="10"/>
    </row>
    <row r="59" spans="1:18" hidden="1" x14ac:dyDescent="0.55000000000000004">
      <c r="A59" s="7" t="s">
        <v>1334</v>
      </c>
      <c r="B59" s="7" t="s">
        <v>1335</v>
      </c>
      <c r="C59" s="7" t="s">
        <v>124</v>
      </c>
      <c r="D59" s="7" t="s">
        <v>1336</v>
      </c>
      <c r="E59" s="7">
        <v>1</v>
      </c>
      <c r="F59" s="7" t="s">
        <v>1115</v>
      </c>
      <c r="G59" s="7" t="s">
        <v>1116</v>
      </c>
      <c r="H59" s="8">
        <v>55</v>
      </c>
      <c r="I59" s="7" t="s">
        <v>2</v>
      </c>
      <c r="J59" s="8">
        <v>49</v>
      </c>
      <c r="K59" s="7" t="s">
        <v>1109</v>
      </c>
      <c r="L59" s="7" t="s">
        <v>1117</v>
      </c>
      <c r="M59" s="7">
        <v>6</v>
      </c>
      <c r="N59" s="7" t="s">
        <v>1060</v>
      </c>
      <c r="O59" s="7" t="s">
        <v>1337</v>
      </c>
      <c r="P59" s="9">
        <v>34115</v>
      </c>
      <c r="Q59" s="7"/>
      <c r="R59" s="10"/>
    </row>
    <row r="60" spans="1:18" hidden="1" x14ac:dyDescent="0.55000000000000004">
      <c r="A60" s="7" t="s">
        <v>1338</v>
      </c>
      <c r="B60" s="7" t="s">
        <v>1339</v>
      </c>
      <c r="C60" s="7" t="s">
        <v>125</v>
      </c>
      <c r="D60" s="7" t="s">
        <v>1340</v>
      </c>
      <c r="E60" s="7">
        <v>1</v>
      </c>
      <c r="F60" s="7" t="s">
        <v>1115</v>
      </c>
      <c r="G60" s="7" t="s">
        <v>1116</v>
      </c>
      <c r="H60" s="8">
        <v>55</v>
      </c>
      <c r="I60" s="7" t="s">
        <v>2</v>
      </c>
      <c r="J60" s="8">
        <v>84</v>
      </c>
      <c r="K60" s="7" t="s">
        <v>1109</v>
      </c>
      <c r="L60" s="7" t="s">
        <v>1117</v>
      </c>
      <c r="M60" s="7">
        <v>6</v>
      </c>
      <c r="N60" s="7" t="s">
        <v>1060</v>
      </c>
      <c r="O60" s="7" t="s">
        <v>1341</v>
      </c>
      <c r="P60" s="9">
        <v>49230</v>
      </c>
      <c r="Q60" s="7"/>
      <c r="R60" s="10"/>
    </row>
    <row r="61" spans="1:18" hidden="1" x14ac:dyDescent="0.55000000000000004">
      <c r="A61" s="7" t="s">
        <v>1342</v>
      </c>
      <c r="B61" s="7" t="s">
        <v>1343</v>
      </c>
      <c r="C61" s="7" t="s">
        <v>126</v>
      </c>
      <c r="D61" s="7" t="s">
        <v>1344</v>
      </c>
      <c r="E61" s="7">
        <v>1</v>
      </c>
      <c r="F61" s="7" t="s">
        <v>1115</v>
      </c>
      <c r="G61" s="7" t="s">
        <v>1116</v>
      </c>
      <c r="H61" s="8">
        <v>55</v>
      </c>
      <c r="I61" s="7" t="s">
        <v>2</v>
      </c>
      <c r="J61" s="8">
        <v>30</v>
      </c>
      <c r="K61" s="7" t="s">
        <v>1109</v>
      </c>
      <c r="L61" s="7" t="s">
        <v>1117</v>
      </c>
      <c r="M61" s="7">
        <v>5</v>
      </c>
      <c r="N61" s="7" t="s">
        <v>1047</v>
      </c>
      <c r="O61" s="7" t="s">
        <v>1345</v>
      </c>
      <c r="P61" s="9">
        <v>14053</v>
      </c>
      <c r="Q61" s="7"/>
      <c r="R61" s="10"/>
    </row>
    <row r="62" spans="1:18" hidden="1" x14ac:dyDescent="0.55000000000000004">
      <c r="A62" s="7" t="s">
        <v>1346</v>
      </c>
      <c r="B62" s="7" t="s">
        <v>1347</v>
      </c>
      <c r="C62" s="7" t="s">
        <v>127</v>
      </c>
      <c r="D62" s="7" t="s">
        <v>1348</v>
      </c>
      <c r="E62" s="7">
        <v>1</v>
      </c>
      <c r="F62" s="7" t="s">
        <v>1115</v>
      </c>
      <c r="G62" s="7" t="s">
        <v>1116</v>
      </c>
      <c r="H62" s="8">
        <v>55</v>
      </c>
      <c r="I62" s="7" t="s">
        <v>2</v>
      </c>
      <c r="J62" s="8">
        <v>37</v>
      </c>
      <c r="K62" s="7" t="s">
        <v>1109</v>
      </c>
      <c r="L62" s="7" t="s">
        <v>1117</v>
      </c>
      <c r="M62" s="7">
        <v>5</v>
      </c>
      <c r="N62" s="7" t="s">
        <v>1047</v>
      </c>
      <c r="O62" s="7" t="s">
        <v>1349</v>
      </c>
      <c r="P62" s="9">
        <v>18256</v>
      </c>
      <c r="Q62" s="7"/>
      <c r="R62" s="10"/>
    </row>
    <row r="63" spans="1:18" hidden="1" x14ac:dyDescent="0.55000000000000004">
      <c r="A63" s="7" t="s">
        <v>1350</v>
      </c>
      <c r="B63" s="7" t="s">
        <v>1351</v>
      </c>
      <c r="C63" s="7" t="s">
        <v>128</v>
      </c>
      <c r="D63" s="7" t="s">
        <v>1352</v>
      </c>
      <c r="E63" s="7">
        <v>1</v>
      </c>
      <c r="F63" s="7" t="s">
        <v>1115</v>
      </c>
      <c r="G63" s="7" t="s">
        <v>1116</v>
      </c>
      <c r="H63" s="8">
        <v>55</v>
      </c>
      <c r="I63" s="7" t="s">
        <v>2</v>
      </c>
      <c r="J63" s="8">
        <v>30</v>
      </c>
      <c r="K63" s="7" t="s">
        <v>1109</v>
      </c>
      <c r="L63" s="7" t="s">
        <v>1117</v>
      </c>
      <c r="M63" s="7">
        <v>5</v>
      </c>
      <c r="N63" s="7" t="s">
        <v>1047</v>
      </c>
      <c r="O63" s="7" t="s">
        <v>1353</v>
      </c>
      <c r="P63" s="9">
        <v>10225</v>
      </c>
      <c r="Q63" s="7"/>
      <c r="R63" s="10"/>
    </row>
    <row r="64" spans="1:18" hidden="1" x14ac:dyDescent="0.55000000000000004">
      <c r="A64" s="7" t="s">
        <v>1354</v>
      </c>
      <c r="B64" s="7" t="s">
        <v>1355</v>
      </c>
      <c r="C64" s="7" t="s">
        <v>129</v>
      </c>
      <c r="D64" s="7" t="s">
        <v>1356</v>
      </c>
      <c r="E64" s="7">
        <v>1</v>
      </c>
      <c r="F64" s="7" t="s">
        <v>1115</v>
      </c>
      <c r="G64" s="7" t="s">
        <v>1116</v>
      </c>
      <c r="H64" s="8">
        <v>55</v>
      </c>
      <c r="I64" s="7" t="s">
        <v>2</v>
      </c>
      <c r="J64" s="8">
        <v>30</v>
      </c>
      <c r="K64" s="7" t="s">
        <v>1109</v>
      </c>
      <c r="L64" s="7" t="s">
        <v>1117</v>
      </c>
      <c r="M64" s="7">
        <v>5</v>
      </c>
      <c r="N64" s="7" t="s">
        <v>1047</v>
      </c>
      <c r="O64" s="7" t="s">
        <v>1357</v>
      </c>
      <c r="P64" s="9">
        <v>11282</v>
      </c>
      <c r="Q64" s="7"/>
      <c r="R64" s="10"/>
    </row>
    <row r="65" spans="1:18" hidden="1" x14ac:dyDescent="0.55000000000000004">
      <c r="A65" s="7" t="s">
        <v>1358</v>
      </c>
      <c r="B65" s="7" t="s">
        <v>1359</v>
      </c>
      <c r="C65" s="7" t="s">
        <v>130</v>
      </c>
      <c r="D65" s="7" t="s">
        <v>1360</v>
      </c>
      <c r="E65" s="7">
        <v>1</v>
      </c>
      <c r="F65" s="7" t="s">
        <v>1115</v>
      </c>
      <c r="G65" s="7" t="s">
        <v>1116</v>
      </c>
      <c r="H65" s="8">
        <v>55</v>
      </c>
      <c r="I65" s="7" t="s">
        <v>2</v>
      </c>
      <c r="J65" s="8">
        <v>20</v>
      </c>
      <c r="K65" s="7" t="s">
        <v>1109</v>
      </c>
      <c r="L65" s="7" t="s">
        <v>1117</v>
      </c>
      <c r="M65" s="7">
        <v>5</v>
      </c>
      <c r="N65" s="7" t="s">
        <v>1047</v>
      </c>
      <c r="O65" s="7" t="s">
        <v>1361</v>
      </c>
      <c r="P65" s="9">
        <v>11955</v>
      </c>
      <c r="Q65" s="7"/>
      <c r="R65" s="10"/>
    </row>
    <row r="66" spans="1:18" hidden="1" x14ac:dyDescent="0.55000000000000004">
      <c r="A66" s="7" t="s">
        <v>1362</v>
      </c>
      <c r="B66" s="7" t="s">
        <v>1363</v>
      </c>
      <c r="C66" s="7" t="s">
        <v>131</v>
      </c>
      <c r="D66" s="7" t="s">
        <v>1364</v>
      </c>
      <c r="E66" s="7">
        <v>1</v>
      </c>
      <c r="F66" s="7" t="s">
        <v>1115</v>
      </c>
      <c r="G66" s="7" t="s">
        <v>1116</v>
      </c>
      <c r="H66" s="8">
        <v>55</v>
      </c>
      <c r="I66" s="7" t="s">
        <v>2</v>
      </c>
      <c r="J66" s="8">
        <v>30</v>
      </c>
      <c r="K66" s="7" t="s">
        <v>1109</v>
      </c>
      <c r="L66" s="7" t="s">
        <v>1117</v>
      </c>
      <c r="M66" s="7">
        <v>5</v>
      </c>
      <c r="N66" s="7" t="s">
        <v>1047</v>
      </c>
      <c r="O66" s="7" t="s">
        <v>1365</v>
      </c>
      <c r="P66" s="9">
        <v>8662</v>
      </c>
      <c r="Q66" s="7"/>
      <c r="R66" s="10"/>
    </row>
    <row r="67" spans="1:18" hidden="1" x14ac:dyDescent="0.55000000000000004">
      <c r="A67" s="7" t="s">
        <v>1366</v>
      </c>
      <c r="B67" s="7" t="s">
        <v>1367</v>
      </c>
      <c r="C67" s="7" t="s">
        <v>132</v>
      </c>
      <c r="D67" s="7" t="s">
        <v>1368</v>
      </c>
      <c r="E67" s="7">
        <v>1</v>
      </c>
      <c r="F67" s="7" t="s">
        <v>1115</v>
      </c>
      <c r="G67" s="7" t="s">
        <v>1116</v>
      </c>
      <c r="H67" s="8">
        <v>55</v>
      </c>
      <c r="I67" s="7" t="s">
        <v>2</v>
      </c>
      <c r="J67" s="8">
        <v>125</v>
      </c>
      <c r="K67" s="7" t="s">
        <v>1109</v>
      </c>
      <c r="L67" s="7" t="s">
        <v>1151</v>
      </c>
      <c r="M67" s="7">
        <v>13</v>
      </c>
      <c r="N67" s="7" t="s">
        <v>1062</v>
      </c>
      <c r="O67" s="7" t="s">
        <v>1369</v>
      </c>
      <c r="P67" s="9">
        <v>44093</v>
      </c>
      <c r="Q67" s="7"/>
      <c r="R67" s="10"/>
    </row>
    <row r="68" spans="1:18" hidden="1" x14ac:dyDescent="0.55000000000000004">
      <c r="A68" s="7" t="s">
        <v>1370</v>
      </c>
      <c r="B68" s="7" t="s">
        <v>1371</v>
      </c>
      <c r="C68" s="7" t="s">
        <v>133</v>
      </c>
      <c r="D68" s="7" t="s">
        <v>1372</v>
      </c>
      <c r="E68" s="7">
        <v>1</v>
      </c>
      <c r="F68" s="7" t="s">
        <v>1115</v>
      </c>
      <c r="G68" s="7" t="s">
        <v>1116</v>
      </c>
      <c r="H68" s="8">
        <v>55</v>
      </c>
      <c r="I68" s="7" t="s">
        <v>2</v>
      </c>
      <c r="J68" s="8">
        <v>30</v>
      </c>
      <c r="K68" s="7" t="s">
        <v>1109</v>
      </c>
      <c r="L68" s="7" t="s">
        <v>1117</v>
      </c>
      <c r="M68" s="7">
        <v>5</v>
      </c>
      <c r="N68" s="7" t="s">
        <v>1047</v>
      </c>
      <c r="O68" s="7" t="s">
        <v>1373</v>
      </c>
      <c r="P68" s="9">
        <v>8508</v>
      </c>
      <c r="Q68" s="7"/>
      <c r="R68" s="10"/>
    </row>
    <row r="69" spans="1:18" hidden="1" x14ac:dyDescent="0.55000000000000004">
      <c r="A69" s="7" t="s">
        <v>1374</v>
      </c>
      <c r="B69" s="7" t="s">
        <v>1375</v>
      </c>
      <c r="C69" s="7" t="s">
        <v>134</v>
      </c>
      <c r="D69" s="7" t="s">
        <v>1376</v>
      </c>
      <c r="E69" s="7">
        <v>1</v>
      </c>
      <c r="F69" s="7" t="s">
        <v>1115</v>
      </c>
      <c r="G69" s="7" t="s">
        <v>1116</v>
      </c>
      <c r="H69" s="8">
        <v>55</v>
      </c>
      <c r="I69" s="7" t="s">
        <v>2</v>
      </c>
      <c r="J69" s="8">
        <v>0</v>
      </c>
      <c r="K69" s="7" t="s">
        <v>1101</v>
      </c>
      <c r="L69" s="7" t="s">
        <v>1204</v>
      </c>
      <c r="M69" s="7">
        <v>3</v>
      </c>
      <c r="N69" s="7" t="s">
        <v>1049</v>
      </c>
      <c r="O69" s="7" t="s">
        <v>1377</v>
      </c>
      <c r="P69" s="9">
        <v>15680</v>
      </c>
      <c r="Q69" s="7"/>
      <c r="R69" s="10"/>
    </row>
    <row r="70" spans="1:18" hidden="1" x14ac:dyDescent="0.55000000000000004">
      <c r="A70" s="7" t="s">
        <v>1378</v>
      </c>
      <c r="B70" s="7" t="s">
        <v>1379</v>
      </c>
      <c r="C70" s="7" t="s">
        <v>135</v>
      </c>
      <c r="D70" s="7" t="s">
        <v>3</v>
      </c>
      <c r="E70" s="7">
        <v>1</v>
      </c>
      <c r="F70" s="7" t="s">
        <v>1107</v>
      </c>
      <c r="G70" s="7" t="s">
        <v>1108</v>
      </c>
      <c r="H70" s="8">
        <v>56</v>
      </c>
      <c r="I70" s="7" t="s">
        <v>3</v>
      </c>
      <c r="J70" s="8">
        <v>400</v>
      </c>
      <c r="K70" s="7" t="s">
        <v>1101</v>
      </c>
      <c r="L70" s="7" t="s">
        <v>1101</v>
      </c>
      <c r="M70" s="7">
        <v>16</v>
      </c>
      <c r="N70" s="7" t="s">
        <v>1065</v>
      </c>
      <c r="O70" s="7" t="s">
        <v>1380</v>
      </c>
      <c r="P70" s="9">
        <v>94605</v>
      </c>
      <c r="Q70" s="7"/>
      <c r="R70" s="10"/>
    </row>
    <row r="71" spans="1:18" hidden="1" x14ac:dyDescent="0.55000000000000004">
      <c r="A71" s="7" t="s">
        <v>1381</v>
      </c>
      <c r="B71" s="7" t="s">
        <v>1382</v>
      </c>
      <c r="C71" s="7" t="s">
        <v>136</v>
      </c>
      <c r="D71" s="7" t="s">
        <v>1383</v>
      </c>
      <c r="E71" s="7">
        <v>1</v>
      </c>
      <c r="F71" s="7" t="s">
        <v>1107</v>
      </c>
      <c r="G71" s="7" t="s">
        <v>1108</v>
      </c>
      <c r="H71" s="8">
        <v>56</v>
      </c>
      <c r="I71" s="7" t="s">
        <v>3</v>
      </c>
      <c r="J71" s="8">
        <v>231</v>
      </c>
      <c r="K71" s="7" t="s">
        <v>1101</v>
      </c>
      <c r="L71" s="7" t="s">
        <v>1110</v>
      </c>
      <c r="M71" s="7">
        <v>15</v>
      </c>
      <c r="N71" s="7" t="s">
        <v>1064</v>
      </c>
      <c r="O71" s="7" t="s">
        <v>1384</v>
      </c>
      <c r="P71" s="9">
        <v>77753</v>
      </c>
      <c r="Q71" s="7"/>
      <c r="R71" s="10"/>
    </row>
    <row r="72" spans="1:18" hidden="1" x14ac:dyDescent="0.55000000000000004">
      <c r="A72" s="7" t="s">
        <v>1385</v>
      </c>
      <c r="B72" s="7" t="s">
        <v>1386</v>
      </c>
      <c r="C72" s="7" t="s">
        <v>137</v>
      </c>
      <c r="D72" s="7" t="s">
        <v>1387</v>
      </c>
      <c r="E72" s="7">
        <v>1</v>
      </c>
      <c r="F72" s="7" t="s">
        <v>1115</v>
      </c>
      <c r="G72" s="7" t="s">
        <v>1116</v>
      </c>
      <c r="H72" s="8">
        <v>56</v>
      </c>
      <c r="I72" s="7" t="s">
        <v>3</v>
      </c>
      <c r="J72" s="8">
        <v>59</v>
      </c>
      <c r="K72" s="7" t="s">
        <v>1101</v>
      </c>
      <c r="L72" s="7" t="s">
        <v>1117</v>
      </c>
      <c r="M72" s="7">
        <v>6</v>
      </c>
      <c r="N72" s="7" t="s">
        <v>1060</v>
      </c>
      <c r="O72" s="7" t="s">
        <v>1388</v>
      </c>
      <c r="P72" s="9">
        <v>37074</v>
      </c>
      <c r="Q72" s="7"/>
      <c r="R72" s="10"/>
    </row>
    <row r="73" spans="1:18" hidden="1" x14ac:dyDescent="0.55000000000000004">
      <c r="A73" s="7" t="s">
        <v>1389</v>
      </c>
      <c r="B73" s="7" t="s">
        <v>1390</v>
      </c>
      <c r="C73" s="7" t="s">
        <v>138</v>
      </c>
      <c r="D73" s="7" t="s">
        <v>1391</v>
      </c>
      <c r="E73" s="7">
        <v>1</v>
      </c>
      <c r="F73" s="7" t="s">
        <v>1115</v>
      </c>
      <c r="G73" s="7" t="s">
        <v>1116</v>
      </c>
      <c r="H73" s="8">
        <v>56</v>
      </c>
      <c r="I73" s="7" t="s">
        <v>3</v>
      </c>
      <c r="J73" s="8">
        <v>30</v>
      </c>
      <c r="K73" s="7" t="s">
        <v>1101</v>
      </c>
      <c r="L73" s="7" t="s">
        <v>1117</v>
      </c>
      <c r="M73" s="7">
        <v>5</v>
      </c>
      <c r="N73" s="7" t="s">
        <v>1047</v>
      </c>
      <c r="O73" s="7" t="s">
        <v>1392</v>
      </c>
      <c r="P73" s="9">
        <v>13307</v>
      </c>
      <c r="Q73" s="7"/>
      <c r="R73" s="10"/>
    </row>
    <row r="74" spans="1:18" hidden="1" x14ac:dyDescent="0.55000000000000004">
      <c r="A74" s="7" t="s">
        <v>1393</v>
      </c>
      <c r="B74" s="7" t="s">
        <v>1394</v>
      </c>
      <c r="C74" s="7" t="s">
        <v>139</v>
      </c>
      <c r="D74" s="7" t="s">
        <v>1395</v>
      </c>
      <c r="E74" s="7">
        <v>1</v>
      </c>
      <c r="F74" s="7" t="s">
        <v>1115</v>
      </c>
      <c r="G74" s="7" t="s">
        <v>1116</v>
      </c>
      <c r="H74" s="8">
        <v>56</v>
      </c>
      <c r="I74" s="7" t="s">
        <v>3</v>
      </c>
      <c r="J74" s="8">
        <v>96</v>
      </c>
      <c r="K74" s="7" t="s">
        <v>1101</v>
      </c>
      <c r="L74" s="7" t="s">
        <v>1117</v>
      </c>
      <c r="M74" s="7">
        <v>6</v>
      </c>
      <c r="N74" s="7" t="s">
        <v>1060</v>
      </c>
      <c r="O74" s="7" t="s">
        <v>1396</v>
      </c>
      <c r="P74" s="9">
        <v>49413</v>
      </c>
      <c r="Q74" s="7"/>
      <c r="R74" s="10"/>
    </row>
    <row r="75" spans="1:18" hidden="1" x14ac:dyDescent="0.55000000000000004">
      <c r="A75" s="7" t="s">
        <v>1397</v>
      </c>
      <c r="B75" s="7" t="s">
        <v>1398</v>
      </c>
      <c r="C75" s="7" t="s">
        <v>140</v>
      </c>
      <c r="D75" s="7" t="s">
        <v>1399</v>
      </c>
      <c r="E75" s="7">
        <v>1</v>
      </c>
      <c r="F75" s="7" t="s">
        <v>1115</v>
      </c>
      <c r="G75" s="7" t="s">
        <v>1116</v>
      </c>
      <c r="H75" s="8">
        <v>56</v>
      </c>
      <c r="I75" s="7" t="s">
        <v>3</v>
      </c>
      <c r="J75" s="8">
        <v>42</v>
      </c>
      <c r="K75" s="7" t="s">
        <v>1101</v>
      </c>
      <c r="L75" s="7" t="s">
        <v>1117</v>
      </c>
      <c r="M75" s="7">
        <v>6</v>
      </c>
      <c r="N75" s="7" t="s">
        <v>1060</v>
      </c>
      <c r="O75" s="7" t="s">
        <v>1400</v>
      </c>
      <c r="P75" s="9">
        <v>38907</v>
      </c>
      <c r="Q75" s="7"/>
      <c r="R75" s="10"/>
    </row>
    <row r="76" spans="1:18" hidden="1" x14ac:dyDescent="0.55000000000000004">
      <c r="A76" s="7" t="s">
        <v>1401</v>
      </c>
      <c r="B76" s="7" t="s">
        <v>1402</v>
      </c>
      <c r="C76" s="7" t="s">
        <v>141</v>
      </c>
      <c r="D76" s="7" t="s">
        <v>1403</v>
      </c>
      <c r="E76" s="7">
        <v>1</v>
      </c>
      <c r="F76" s="7" t="s">
        <v>1115</v>
      </c>
      <c r="G76" s="7" t="s">
        <v>1116</v>
      </c>
      <c r="H76" s="8">
        <v>56</v>
      </c>
      <c r="I76" s="7" t="s">
        <v>3</v>
      </c>
      <c r="J76" s="8">
        <v>34</v>
      </c>
      <c r="K76" s="7" t="s">
        <v>1101</v>
      </c>
      <c r="L76" s="7" t="s">
        <v>1117</v>
      </c>
      <c r="M76" s="7">
        <v>5</v>
      </c>
      <c r="N76" s="7" t="s">
        <v>1047</v>
      </c>
      <c r="O76" s="7" t="s">
        <v>1404</v>
      </c>
      <c r="P76" s="9">
        <v>23032</v>
      </c>
      <c r="Q76" s="7"/>
      <c r="R76" s="10"/>
    </row>
    <row r="77" spans="1:18" hidden="1" x14ac:dyDescent="0.55000000000000004">
      <c r="A77" s="7" t="s">
        <v>1405</v>
      </c>
      <c r="B77" s="7" t="s">
        <v>1406</v>
      </c>
      <c r="C77" s="7" t="s">
        <v>142</v>
      </c>
      <c r="D77" s="7" t="s">
        <v>1407</v>
      </c>
      <c r="E77" s="7">
        <v>1</v>
      </c>
      <c r="F77" s="7" t="s">
        <v>1115</v>
      </c>
      <c r="G77" s="7" t="s">
        <v>1116</v>
      </c>
      <c r="H77" s="8">
        <v>56</v>
      </c>
      <c r="I77" s="7" t="s">
        <v>3</v>
      </c>
      <c r="J77" s="8">
        <v>0</v>
      </c>
      <c r="K77" s="7" t="s">
        <v>1101</v>
      </c>
      <c r="L77" s="7" t="s">
        <v>1204</v>
      </c>
      <c r="M77" s="7">
        <v>1</v>
      </c>
      <c r="N77" s="7" t="s">
        <v>1051</v>
      </c>
      <c r="O77" s="7" t="s">
        <v>1408</v>
      </c>
      <c r="P77" s="9">
        <v>0</v>
      </c>
      <c r="Q77" s="7"/>
      <c r="R77" s="10"/>
    </row>
    <row r="78" spans="1:18" hidden="1" x14ac:dyDescent="0.55000000000000004">
      <c r="A78" s="7" t="s">
        <v>1409</v>
      </c>
      <c r="B78" s="7" t="s">
        <v>1410</v>
      </c>
      <c r="C78" s="7" t="s">
        <v>143</v>
      </c>
      <c r="D78" s="7" t="s">
        <v>1411</v>
      </c>
      <c r="E78" s="7">
        <v>1</v>
      </c>
      <c r="F78" s="7" t="s">
        <v>1115</v>
      </c>
      <c r="G78" s="7" t="s">
        <v>1116</v>
      </c>
      <c r="H78" s="8">
        <v>56</v>
      </c>
      <c r="I78" s="7" t="s">
        <v>3</v>
      </c>
      <c r="J78" s="8">
        <v>0</v>
      </c>
      <c r="K78" s="7" t="s">
        <v>1101</v>
      </c>
      <c r="L78" s="7" t="s">
        <v>1204</v>
      </c>
      <c r="M78" s="7">
        <v>1</v>
      </c>
      <c r="N78" s="7" t="s">
        <v>1051</v>
      </c>
      <c r="O78" s="7" t="s">
        <v>1412</v>
      </c>
      <c r="P78" s="9">
        <v>0</v>
      </c>
      <c r="Q78" s="7"/>
      <c r="R78" s="10"/>
    </row>
    <row r="79" spans="1:18" hidden="1" x14ac:dyDescent="0.55000000000000004">
      <c r="A79" s="7" t="s">
        <v>1413</v>
      </c>
      <c r="B79" s="7" t="s">
        <v>1414</v>
      </c>
      <c r="C79" s="7" t="s">
        <v>78</v>
      </c>
      <c r="D79" s="7" t="s">
        <v>1415</v>
      </c>
      <c r="E79" s="7">
        <v>1</v>
      </c>
      <c r="F79" s="7" t="s">
        <v>1099</v>
      </c>
      <c r="G79" s="7" t="s">
        <v>1100</v>
      </c>
      <c r="H79" s="8">
        <v>57</v>
      </c>
      <c r="I79" s="7" t="s">
        <v>0</v>
      </c>
      <c r="J79" s="8">
        <v>758</v>
      </c>
      <c r="K79" s="7" t="s">
        <v>1101</v>
      </c>
      <c r="L79" s="7" t="s">
        <v>1102</v>
      </c>
      <c r="M79" s="7">
        <v>19</v>
      </c>
      <c r="N79" s="7" t="s">
        <v>1067</v>
      </c>
      <c r="O79" s="7" t="s">
        <v>1416</v>
      </c>
      <c r="P79" s="9">
        <v>161126</v>
      </c>
      <c r="Q79" s="7"/>
      <c r="R79" s="10"/>
    </row>
    <row r="80" spans="1:18" hidden="1" x14ac:dyDescent="0.55000000000000004">
      <c r="A80" s="7" t="s">
        <v>1417</v>
      </c>
      <c r="B80" s="7" t="s">
        <v>1418</v>
      </c>
      <c r="C80" s="7" t="s">
        <v>79</v>
      </c>
      <c r="D80" s="7" t="s">
        <v>1419</v>
      </c>
      <c r="E80" s="7">
        <v>1</v>
      </c>
      <c r="F80" s="7" t="s">
        <v>1115</v>
      </c>
      <c r="G80" s="7" t="s">
        <v>1116</v>
      </c>
      <c r="H80" s="8">
        <v>57</v>
      </c>
      <c r="I80" s="7" t="s">
        <v>0</v>
      </c>
      <c r="J80" s="8">
        <v>66</v>
      </c>
      <c r="K80" s="7" t="s">
        <v>1109</v>
      </c>
      <c r="L80" s="7" t="s">
        <v>1122</v>
      </c>
      <c r="M80" s="7">
        <v>10</v>
      </c>
      <c r="N80" s="7" t="s">
        <v>1044</v>
      </c>
      <c r="O80" s="7" t="s">
        <v>1420</v>
      </c>
      <c r="P80" s="9">
        <v>62230</v>
      </c>
      <c r="Q80" s="7"/>
      <c r="R80" s="10"/>
    </row>
    <row r="81" spans="1:18" hidden="1" x14ac:dyDescent="0.55000000000000004">
      <c r="A81" s="7" t="s">
        <v>1421</v>
      </c>
      <c r="B81" s="7" t="s">
        <v>1422</v>
      </c>
      <c r="C81" s="7" t="s">
        <v>80</v>
      </c>
      <c r="D81" s="7" t="s">
        <v>1423</v>
      </c>
      <c r="E81" s="7">
        <v>1</v>
      </c>
      <c r="F81" s="7" t="s">
        <v>1115</v>
      </c>
      <c r="G81" s="7" t="s">
        <v>1116</v>
      </c>
      <c r="H81" s="8">
        <v>57</v>
      </c>
      <c r="I81" s="7" t="s">
        <v>0</v>
      </c>
      <c r="J81" s="8">
        <v>118</v>
      </c>
      <c r="K81" s="7" t="s">
        <v>1101</v>
      </c>
      <c r="L81" s="7" t="s">
        <v>1122</v>
      </c>
      <c r="M81" s="7">
        <v>10</v>
      </c>
      <c r="N81" s="7" t="s">
        <v>1044</v>
      </c>
      <c r="O81" s="7" t="s">
        <v>1424</v>
      </c>
      <c r="P81" s="9">
        <v>88226</v>
      </c>
      <c r="Q81" s="7"/>
      <c r="R81" s="10"/>
    </row>
    <row r="82" spans="1:18" hidden="1" x14ac:dyDescent="0.55000000000000004">
      <c r="A82" s="7" t="s">
        <v>1425</v>
      </c>
      <c r="B82" s="7" t="s">
        <v>1426</v>
      </c>
      <c r="C82" s="7" t="s">
        <v>81</v>
      </c>
      <c r="D82" s="7" t="s">
        <v>1427</v>
      </c>
      <c r="E82" s="7">
        <v>1</v>
      </c>
      <c r="F82" s="7" t="s">
        <v>1115</v>
      </c>
      <c r="G82" s="7" t="s">
        <v>1116</v>
      </c>
      <c r="H82" s="8">
        <v>57</v>
      </c>
      <c r="I82" s="7" t="s">
        <v>0</v>
      </c>
      <c r="J82" s="8">
        <v>30</v>
      </c>
      <c r="K82" s="7" t="s">
        <v>1101</v>
      </c>
      <c r="L82" s="7" t="s">
        <v>1117</v>
      </c>
      <c r="M82" s="7">
        <v>5</v>
      </c>
      <c r="N82" s="7" t="s">
        <v>1047</v>
      </c>
      <c r="O82" s="7" t="s">
        <v>1428</v>
      </c>
      <c r="P82" s="9">
        <v>19204</v>
      </c>
      <c r="Q82" s="7"/>
      <c r="R82" s="10"/>
    </row>
    <row r="83" spans="1:18" hidden="1" x14ac:dyDescent="0.55000000000000004">
      <c r="A83" s="7" t="s">
        <v>1429</v>
      </c>
      <c r="B83" s="7" t="s">
        <v>1430</v>
      </c>
      <c r="C83" s="7" t="s">
        <v>82</v>
      </c>
      <c r="D83" s="7" t="s">
        <v>1431</v>
      </c>
      <c r="E83" s="7">
        <v>1</v>
      </c>
      <c r="F83" s="7" t="s">
        <v>1115</v>
      </c>
      <c r="G83" s="7" t="s">
        <v>1116</v>
      </c>
      <c r="H83" s="8">
        <v>57</v>
      </c>
      <c r="I83" s="7" t="s">
        <v>0</v>
      </c>
      <c r="J83" s="8">
        <v>107</v>
      </c>
      <c r="K83" s="7" t="s">
        <v>1101</v>
      </c>
      <c r="L83" s="7" t="s">
        <v>1151</v>
      </c>
      <c r="M83" s="7">
        <v>13</v>
      </c>
      <c r="N83" s="7" t="s">
        <v>1062</v>
      </c>
      <c r="O83" s="7" t="s">
        <v>1432</v>
      </c>
      <c r="P83" s="9">
        <v>86586</v>
      </c>
      <c r="Q83" s="7"/>
      <c r="R83" s="10"/>
    </row>
    <row r="84" spans="1:18" hidden="1" x14ac:dyDescent="0.55000000000000004">
      <c r="A84" s="7" t="s">
        <v>1433</v>
      </c>
      <c r="B84" s="7" t="s">
        <v>1434</v>
      </c>
      <c r="C84" s="7" t="s">
        <v>83</v>
      </c>
      <c r="D84" s="7" t="s">
        <v>1435</v>
      </c>
      <c r="E84" s="7">
        <v>1</v>
      </c>
      <c r="F84" s="7" t="s">
        <v>1115</v>
      </c>
      <c r="G84" s="7" t="s">
        <v>1116</v>
      </c>
      <c r="H84" s="8">
        <v>57</v>
      </c>
      <c r="I84" s="7" t="s">
        <v>0</v>
      </c>
      <c r="J84" s="8">
        <v>52</v>
      </c>
      <c r="K84" s="7" t="s">
        <v>1101</v>
      </c>
      <c r="L84" s="7" t="s">
        <v>1117</v>
      </c>
      <c r="M84" s="7">
        <v>6</v>
      </c>
      <c r="N84" s="7" t="s">
        <v>1060</v>
      </c>
      <c r="O84" s="7" t="s">
        <v>1436</v>
      </c>
      <c r="P84" s="9">
        <v>37754</v>
      </c>
      <c r="Q84" s="7"/>
      <c r="R84" s="10"/>
    </row>
    <row r="85" spans="1:18" hidden="1" x14ac:dyDescent="0.55000000000000004">
      <c r="A85" s="7" t="s">
        <v>1437</v>
      </c>
      <c r="B85" s="7" t="s">
        <v>1438</v>
      </c>
      <c r="C85" s="7" t="s">
        <v>84</v>
      </c>
      <c r="D85" s="7" t="s">
        <v>1439</v>
      </c>
      <c r="E85" s="7">
        <v>1</v>
      </c>
      <c r="F85" s="7" t="s">
        <v>1115</v>
      </c>
      <c r="G85" s="7" t="s">
        <v>1116</v>
      </c>
      <c r="H85" s="8">
        <v>57</v>
      </c>
      <c r="I85" s="7" t="s">
        <v>0</v>
      </c>
      <c r="J85" s="8">
        <v>98</v>
      </c>
      <c r="K85" s="7" t="s">
        <v>1101</v>
      </c>
      <c r="L85" s="7" t="s">
        <v>1151</v>
      </c>
      <c r="M85" s="7">
        <v>12</v>
      </c>
      <c r="N85" s="7" t="s">
        <v>1061</v>
      </c>
      <c r="O85" s="7" t="s">
        <v>1440</v>
      </c>
      <c r="P85" s="9">
        <v>57584</v>
      </c>
      <c r="Q85" s="7"/>
      <c r="R85" s="10"/>
    </row>
    <row r="86" spans="1:18" hidden="1" x14ac:dyDescent="0.55000000000000004">
      <c r="A86" s="7" t="s">
        <v>1441</v>
      </c>
      <c r="B86" s="7" t="s">
        <v>1442</v>
      </c>
      <c r="C86" s="7" t="s">
        <v>85</v>
      </c>
      <c r="D86" s="7" t="s">
        <v>1443</v>
      </c>
      <c r="E86" s="7">
        <v>1</v>
      </c>
      <c r="F86" s="7" t="s">
        <v>1115</v>
      </c>
      <c r="G86" s="7" t="s">
        <v>1116</v>
      </c>
      <c r="H86" s="8">
        <v>57</v>
      </c>
      <c r="I86" s="7" t="s">
        <v>0</v>
      </c>
      <c r="J86" s="8">
        <v>59</v>
      </c>
      <c r="K86" s="7" t="s">
        <v>1101</v>
      </c>
      <c r="L86" s="7" t="s">
        <v>1117</v>
      </c>
      <c r="M86" s="7">
        <v>7</v>
      </c>
      <c r="N86" s="7" t="s">
        <v>1046</v>
      </c>
      <c r="O86" s="7" t="s">
        <v>1444</v>
      </c>
      <c r="P86" s="9">
        <v>62636</v>
      </c>
      <c r="Q86" s="7"/>
      <c r="R86" s="10"/>
    </row>
    <row r="87" spans="1:18" hidden="1" x14ac:dyDescent="0.55000000000000004">
      <c r="A87" s="7" t="s">
        <v>1445</v>
      </c>
      <c r="B87" s="7" t="s">
        <v>1446</v>
      </c>
      <c r="C87" s="7" t="s">
        <v>86</v>
      </c>
      <c r="D87" s="7" t="s">
        <v>1447</v>
      </c>
      <c r="E87" s="7">
        <v>1</v>
      </c>
      <c r="F87" s="7" t="s">
        <v>1115</v>
      </c>
      <c r="G87" s="7" t="s">
        <v>1116</v>
      </c>
      <c r="H87" s="8">
        <v>57</v>
      </c>
      <c r="I87" s="7" t="s">
        <v>0</v>
      </c>
      <c r="J87" s="8">
        <v>64</v>
      </c>
      <c r="K87" s="7" t="s">
        <v>1101</v>
      </c>
      <c r="L87" s="7" t="s">
        <v>1122</v>
      </c>
      <c r="M87" s="7">
        <v>10</v>
      </c>
      <c r="N87" s="7" t="s">
        <v>1044</v>
      </c>
      <c r="O87" s="7" t="s">
        <v>1448</v>
      </c>
      <c r="P87" s="9">
        <v>51277</v>
      </c>
      <c r="Q87" s="7"/>
      <c r="R87" s="10"/>
    </row>
    <row r="88" spans="1:18" hidden="1" x14ac:dyDescent="0.55000000000000004">
      <c r="A88" s="7" t="s">
        <v>1449</v>
      </c>
      <c r="B88" s="7" t="s">
        <v>1450</v>
      </c>
      <c r="C88" s="7" t="s">
        <v>87</v>
      </c>
      <c r="D88" s="7" t="s">
        <v>1451</v>
      </c>
      <c r="E88" s="7">
        <v>1</v>
      </c>
      <c r="F88" s="7" t="s">
        <v>1115</v>
      </c>
      <c r="G88" s="7" t="s">
        <v>1116</v>
      </c>
      <c r="H88" s="8">
        <v>57</v>
      </c>
      <c r="I88" s="7" t="s">
        <v>0</v>
      </c>
      <c r="J88" s="8">
        <v>48</v>
      </c>
      <c r="K88" s="7" t="s">
        <v>1101</v>
      </c>
      <c r="L88" s="7" t="s">
        <v>1117</v>
      </c>
      <c r="M88" s="7">
        <v>6</v>
      </c>
      <c r="N88" s="7" t="s">
        <v>1060</v>
      </c>
      <c r="O88" s="7" t="s">
        <v>1452</v>
      </c>
      <c r="P88" s="9">
        <v>32083</v>
      </c>
      <c r="Q88" s="7"/>
      <c r="R88" s="10"/>
    </row>
    <row r="89" spans="1:18" hidden="1" x14ac:dyDescent="0.55000000000000004">
      <c r="A89" s="7" t="s">
        <v>1453</v>
      </c>
      <c r="B89" s="7" t="s">
        <v>1454</v>
      </c>
      <c r="C89" s="7" t="s">
        <v>88</v>
      </c>
      <c r="D89" s="7" t="s">
        <v>1455</v>
      </c>
      <c r="E89" s="7">
        <v>1</v>
      </c>
      <c r="F89" s="7" t="s">
        <v>1115</v>
      </c>
      <c r="G89" s="7" t="s">
        <v>1116</v>
      </c>
      <c r="H89" s="8">
        <v>57</v>
      </c>
      <c r="I89" s="7" t="s">
        <v>0</v>
      </c>
      <c r="J89" s="8">
        <v>30</v>
      </c>
      <c r="K89" s="7" t="s">
        <v>1101</v>
      </c>
      <c r="L89" s="7" t="s">
        <v>1117</v>
      </c>
      <c r="M89" s="7">
        <v>5</v>
      </c>
      <c r="N89" s="7" t="s">
        <v>1047</v>
      </c>
      <c r="O89" s="7" t="s">
        <v>1456</v>
      </c>
      <c r="P89" s="9">
        <v>26404</v>
      </c>
      <c r="Q89" s="7"/>
      <c r="R89" s="10"/>
    </row>
    <row r="90" spans="1:18" hidden="1" x14ac:dyDescent="0.55000000000000004">
      <c r="A90" s="7" t="s">
        <v>1457</v>
      </c>
      <c r="B90" s="7" t="s">
        <v>1458</v>
      </c>
      <c r="C90" s="7" t="s">
        <v>89</v>
      </c>
      <c r="D90" s="7" t="s">
        <v>1459</v>
      </c>
      <c r="E90" s="7">
        <v>1</v>
      </c>
      <c r="F90" s="7" t="s">
        <v>1115</v>
      </c>
      <c r="G90" s="7" t="s">
        <v>1116</v>
      </c>
      <c r="H90" s="8">
        <v>57</v>
      </c>
      <c r="I90" s="7" t="s">
        <v>0</v>
      </c>
      <c r="J90" s="8">
        <v>34</v>
      </c>
      <c r="K90" s="7" t="s">
        <v>1101</v>
      </c>
      <c r="L90" s="7" t="s">
        <v>1117</v>
      </c>
      <c r="M90" s="7">
        <v>5</v>
      </c>
      <c r="N90" s="7" t="s">
        <v>1047</v>
      </c>
      <c r="O90" s="7" t="s">
        <v>1460</v>
      </c>
      <c r="P90" s="9">
        <v>22014</v>
      </c>
      <c r="Q90" s="7"/>
      <c r="R90" s="10"/>
    </row>
    <row r="91" spans="1:18" hidden="1" x14ac:dyDescent="0.55000000000000004">
      <c r="A91" s="7" t="s">
        <v>1461</v>
      </c>
      <c r="B91" s="7" t="s">
        <v>1462</v>
      </c>
      <c r="C91" s="7" t="s">
        <v>90</v>
      </c>
      <c r="D91" s="7" t="s">
        <v>1463</v>
      </c>
      <c r="E91" s="7">
        <v>1</v>
      </c>
      <c r="F91" s="7" t="s">
        <v>1115</v>
      </c>
      <c r="G91" s="7" t="s">
        <v>1116</v>
      </c>
      <c r="H91" s="8">
        <v>57</v>
      </c>
      <c r="I91" s="7" t="s">
        <v>0</v>
      </c>
      <c r="J91" s="8">
        <v>30</v>
      </c>
      <c r="K91" s="7" t="s">
        <v>1101</v>
      </c>
      <c r="L91" s="7" t="s">
        <v>1117</v>
      </c>
      <c r="M91" s="7">
        <v>6</v>
      </c>
      <c r="N91" s="7" t="s">
        <v>1060</v>
      </c>
      <c r="O91" s="7" t="s">
        <v>1464</v>
      </c>
      <c r="P91" s="9">
        <v>33166</v>
      </c>
      <c r="Q91" s="7"/>
      <c r="R91" s="10"/>
    </row>
    <row r="92" spans="1:18" hidden="1" x14ac:dyDescent="0.55000000000000004">
      <c r="A92" s="7" t="s">
        <v>1465</v>
      </c>
      <c r="B92" s="7" t="s">
        <v>1466</v>
      </c>
      <c r="C92" s="7" t="s">
        <v>91</v>
      </c>
      <c r="D92" s="7" t="s">
        <v>1467</v>
      </c>
      <c r="E92" s="7">
        <v>1</v>
      </c>
      <c r="F92" s="7" t="s">
        <v>1115</v>
      </c>
      <c r="G92" s="7" t="s">
        <v>1116</v>
      </c>
      <c r="H92" s="8">
        <v>57</v>
      </c>
      <c r="I92" s="7" t="s">
        <v>0</v>
      </c>
      <c r="J92" s="8">
        <v>30</v>
      </c>
      <c r="K92" s="7" t="s">
        <v>1101</v>
      </c>
      <c r="L92" s="7" t="s">
        <v>1117</v>
      </c>
      <c r="M92" s="7">
        <v>5</v>
      </c>
      <c r="N92" s="7" t="s">
        <v>1047</v>
      </c>
      <c r="O92" s="7" t="s">
        <v>1468</v>
      </c>
      <c r="P92" s="9">
        <v>22242</v>
      </c>
      <c r="Q92" s="7"/>
      <c r="R92" s="10"/>
    </row>
    <row r="93" spans="1:18" hidden="1" x14ac:dyDescent="0.55000000000000004">
      <c r="A93" s="7" t="s">
        <v>1469</v>
      </c>
      <c r="B93" s="7" t="s">
        <v>1470</v>
      </c>
      <c r="C93" s="7" t="s">
        <v>92</v>
      </c>
      <c r="D93" s="7" t="s">
        <v>1471</v>
      </c>
      <c r="E93" s="7">
        <v>1</v>
      </c>
      <c r="F93" s="7" t="s">
        <v>1115</v>
      </c>
      <c r="G93" s="7" t="s">
        <v>1116</v>
      </c>
      <c r="H93" s="8">
        <v>57</v>
      </c>
      <c r="I93" s="7" t="s">
        <v>0</v>
      </c>
      <c r="J93" s="8">
        <v>30</v>
      </c>
      <c r="K93" s="7" t="s">
        <v>1101</v>
      </c>
      <c r="L93" s="7" t="s">
        <v>1117</v>
      </c>
      <c r="M93" s="7">
        <v>5</v>
      </c>
      <c r="N93" s="7" t="s">
        <v>1047</v>
      </c>
      <c r="O93" s="7" t="s">
        <v>1472</v>
      </c>
      <c r="P93" s="9">
        <v>21824</v>
      </c>
      <c r="Q93" s="7"/>
      <c r="R93" s="10"/>
    </row>
    <row r="94" spans="1:18" hidden="1" x14ac:dyDescent="0.55000000000000004">
      <c r="A94" s="7" t="s">
        <v>1473</v>
      </c>
      <c r="B94" s="7" t="s">
        <v>1474</v>
      </c>
      <c r="C94" s="7" t="s">
        <v>93</v>
      </c>
      <c r="D94" s="7" t="s">
        <v>1475</v>
      </c>
      <c r="E94" s="7">
        <v>1</v>
      </c>
      <c r="F94" s="7" t="s">
        <v>1115</v>
      </c>
      <c r="G94" s="7" t="s">
        <v>1116</v>
      </c>
      <c r="H94" s="8">
        <v>57</v>
      </c>
      <c r="I94" s="7" t="s">
        <v>0</v>
      </c>
      <c r="J94" s="8">
        <v>68</v>
      </c>
      <c r="K94" s="7" t="s">
        <v>1101</v>
      </c>
      <c r="L94" s="7" t="s">
        <v>1122</v>
      </c>
      <c r="M94" s="7">
        <v>9</v>
      </c>
      <c r="N94" s="7" t="s">
        <v>1045</v>
      </c>
      <c r="O94" s="7" t="s">
        <v>1476</v>
      </c>
      <c r="P94" s="9">
        <v>45438</v>
      </c>
      <c r="Q94" s="7"/>
      <c r="R94" s="10"/>
    </row>
    <row r="95" spans="1:18" hidden="1" x14ac:dyDescent="0.55000000000000004">
      <c r="A95" s="7" t="s">
        <v>1477</v>
      </c>
      <c r="B95" s="7" t="s">
        <v>1478</v>
      </c>
      <c r="C95" s="7" t="s">
        <v>94</v>
      </c>
      <c r="D95" s="7" t="s">
        <v>1479</v>
      </c>
      <c r="E95" s="7">
        <v>1</v>
      </c>
      <c r="F95" s="7" t="s">
        <v>1115</v>
      </c>
      <c r="G95" s="7" t="s">
        <v>1116</v>
      </c>
      <c r="H95" s="8">
        <v>57</v>
      </c>
      <c r="I95" s="7" t="s">
        <v>0</v>
      </c>
      <c r="J95" s="8">
        <v>30</v>
      </c>
      <c r="K95" s="7" t="s">
        <v>1101</v>
      </c>
      <c r="L95" s="7" t="s">
        <v>1117</v>
      </c>
      <c r="M95" s="7">
        <v>6</v>
      </c>
      <c r="N95" s="7" t="s">
        <v>1060</v>
      </c>
      <c r="O95" s="7" t="s">
        <v>1480</v>
      </c>
      <c r="P95" s="9">
        <v>32758</v>
      </c>
      <c r="Q95" s="7"/>
      <c r="R95" s="10"/>
    </row>
    <row r="96" spans="1:18" hidden="1" x14ac:dyDescent="0.55000000000000004">
      <c r="A96" s="7" t="s">
        <v>1481</v>
      </c>
      <c r="B96" s="7" t="s">
        <v>1482</v>
      </c>
      <c r="C96" s="7" t="s">
        <v>95</v>
      </c>
      <c r="D96" s="7" t="s">
        <v>1483</v>
      </c>
      <c r="E96" s="7">
        <v>1</v>
      </c>
      <c r="F96" s="7" t="s">
        <v>1115</v>
      </c>
      <c r="G96" s="7" t="s">
        <v>1116</v>
      </c>
      <c r="H96" s="8">
        <v>57</v>
      </c>
      <c r="I96" s="7" t="s">
        <v>0</v>
      </c>
      <c r="J96" s="8">
        <v>0</v>
      </c>
      <c r="K96" s="7" t="s">
        <v>1101</v>
      </c>
      <c r="L96" s="7" t="s">
        <v>1204</v>
      </c>
      <c r="M96" s="7">
        <v>2</v>
      </c>
      <c r="N96" s="7" t="s">
        <v>1050</v>
      </c>
      <c r="O96" s="7" t="s">
        <v>1484</v>
      </c>
      <c r="P96" s="9">
        <v>14872</v>
      </c>
      <c r="Q96" s="7"/>
      <c r="R96" s="10"/>
    </row>
    <row r="97" spans="1:18" hidden="1" x14ac:dyDescent="0.55000000000000004">
      <c r="A97" s="7" t="s">
        <v>1485</v>
      </c>
      <c r="B97" s="7" t="s">
        <v>1486</v>
      </c>
      <c r="C97" s="7" t="s">
        <v>152</v>
      </c>
      <c r="D97" s="7" t="s">
        <v>1487</v>
      </c>
      <c r="E97" s="7">
        <v>1</v>
      </c>
      <c r="F97" s="7" t="s">
        <v>1107</v>
      </c>
      <c r="G97" s="7" t="s">
        <v>1108</v>
      </c>
      <c r="H97" s="8">
        <v>58</v>
      </c>
      <c r="I97" s="7" t="s">
        <v>5</v>
      </c>
      <c r="J97" s="8">
        <v>150</v>
      </c>
      <c r="K97" s="7" t="s">
        <v>1101</v>
      </c>
      <c r="L97" s="7" t="s">
        <v>1101</v>
      </c>
      <c r="M97" s="7">
        <v>16</v>
      </c>
      <c r="N97" s="7" t="s">
        <v>1065</v>
      </c>
      <c r="O97" s="7" t="s">
        <v>1488</v>
      </c>
      <c r="P97" s="9">
        <v>31629</v>
      </c>
      <c r="Q97" s="7"/>
      <c r="R97" s="10"/>
    </row>
    <row r="98" spans="1:18" hidden="1" x14ac:dyDescent="0.55000000000000004">
      <c r="A98" s="7" t="s">
        <v>1489</v>
      </c>
      <c r="B98" s="7" t="s">
        <v>1490</v>
      </c>
      <c r="C98" s="7" t="s">
        <v>153</v>
      </c>
      <c r="D98" s="7" t="s">
        <v>1491</v>
      </c>
      <c r="E98" s="7">
        <v>1</v>
      </c>
      <c r="F98" s="7" t="s">
        <v>1115</v>
      </c>
      <c r="G98" s="7" t="s">
        <v>1116</v>
      </c>
      <c r="H98" s="8">
        <v>58</v>
      </c>
      <c r="I98" s="7" t="s">
        <v>5</v>
      </c>
      <c r="J98" s="8">
        <v>34</v>
      </c>
      <c r="K98" s="7" t="s">
        <v>1101</v>
      </c>
      <c r="L98" s="7" t="s">
        <v>1117</v>
      </c>
      <c r="M98" s="7">
        <v>5</v>
      </c>
      <c r="N98" s="7" t="s">
        <v>1047</v>
      </c>
      <c r="O98" s="7" t="s">
        <v>1492</v>
      </c>
      <c r="P98" s="9">
        <v>16410</v>
      </c>
      <c r="Q98" s="7"/>
      <c r="R98" s="10"/>
    </row>
    <row r="99" spans="1:18" hidden="1" x14ac:dyDescent="0.55000000000000004">
      <c r="A99" s="7" t="s">
        <v>1493</v>
      </c>
      <c r="B99" s="7" t="s">
        <v>1494</v>
      </c>
      <c r="C99" s="7" t="s">
        <v>154</v>
      </c>
      <c r="D99" s="7" t="s">
        <v>1495</v>
      </c>
      <c r="E99" s="7">
        <v>1</v>
      </c>
      <c r="F99" s="7" t="s">
        <v>1115</v>
      </c>
      <c r="G99" s="7" t="s">
        <v>1116</v>
      </c>
      <c r="H99" s="8">
        <v>58</v>
      </c>
      <c r="I99" s="7" t="s">
        <v>5</v>
      </c>
      <c r="J99" s="8">
        <v>60</v>
      </c>
      <c r="K99" s="7" t="s">
        <v>1109</v>
      </c>
      <c r="L99" s="7" t="s">
        <v>1122</v>
      </c>
      <c r="M99" s="7">
        <v>9</v>
      </c>
      <c r="N99" s="7" t="s">
        <v>1045</v>
      </c>
      <c r="O99" s="7" t="s">
        <v>1496</v>
      </c>
      <c r="P99" s="9">
        <v>25746</v>
      </c>
      <c r="Q99" s="7"/>
      <c r="R99" s="10"/>
    </row>
    <row r="100" spans="1:18" hidden="1" x14ac:dyDescent="0.55000000000000004">
      <c r="A100" s="7" t="s">
        <v>1497</v>
      </c>
      <c r="B100" s="7" t="s">
        <v>1498</v>
      </c>
      <c r="C100" s="7" t="s">
        <v>155</v>
      </c>
      <c r="D100" s="7" t="s">
        <v>1499</v>
      </c>
      <c r="E100" s="7">
        <v>1</v>
      </c>
      <c r="F100" s="7" t="s">
        <v>1115</v>
      </c>
      <c r="G100" s="7" t="s">
        <v>1116</v>
      </c>
      <c r="H100" s="8">
        <v>58</v>
      </c>
      <c r="I100" s="7" t="s">
        <v>5</v>
      </c>
      <c r="J100" s="8">
        <v>114</v>
      </c>
      <c r="K100" s="7" t="s">
        <v>1109</v>
      </c>
      <c r="L100" s="7" t="s">
        <v>1151</v>
      </c>
      <c r="M100" s="7">
        <v>13</v>
      </c>
      <c r="N100" s="7" t="s">
        <v>1062</v>
      </c>
      <c r="O100" s="7" t="s">
        <v>1500</v>
      </c>
      <c r="P100" s="9">
        <v>40927</v>
      </c>
      <c r="Q100" s="7"/>
      <c r="R100" s="10"/>
    </row>
    <row r="101" spans="1:18" hidden="1" x14ac:dyDescent="0.55000000000000004">
      <c r="A101" s="7" t="s">
        <v>1501</v>
      </c>
      <c r="B101" s="7" t="s">
        <v>1502</v>
      </c>
      <c r="C101" s="7" t="s">
        <v>156</v>
      </c>
      <c r="D101" s="7" t="s">
        <v>1503</v>
      </c>
      <c r="E101" s="7">
        <v>1</v>
      </c>
      <c r="F101" s="7" t="s">
        <v>1115</v>
      </c>
      <c r="G101" s="7" t="s">
        <v>1116</v>
      </c>
      <c r="H101" s="8">
        <v>58</v>
      </c>
      <c r="I101" s="7" t="s">
        <v>5</v>
      </c>
      <c r="J101" s="8">
        <v>30</v>
      </c>
      <c r="K101" s="7" t="s">
        <v>1109</v>
      </c>
      <c r="L101" s="7" t="s">
        <v>1117</v>
      </c>
      <c r="M101" s="7">
        <v>5</v>
      </c>
      <c r="N101" s="7" t="s">
        <v>1047</v>
      </c>
      <c r="O101" s="7" t="s">
        <v>1504</v>
      </c>
      <c r="P101" s="9">
        <v>27709</v>
      </c>
      <c r="Q101" s="7"/>
      <c r="R101" s="10"/>
    </row>
    <row r="102" spans="1:18" hidden="1" x14ac:dyDescent="0.55000000000000004">
      <c r="A102" s="7" t="s">
        <v>1505</v>
      </c>
      <c r="B102" s="7" t="s">
        <v>1506</v>
      </c>
      <c r="C102" s="7" t="s">
        <v>157</v>
      </c>
      <c r="D102" s="7" t="s">
        <v>1507</v>
      </c>
      <c r="E102" s="7">
        <v>1</v>
      </c>
      <c r="F102" s="7" t="s">
        <v>1115</v>
      </c>
      <c r="G102" s="7" t="s">
        <v>1116</v>
      </c>
      <c r="H102" s="8">
        <v>58</v>
      </c>
      <c r="I102" s="7" t="s">
        <v>5</v>
      </c>
      <c r="J102" s="8">
        <v>32</v>
      </c>
      <c r="K102" s="7" t="s">
        <v>1109</v>
      </c>
      <c r="L102" s="7" t="s">
        <v>1117</v>
      </c>
      <c r="M102" s="7">
        <v>6</v>
      </c>
      <c r="N102" s="7" t="s">
        <v>1060</v>
      </c>
      <c r="O102" s="7" t="s">
        <v>1508</v>
      </c>
      <c r="P102" s="9">
        <v>31983</v>
      </c>
      <c r="Q102" s="7"/>
      <c r="R102" s="10"/>
    </row>
    <row r="103" spans="1:18" hidden="1" x14ac:dyDescent="0.55000000000000004">
      <c r="A103" s="7" t="s">
        <v>1509</v>
      </c>
      <c r="B103" s="7" t="s">
        <v>1510</v>
      </c>
      <c r="C103" s="7" t="s">
        <v>158</v>
      </c>
      <c r="D103" s="7" t="s">
        <v>1511</v>
      </c>
      <c r="E103" s="7">
        <v>1</v>
      </c>
      <c r="F103" s="7" t="s">
        <v>1115</v>
      </c>
      <c r="G103" s="7" t="s">
        <v>1116</v>
      </c>
      <c r="H103" s="8">
        <v>58</v>
      </c>
      <c r="I103" s="7" t="s">
        <v>5</v>
      </c>
      <c r="J103" s="8">
        <v>34</v>
      </c>
      <c r="K103" s="7" t="s">
        <v>1109</v>
      </c>
      <c r="L103" s="7" t="s">
        <v>1117</v>
      </c>
      <c r="M103" s="7">
        <v>5</v>
      </c>
      <c r="N103" s="7" t="s">
        <v>1047</v>
      </c>
      <c r="O103" s="7" t="s">
        <v>1512</v>
      </c>
      <c r="P103" s="9">
        <v>14215</v>
      </c>
      <c r="Q103" s="7"/>
      <c r="R103" s="10"/>
    </row>
    <row r="104" spans="1:18" hidden="1" x14ac:dyDescent="0.55000000000000004">
      <c r="A104" s="7" t="s">
        <v>1513</v>
      </c>
      <c r="B104" s="7" t="s">
        <v>1514</v>
      </c>
      <c r="C104" s="7" t="s">
        <v>218</v>
      </c>
      <c r="D104" s="7" t="s">
        <v>12</v>
      </c>
      <c r="E104" s="7">
        <v>2</v>
      </c>
      <c r="F104" s="7" t="s">
        <v>1099</v>
      </c>
      <c r="G104" s="7" t="s">
        <v>1100</v>
      </c>
      <c r="H104" s="8">
        <v>53</v>
      </c>
      <c r="I104" s="7" t="s">
        <v>12</v>
      </c>
      <c r="J104" s="8">
        <v>620</v>
      </c>
      <c r="K104" s="7" t="s">
        <v>1109</v>
      </c>
      <c r="L104" s="7" t="s">
        <v>1102</v>
      </c>
      <c r="M104" s="7">
        <v>18</v>
      </c>
      <c r="N104" s="7" t="s">
        <v>1066</v>
      </c>
      <c r="O104" s="7" t="s">
        <v>1515</v>
      </c>
      <c r="P104" s="9">
        <v>99936</v>
      </c>
      <c r="Q104" s="7"/>
      <c r="R104" s="10"/>
    </row>
    <row r="105" spans="1:18" hidden="1" x14ac:dyDescent="0.55000000000000004">
      <c r="A105" s="7" t="s">
        <v>1516</v>
      </c>
      <c r="B105" s="7" t="s">
        <v>1517</v>
      </c>
      <c r="C105" s="7" t="s">
        <v>219</v>
      </c>
      <c r="D105" s="7" t="s">
        <v>1518</v>
      </c>
      <c r="E105" s="7">
        <v>2</v>
      </c>
      <c r="F105" s="7" t="s">
        <v>1115</v>
      </c>
      <c r="G105" s="7" t="s">
        <v>1116</v>
      </c>
      <c r="H105" s="8">
        <v>53</v>
      </c>
      <c r="I105" s="7" t="s">
        <v>12</v>
      </c>
      <c r="J105" s="8">
        <v>34</v>
      </c>
      <c r="K105" s="7" t="s">
        <v>1109</v>
      </c>
      <c r="L105" s="7" t="s">
        <v>1117</v>
      </c>
      <c r="M105" s="7">
        <v>5</v>
      </c>
      <c r="N105" s="7" t="s">
        <v>1047</v>
      </c>
      <c r="O105" s="7" t="s">
        <v>1519</v>
      </c>
      <c r="P105" s="9">
        <v>25144</v>
      </c>
      <c r="Q105" s="7"/>
      <c r="R105" s="10"/>
    </row>
    <row r="106" spans="1:18" hidden="1" x14ac:dyDescent="0.55000000000000004">
      <c r="A106" s="7" t="s">
        <v>1520</v>
      </c>
      <c r="B106" s="7" t="s">
        <v>1521</v>
      </c>
      <c r="C106" s="7" t="s">
        <v>220</v>
      </c>
      <c r="D106" s="7" t="s">
        <v>1522</v>
      </c>
      <c r="E106" s="7">
        <v>2</v>
      </c>
      <c r="F106" s="7" t="s">
        <v>1115</v>
      </c>
      <c r="G106" s="7" t="s">
        <v>1116</v>
      </c>
      <c r="H106" s="8">
        <v>53</v>
      </c>
      <c r="I106" s="7" t="s">
        <v>12</v>
      </c>
      <c r="J106" s="8">
        <v>35</v>
      </c>
      <c r="K106" s="7" t="s">
        <v>1109</v>
      </c>
      <c r="L106" s="7" t="s">
        <v>1117</v>
      </c>
      <c r="M106" s="7">
        <v>6</v>
      </c>
      <c r="N106" s="7" t="s">
        <v>1060</v>
      </c>
      <c r="O106" s="7" t="s">
        <v>1523</v>
      </c>
      <c r="P106" s="9">
        <v>30720</v>
      </c>
      <c r="Q106" s="7"/>
      <c r="R106" s="10"/>
    </row>
    <row r="107" spans="1:18" hidden="1" x14ac:dyDescent="0.55000000000000004">
      <c r="A107" s="7" t="s">
        <v>1524</v>
      </c>
      <c r="B107" s="7" t="s">
        <v>1525</v>
      </c>
      <c r="C107" s="7" t="s">
        <v>221</v>
      </c>
      <c r="D107" s="7" t="s">
        <v>1526</v>
      </c>
      <c r="E107" s="7">
        <v>2</v>
      </c>
      <c r="F107" s="7" t="s">
        <v>1115</v>
      </c>
      <c r="G107" s="7" t="s">
        <v>1116</v>
      </c>
      <c r="H107" s="8">
        <v>53</v>
      </c>
      <c r="I107" s="7" t="s">
        <v>12</v>
      </c>
      <c r="J107" s="8">
        <v>34</v>
      </c>
      <c r="K107" s="7" t="s">
        <v>1109</v>
      </c>
      <c r="L107" s="7" t="s">
        <v>1122</v>
      </c>
      <c r="M107" s="7">
        <v>9</v>
      </c>
      <c r="N107" s="7" t="s">
        <v>1045</v>
      </c>
      <c r="O107" s="7" t="s">
        <v>1527</v>
      </c>
      <c r="P107" s="9">
        <v>26684</v>
      </c>
      <c r="Q107" s="7"/>
      <c r="R107" s="10"/>
    </row>
    <row r="108" spans="1:18" hidden="1" x14ac:dyDescent="0.55000000000000004">
      <c r="A108" s="7" t="s">
        <v>1528</v>
      </c>
      <c r="B108" s="7" t="s">
        <v>1529</v>
      </c>
      <c r="C108" s="7" t="s">
        <v>222</v>
      </c>
      <c r="D108" s="7" t="s">
        <v>1530</v>
      </c>
      <c r="E108" s="7">
        <v>2</v>
      </c>
      <c r="F108" s="7" t="s">
        <v>1115</v>
      </c>
      <c r="G108" s="7" t="s">
        <v>1116</v>
      </c>
      <c r="H108" s="8">
        <v>53</v>
      </c>
      <c r="I108" s="7" t="s">
        <v>12</v>
      </c>
      <c r="J108" s="8">
        <v>30</v>
      </c>
      <c r="K108" s="7" t="s">
        <v>1109</v>
      </c>
      <c r="L108" s="7" t="s">
        <v>1117</v>
      </c>
      <c r="M108" s="7">
        <v>5</v>
      </c>
      <c r="N108" s="7" t="s">
        <v>1047</v>
      </c>
      <c r="O108" s="7" t="s">
        <v>1531</v>
      </c>
      <c r="P108" s="9">
        <v>9892</v>
      </c>
      <c r="Q108" s="7"/>
      <c r="R108" s="10"/>
    </row>
    <row r="109" spans="1:18" hidden="1" x14ac:dyDescent="0.55000000000000004">
      <c r="A109" s="7" t="s">
        <v>1532</v>
      </c>
      <c r="B109" s="7" t="s">
        <v>1533</v>
      </c>
      <c r="C109" s="7" t="s">
        <v>223</v>
      </c>
      <c r="D109" s="7" t="s">
        <v>1534</v>
      </c>
      <c r="E109" s="7">
        <v>2</v>
      </c>
      <c r="F109" s="7" t="s">
        <v>1115</v>
      </c>
      <c r="G109" s="7" t="s">
        <v>1116</v>
      </c>
      <c r="H109" s="8">
        <v>53</v>
      </c>
      <c r="I109" s="7" t="s">
        <v>12</v>
      </c>
      <c r="J109" s="8">
        <v>30</v>
      </c>
      <c r="K109" s="7" t="s">
        <v>1109</v>
      </c>
      <c r="L109" s="7" t="s">
        <v>1117</v>
      </c>
      <c r="M109" s="7">
        <v>5</v>
      </c>
      <c r="N109" s="7" t="s">
        <v>1047</v>
      </c>
      <c r="O109" s="7" t="s">
        <v>1535</v>
      </c>
      <c r="P109" s="9">
        <v>10338</v>
      </c>
      <c r="Q109" s="7"/>
      <c r="R109" s="10"/>
    </row>
    <row r="110" spans="1:18" hidden="1" x14ac:dyDescent="0.55000000000000004">
      <c r="A110" s="7" t="s">
        <v>1536</v>
      </c>
      <c r="B110" s="7" t="s">
        <v>1537</v>
      </c>
      <c r="C110" s="7" t="s">
        <v>224</v>
      </c>
      <c r="D110" s="7" t="s">
        <v>1538</v>
      </c>
      <c r="E110" s="7">
        <v>2</v>
      </c>
      <c r="F110" s="7" t="s">
        <v>1115</v>
      </c>
      <c r="G110" s="7" t="s">
        <v>1116</v>
      </c>
      <c r="H110" s="8">
        <v>53</v>
      </c>
      <c r="I110" s="7" t="s">
        <v>12</v>
      </c>
      <c r="J110" s="8">
        <v>60</v>
      </c>
      <c r="K110" s="7" t="s">
        <v>1109</v>
      </c>
      <c r="L110" s="7" t="s">
        <v>1117</v>
      </c>
      <c r="M110" s="7">
        <v>6</v>
      </c>
      <c r="N110" s="7" t="s">
        <v>1060</v>
      </c>
      <c r="O110" s="7" t="s">
        <v>1539</v>
      </c>
      <c r="P110" s="9">
        <v>54938</v>
      </c>
      <c r="Q110" s="7"/>
      <c r="R110" s="10"/>
    </row>
    <row r="111" spans="1:18" hidden="1" x14ac:dyDescent="0.55000000000000004">
      <c r="A111" s="7" t="s">
        <v>1540</v>
      </c>
      <c r="B111" s="7" t="s">
        <v>1541</v>
      </c>
      <c r="C111" s="7" t="s">
        <v>225</v>
      </c>
      <c r="D111" s="7" t="s">
        <v>1542</v>
      </c>
      <c r="E111" s="7">
        <v>2</v>
      </c>
      <c r="F111" s="7" t="s">
        <v>1115</v>
      </c>
      <c r="G111" s="7" t="s">
        <v>1116</v>
      </c>
      <c r="H111" s="8">
        <v>53</v>
      </c>
      <c r="I111" s="7" t="s">
        <v>12</v>
      </c>
      <c r="J111" s="8">
        <v>30</v>
      </c>
      <c r="K111" s="7" t="s">
        <v>1109</v>
      </c>
      <c r="L111" s="7" t="s">
        <v>1117</v>
      </c>
      <c r="M111" s="7">
        <v>6</v>
      </c>
      <c r="N111" s="7" t="s">
        <v>1060</v>
      </c>
      <c r="O111" s="7" t="s">
        <v>1543</v>
      </c>
      <c r="P111" s="9">
        <v>39676</v>
      </c>
      <c r="Q111" s="7"/>
      <c r="R111" s="10"/>
    </row>
    <row r="112" spans="1:18" hidden="1" x14ac:dyDescent="0.55000000000000004">
      <c r="A112" s="7" t="s">
        <v>1544</v>
      </c>
      <c r="B112" s="7" t="s">
        <v>1545</v>
      </c>
      <c r="C112" s="7" t="s">
        <v>226</v>
      </c>
      <c r="D112" s="7" t="s">
        <v>1546</v>
      </c>
      <c r="E112" s="7">
        <v>2</v>
      </c>
      <c r="F112" s="7" t="s">
        <v>1115</v>
      </c>
      <c r="G112" s="7" t="s">
        <v>1116</v>
      </c>
      <c r="H112" s="8">
        <v>53</v>
      </c>
      <c r="I112" s="7" t="s">
        <v>12</v>
      </c>
      <c r="J112" s="8">
        <v>35</v>
      </c>
      <c r="K112" s="7" t="s">
        <v>1109</v>
      </c>
      <c r="L112" s="7" t="s">
        <v>1117</v>
      </c>
      <c r="M112" s="7">
        <v>5</v>
      </c>
      <c r="N112" s="7" t="s">
        <v>1047</v>
      </c>
      <c r="O112" s="7" t="s">
        <v>1547</v>
      </c>
      <c r="P112" s="9">
        <v>23231</v>
      </c>
      <c r="Q112" s="7"/>
      <c r="R112" s="10"/>
    </row>
    <row r="113" spans="1:18" hidden="1" x14ac:dyDescent="0.55000000000000004">
      <c r="A113" s="7" t="s">
        <v>1548</v>
      </c>
      <c r="B113" s="7" t="s">
        <v>1549</v>
      </c>
      <c r="C113" s="7" t="s">
        <v>180</v>
      </c>
      <c r="D113" s="7" t="s">
        <v>1550</v>
      </c>
      <c r="E113" s="7">
        <v>2</v>
      </c>
      <c r="F113" s="7" t="s">
        <v>1107</v>
      </c>
      <c r="G113" s="7" t="s">
        <v>1108</v>
      </c>
      <c r="H113" s="8">
        <v>63</v>
      </c>
      <c r="I113" s="7" t="s">
        <v>8</v>
      </c>
      <c r="J113" s="8">
        <v>310</v>
      </c>
      <c r="K113" s="7" t="s">
        <v>1109</v>
      </c>
      <c r="L113" s="7" t="s">
        <v>1101</v>
      </c>
      <c r="M113" s="7">
        <v>16</v>
      </c>
      <c r="N113" s="7" t="s">
        <v>1065</v>
      </c>
      <c r="O113" s="7" t="s">
        <v>1551</v>
      </c>
      <c r="P113" s="9">
        <v>69676</v>
      </c>
      <c r="Q113" s="7"/>
      <c r="R113" s="10"/>
    </row>
    <row r="114" spans="1:18" hidden="1" x14ac:dyDescent="0.55000000000000004">
      <c r="A114" s="7" t="s">
        <v>1552</v>
      </c>
      <c r="B114" s="7" t="s">
        <v>1553</v>
      </c>
      <c r="C114" s="7" t="s">
        <v>181</v>
      </c>
      <c r="D114" s="7" t="s">
        <v>1554</v>
      </c>
      <c r="E114" s="7">
        <v>2</v>
      </c>
      <c r="F114" s="7" t="s">
        <v>1107</v>
      </c>
      <c r="G114" s="7" t="s">
        <v>1108</v>
      </c>
      <c r="H114" s="8">
        <v>63</v>
      </c>
      <c r="I114" s="7" t="s">
        <v>8</v>
      </c>
      <c r="J114" s="8">
        <v>365</v>
      </c>
      <c r="K114" s="7" t="s">
        <v>1109</v>
      </c>
      <c r="L114" s="7" t="s">
        <v>1101</v>
      </c>
      <c r="M114" s="7">
        <v>16</v>
      </c>
      <c r="N114" s="7" t="s">
        <v>1065</v>
      </c>
      <c r="O114" s="7" t="s">
        <v>1555</v>
      </c>
      <c r="P114" s="9">
        <v>76154</v>
      </c>
      <c r="Q114" s="7"/>
      <c r="R114" s="10"/>
    </row>
    <row r="115" spans="1:18" hidden="1" x14ac:dyDescent="0.55000000000000004">
      <c r="A115" s="7" t="s">
        <v>1556</v>
      </c>
      <c r="B115" s="7" t="s">
        <v>1557</v>
      </c>
      <c r="C115" s="7" t="s">
        <v>182</v>
      </c>
      <c r="D115" s="7" t="s">
        <v>1558</v>
      </c>
      <c r="E115" s="7">
        <v>2</v>
      </c>
      <c r="F115" s="7" t="s">
        <v>1115</v>
      </c>
      <c r="G115" s="7" t="s">
        <v>1116</v>
      </c>
      <c r="H115" s="8">
        <v>63</v>
      </c>
      <c r="I115" s="7" t="s">
        <v>8</v>
      </c>
      <c r="J115" s="8">
        <v>60</v>
      </c>
      <c r="K115" s="7" t="s">
        <v>1109</v>
      </c>
      <c r="L115" s="7" t="s">
        <v>1117</v>
      </c>
      <c r="M115" s="7">
        <v>6</v>
      </c>
      <c r="N115" s="7" t="s">
        <v>1060</v>
      </c>
      <c r="O115" s="7" t="s">
        <v>1559</v>
      </c>
      <c r="P115" s="9">
        <v>34542</v>
      </c>
      <c r="Q115" s="7"/>
      <c r="R115" s="10"/>
    </row>
    <row r="116" spans="1:18" hidden="1" x14ac:dyDescent="0.55000000000000004">
      <c r="A116" s="7" t="s">
        <v>1560</v>
      </c>
      <c r="B116" s="7" t="s">
        <v>1561</v>
      </c>
      <c r="C116" s="7" t="s">
        <v>183</v>
      </c>
      <c r="D116" s="7" t="s">
        <v>1562</v>
      </c>
      <c r="E116" s="7">
        <v>2</v>
      </c>
      <c r="F116" s="7" t="s">
        <v>1115</v>
      </c>
      <c r="G116" s="7" t="s">
        <v>1116</v>
      </c>
      <c r="H116" s="8">
        <v>63</v>
      </c>
      <c r="I116" s="7" t="s">
        <v>8</v>
      </c>
      <c r="J116" s="8">
        <v>36</v>
      </c>
      <c r="K116" s="7" t="s">
        <v>1109</v>
      </c>
      <c r="L116" s="7" t="s">
        <v>1117</v>
      </c>
      <c r="M116" s="7">
        <v>5</v>
      </c>
      <c r="N116" s="7" t="s">
        <v>1047</v>
      </c>
      <c r="O116" s="7" t="s">
        <v>1563</v>
      </c>
      <c r="P116" s="9">
        <v>25027</v>
      </c>
      <c r="Q116" s="7"/>
      <c r="R116" s="10"/>
    </row>
    <row r="117" spans="1:18" hidden="1" x14ac:dyDescent="0.55000000000000004">
      <c r="A117" s="7" t="s">
        <v>1564</v>
      </c>
      <c r="B117" s="7" t="s">
        <v>1565</v>
      </c>
      <c r="C117" s="7" t="s">
        <v>184</v>
      </c>
      <c r="D117" s="7" t="s">
        <v>1566</v>
      </c>
      <c r="E117" s="7">
        <v>2</v>
      </c>
      <c r="F117" s="7" t="s">
        <v>1115</v>
      </c>
      <c r="G117" s="7" t="s">
        <v>1116</v>
      </c>
      <c r="H117" s="8">
        <v>63</v>
      </c>
      <c r="I117" s="7" t="s">
        <v>8</v>
      </c>
      <c r="J117" s="8">
        <v>100</v>
      </c>
      <c r="K117" s="7" t="s">
        <v>1109</v>
      </c>
      <c r="L117" s="7" t="s">
        <v>1122</v>
      </c>
      <c r="M117" s="7">
        <v>9</v>
      </c>
      <c r="N117" s="7" t="s">
        <v>1045</v>
      </c>
      <c r="O117" s="7" t="s">
        <v>1567</v>
      </c>
      <c r="P117" s="9">
        <v>40304</v>
      </c>
      <c r="Q117" s="7"/>
      <c r="R117" s="10"/>
    </row>
    <row r="118" spans="1:18" hidden="1" x14ac:dyDescent="0.55000000000000004">
      <c r="A118" s="7" t="s">
        <v>1568</v>
      </c>
      <c r="B118" s="7" t="s">
        <v>1569</v>
      </c>
      <c r="C118" s="7" t="s">
        <v>185</v>
      </c>
      <c r="D118" s="7" t="s">
        <v>1570</v>
      </c>
      <c r="E118" s="7">
        <v>2</v>
      </c>
      <c r="F118" s="7" t="s">
        <v>1115</v>
      </c>
      <c r="G118" s="7" t="s">
        <v>1116</v>
      </c>
      <c r="H118" s="8">
        <v>63</v>
      </c>
      <c r="I118" s="7" t="s">
        <v>8</v>
      </c>
      <c r="J118" s="8">
        <v>78</v>
      </c>
      <c r="K118" s="7" t="s">
        <v>1109</v>
      </c>
      <c r="L118" s="7" t="s">
        <v>1151</v>
      </c>
      <c r="M118" s="7">
        <v>12</v>
      </c>
      <c r="N118" s="7" t="s">
        <v>1061</v>
      </c>
      <c r="O118" s="7" t="s">
        <v>1571</v>
      </c>
      <c r="P118" s="9">
        <v>61443</v>
      </c>
      <c r="Q118" s="7"/>
      <c r="R118" s="10"/>
    </row>
    <row r="119" spans="1:18" hidden="1" x14ac:dyDescent="0.55000000000000004">
      <c r="A119" s="7" t="s">
        <v>1572</v>
      </c>
      <c r="B119" s="7" t="s">
        <v>1573</v>
      </c>
      <c r="C119" s="7" t="s">
        <v>186</v>
      </c>
      <c r="D119" s="7" t="s">
        <v>1574</v>
      </c>
      <c r="E119" s="7">
        <v>2</v>
      </c>
      <c r="F119" s="7" t="s">
        <v>1115</v>
      </c>
      <c r="G119" s="7" t="s">
        <v>1116</v>
      </c>
      <c r="H119" s="8">
        <v>63</v>
      </c>
      <c r="I119" s="7" t="s">
        <v>8</v>
      </c>
      <c r="J119" s="8">
        <v>75</v>
      </c>
      <c r="K119" s="7" t="s">
        <v>1109</v>
      </c>
      <c r="L119" s="7" t="s">
        <v>1122</v>
      </c>
      <c r="M119" s="7">
        <v>9</v>
      </c>
      <c r="N119" s="7" t="s">
        <v>1045</v>
      </c>
      <c r="O119" s="7" t="s">
        <v>1575</v>
      </c>
      <c r="P119" s="9">
        <v>49268</v>
      </c>
      <c r="Q119" s="7"/>
      <c r="R119" s="10"/>
    </row>
    <row r="120" spans="1:18" hidden="1" x14ac:dyDescent="0.55000000000000004">
      <c r="A120" s="7" t="s">
        <v>1576</v>
      </c>
      <c r="B120" s="7" t="s">
        <v>1577</v>
      </c>
      <c r="C120" s="7" t="s">
        <v>187</v>
      </c>
      <c r="D120" s="7" t="s">
        <v>1578</v>
      </c>
      <c r="E120" s="7">
        <v>2</v>
      </c>
      <c r="F120" s="7" t="s">
        <v>1115</v>
      </c>
      <c r="G120" s="7" t="s">
        <v>1116</v>
      </c>
      <c r="H120" s="8">
        <v>63</v>
      </c>
      <c r="I120" s="7" t="s">
        <v>8</v>
      </c>
      <c r="J120" s="8">
        <v>72</v>
      </c>
      <c r="K120" s="7" t="s">
        <v>1109</v>
      </c>
      <c r="L120" s="7" t="s">
        <v>1151</v>
      </c>
      <c r="M120" s="7">
        <v>12</v>
      </c>
      <c r="N120" s="7" t="s">
        <v>1061</v>
      </c>
      <c r="O120" s="7" t="s">
        <v>1579</v>
      </c>
      <c r="P120" s="9">
        <v>24337</v>
      </c>
      <c r="Q120" s="7"/>
      <c r="R120" s="10"/>
    </row>
    <row r="121" spans="1:18" hidden="1" x14ac:dyDescent="0.55000000000000004">
      <c r="A121" s="7" t="s">
        <v>1580</v>
      </c>
      <c r="B121" s="7" t="s">
        <v>1581</v>
      </c>
      <c r="C121" s="7" t="s">
        <v>188</v>
      </c>
      <c r="D121" s="7" t="s">
        <v>1582</v>
      </c>
      <c r="E121" s="7">
        <v>2</v>
      </c>
      <c r="F121" s="7" t="s">
        <v>1115</v>
      </c>
      <c r="G121" s="7" t="s">
        <v>1116</v>
      </c>
      <c r="H121" s="8">
        <v>63</v>
      </c>
      <c r="I121" s="7" t="s">
        <v>8</v>
      </c>
      <c r="J121" s="8">
        <v>0</v>
      </c>
      <c r="K121" s="7" t="s">
        <v>1101</v>
      </c>
      <c r="L121" s="7" t="s">
        <v>1204</v>
      </c>
      <c r="M121" s="7">
        <v>4</v>
      </c>
      <c r="N121" s="7" t="s">
        <v>1048</v>
      </c>
      <c r="O121" s="7" t="s">
        <v>1583</v>
      </c>
      <c r="P121" s="9">
        <v>25762</v>
      </c>
      <c r="Q121" s="7"/>
      <c r="R121" s="10"/>
    </row>
    <row r="122" spans="1:18" hidden="1" x14ac:dyDescent="0.55000000000000004">
      <c r="A122" s="7" t="s">
        <v>1584</v>
      </c>
      <c r="B122" s="7" t="s">
        <v>1585</v>
      </c>
      <c r="C122" s="7" t="s">
        <v>209</v>
      </c>
      <c r="D122" s="7" t="s">
        <v>11</v>
      </c>
      <c r="E122" s="7">
        <v>2</v>
      </c>
      <c r="F122" s="7" t="s">
        <v>1107</v>
      </c>
      <c r="G122" s="7" t="s">
        <v>1108</v>
      </c>
      <c r="H122" s="8">
        <v>64</v>
      </c>
      <c r="I122" s="7" t="s">
        <v>11</v>
      </c>
      <c r="J122" s="8">
        <v>320</v>
      </c>
      <c r="K122" s="7" t="s">
        <v>1109</v>
      </c>
      <c r="L122" s="7" t="s">
        <v>1101</v>
      </c>
      <c r="M122" s="7">
        <v>16</v>
      </c>
      <c r="N122" s="7" t="s">
        <v>1065</v>
      </c>
      <c r="O122" s="7" t="s">
        <v>1586</v>
      </c>
      <c r="P122" s="9">
        <v>75958</v>
      </c>
      <c r="Q122" s="7"/>
      <c r="R122" s="10"/>
    </row>
    <row r="123" spans="1:18" hidden="1" x14ac:dyDescent="0.55000000000000004">
      <c r="A123" s="7" t="s">
        <v>1587</v>
      </c>
      <c r="B123" s="7" t="s">
        <v>1588</v>
      </c>
      <c r="C123" s="7" t="s">
        <v>210</v>
      </c>
      <c r="D123" s="7" t="s">
        <v>1589</v>
      </c>
      <c r="E123" s="7">
        <v>2</v>
      </c>
      <c r="F123" s="7" t="s">
        <v>1107</v>
      </c>
      <c r="G123" s="7" t="s">
        <v>1108</v>
      </c>
      <c r="H123" s="8">
        <v>64</v>
      </c>
      <c r="I123" s="7" t="s">
        <v>11</v>
      </c>
      <c r="J123" s="8">
        <v>307</v>
      </c>
      <c r="K123" s="7" t="s">
        <v>1109</v>
      </c>
      <c r="L123" s="7" t="s">
        <v>1110</v>
      </c>
      <c r="M123" s="7">
        <v>15</v>
      </c>
      <c r="N123" s="7" t="s">
        <v>1064</v>
      </c>
      <c r="O123" s="7" t="s">
        <v>1590</v>
      </c>
      <c r="P123" s="9">
        <v>55281</v>
      </c>
      <c r="Q123" s="7"/>
      <c r="R123" s="10"/>
    </row>
    <row r="124" spans="1:18" hidden="1" x14ac:dyDescent="0.55000000000000004">
      <c r="A124" s="7" t="s">
        <v>1591</v>
      </c>
      <c r="B124" s="7" t="s">
        <v>1592</v>
      </c>
      <c r="C124" s="7" t="s">
        <v>211</v>
      </c>
      <c r="D124" s="7" t="s">
        <v>1593</v>
      </c>
      <c r="E124" s="7">
        <v>2</v>
      </c>
      <c r="F124" s="7" t="s">
        <v>1115</v>
      </c>
      <c r="G124" s="7" t="s">
        <v>1116</v>
      </c>
      <c r="H124" s="8">
        <v>64</v>
      </c>
      <c r="I124" s="7" t="s">
        <v>11</v>
      </c>
      <c r="J124" s="8">
        <v>35</v>
      </c>
      <c r="K124" s="7" t="s">
        <v>1109</v>
      </c>
      <c r="L124" s="7" t="s">
        <v>1117</v>
      </c>
      <c r="M124" s="7">
        <v>6</v>
      </c>
      <c r="N124" s="7" t="s">
        <v>1060</v>
      </c>
      <c r="O124" s="7" t="s">
        <v>1594</v>
      </c>
      <c r="P124" s="9">
        <v>36386</v>
      </c>
      <c r="Q124" s="7"/>
      <c r="R124" s="10"/>
    </row>
    <row r="125" spans="1:18" hidden="1" x14ac:dyDescent="0.55000000000000004">
      <c r="A125" s="7" t="s">
        <v>1595</v>
      </c>
      <c r="B125" s="7" t="s">
        <v>1596</v>
      </c>
      <c r="C125" s="7" t="s">
        <v>212</v>
      </c>
      <c r="D125" s="7" t="s">
        <v>1597</v>
      </c>
      <c r="E125" s="7">
        <v>2</v>
      </c>
      <c r="F125" s="7" t="s">
        <v>1115</v>
      </c>
      <c r="G125" s="7" t="s">
        <v>1116</v>
      </c>
      <c r="H125" s="8">
        <v>64</v>
      </c>
      <c r="I125" s="7" t="s">
        <v>11</v>
      </c>
      <c r="J125" s="8">
        <v>40</v>
      </c>
      <c r="K125" s="7" t="s">
        <v>1109</v>
      </c>
      <c r="L125" s="7" t="s">
        <v>1117</v>
      </c>
      <c r="M125" s="7">
        <v>6</v>
      </c>
      <c r="N125" s="7" t="s">
        <v>1060</v>
      </c>
      <c r="O125" s="7" t="s">
        <v>1598</v>
      </c>
      <c r="P125" s="9">
        <v>43583</v>
      </c>
      <c r="Q125" s="7"/>
      <c r="R125" s="10"/>
    </row>
    <row r="126" spans="1:18" hidden="1" x14ac:dyDescent="0.55000000000000004">
      <c r="A126" s="7" t="s">
        <v>1599</v>
      </c>
      <c r="B126" s="7" t="s">
        <v>1600</v>
      </c>
      <c r="C126" s="7" t="s">
        <v>213</v>
      </c>
      <c r="D126" s="7" t="s">
        <v>1601</v>
      </c>
      <c r="E126" s="7">
        <v>2</v>
      </c>
      <c r="F126" s="7" t="s">
        <v>1115</v>
      </c>
      <c r="G126" s="7" t="s">
        <v>1116</v>
      </c>
      <c r="H126" s="8">
        <v>64</v>
      </c>
      <c r="I126" s="7" t="s">
        <v>11</v>
      </c>
      <c r="J126" s="8">
        <v>34</v>
      </c>
      <c r="K126" s="7" t="s">
        <v>1109</v>
      </c>
      <c r="L126" s="7" t="s">
        <v>1117</v>
      </c>
      <c r="M126" s="7">
        <v>6</v>
      </c>
      <c r="N126" s="7" t="s">
        <v>1060</v>
      </c>
      <c r="O126" s="7" t="s">
        <v>1602</v>
      </c>
      <c r="P126" s="9">
        <v>48551</v>
      </c>
      <c r="Q126" s="7"/>
      <c r="R126" s="10"/>
    </row>
    <row r="127" spans="1:18" hidden="1" x14ac:dyDescent="0.55000000000000004">
      <c r="A127" s="7" t="s">
        <v>1603</v>
      </c>
      <c r="B127" s="7" t="s">
        <v>1604</v>
      </c>
      <c r="C127" s="7" t="s">
        <v>214</v>
      </c>
      <c r="D127" s="7" t="s">
        <v>1605</v>
      </c>
      <c r="E127" s="7">
        <v>2</v>
      </c>
      <c r="F127" s="7" t="s">
        <v>1115</v>
      </c>
      <c r="G127" s="7" t="s">
        <v>1116</v>
      </c>
      <c r="H127" s="8">
        <v>64</v>
      </c>
      <c r="I127" s="7" t="s">
        <v>11</v>
      </c>
      <c r="J127" s="8">
        <v>70</v>
      </c>
      <c r="K127" s="7" t="s">
        <v>1109</v>
      </c>
      <c r="L127" s="7" t="s">
        <v>1117</v>
      </c>
      <c r="M127" s="7">
        <v>7</v>
      </c>
      <c r="N127" s="7" t="s">
        <v>1046</v>
      </c>
      <c r="O127" s="7" t="s">
        <v>1606</v>
      </c>
      <c r="P127" s="9">
        <v>68158</v>
      </c>
      <c r="Q127" s="7"/>
      <c r="R127" s="10"/>
    </row>
    <row r="128" spans="1:18" hidden="1" x14ac:dyDescent="0.55000000000000004">
      <c r="A128" s="7" t="s">
        <v>1607</v>
      </c>
      <c r="B128" s="7" t="s">
        <v>1608</v>
      </c>
      <c r="C128" s="7" t="s">
        <v>215</v>
      </c>
      <c r="D128" s="7" t="s">
        <v>1609</v>
      </c>
      <c r="E128" s="7">
        <v>2</v>
      </c>
      <c r="F128" s="7" t="s">
        <v>1115</v>
      </c>
      <c r="G128" s="7" t="s">
        <v>1116</v>
      </c>
      <c r="H128" s="8">
        <v>64</v>
      </c>
      <c r="I128" s="7" t="s">
        <v>11</v>
      </c>
      <c r="J128" s="8">
        <v>106</v>
      </c>
      <c r="K128" s="7" t="s">
        <v>1109</v>
      </c>
      <c r="L128" s="7" t="s">
        <v>1151</v>
      </c>
      <c r="M128" s="7">
        <v>13</v>
      </c>
      <c r="N128" s="7" t="s">
        <v>1062</v>
      </c>
      <c r="O128" s="7" t="s">
        <v>1610</v>
      </c>
      <c r="P128" s="9">
        <v>62905</v>
      </c>
      <c r="Q128" s="7"/>
      <c r="R128" s="10"/>
    </row>
    <row r="129" spans="1:18" hidden="1" x14ac:dyDescent="0.55000000000000004">
      <c r="A129" s="7" t="s">
        <v>1611</v>
      </c>
      <c r="B129" s="7" t="s">
        <v>1612</v>
      </c>
      <c r="C129" s="7" t="s">
        <v>216</v>
      </c>
      <c r="D129" s="7" t="s">
        <v>1613</v>
      </c>
      <c r="E129" s="7">
        <v>2</v>
      </c>
      <c r="F129" s="7" t="s">
        <v>1115</v>
      </c>
      <c r="G129" s="7" t="s">
        <v>1116</v>
      </c>
      <c r="H129" s="8">
        <v>64</v>
      </c>
      <c r="I129" s="7" t="s">
        <v>11</v>
      </c>
      <c r="J129" s="8">
        <v>31</v>
      </c>
      <c r="K129" s="7" t="s">
        <v>1109</v>
      </c>
      <c r="L129" s="7" t="s">
        <v>1117</v>
      </c>
      <c r="M129" s="7">
        <v>5</v>
      </c>
      <c r="N129" s="7" t="s">
        <v>1047</v>
      </c>
      <c r="O129" s="7" t="s">
        <v>1614</v>
      </c>
      <c r="P129" s="9">
        <v>20592</v>
      </c>
      <c r="Q129" s="7"/>
      <c r="R129" s="10"/>
    </row>
    <row r="130" spans="1:18" hidden="1" x14ac:dyDescent="0.55000000000000004">
      <c r="A130" s="7" t="s">
        <v>1615</v>
      </c>
      <c r="B130" s="7" t="s">
        <v>1616</v>
      </c>
      <c r="C130" s="7" t="s">
        <v>217</v>
      </c>
      <c r="D130" s="7" t="s">
        <v>1617</v>
      </c>
      <c r="E130" s="7">
        <v>2</v>
      </c>
      <c r="F130" s="7" t="s">
        <v>1115</v>
      </c>
      <c r="G130" s="7" t="s">
        <v>1116</v>
      </c>
      <c r="H130" s="8">
        <v>64</v>
      </c>
      <c r="I130" s="7" t="s">
        <v>11</v>
      </c>
      <c r="J130" s="8">
        <v>43</v>
      </c>
      <c r="K130" s="7" t="s">
        <v>1109</v>
      </c>
      <c r="L130" s="7" t="s">
        <v>1117</v>
      </c>
      <c r="M130" s="7">
        <v>6</v>
      </c>
      <c r="N130" s="7" t="s">
        <v>1060</v>
      </c>
      <c r="O130" s="7" t="s">
        <v>1618</v>
      </c>
      <c r="P130" s="9">
        <v>35356</v>
      </c>
      <c r="Q130" s="7"/>
      <c r="R130" s="10"/>
    </row>
    <row r="131" spans="1:18" hidden="1" x14ac:dyDescent="0.55000000000000004">
      <c r="A131" s="7" t="s">
        <v>1619</v>
      </c>
      <c r="B131" s="7" t="s">
        <v>1620</v>
      </c>
      <c r="C131" s="7" t="s">
        <v>189</v>
      </c>
      <c r="D131" s="7" t="s">
        <v>1621</v>
      </c>
      <c r="E131" s="7">
        <v>2</v>
      </c>
      <c r="F131" s="7" t="s">
        <v>1099</v>
      </c>
      <c r="G131" s="7" t="s">
        <v>1100</v>
      </c>
      <c r="H131" s="8">
        <v>65</v>
      </c>
      <c r="I131" s="7" t="s">
        <v>9</v>
      </c>
      <c r="J131" s="8">
        <v>1063</v>
      </c>
      <c r="K131" s="7" t="s">
        <v>1109</v>
      </c>
      <c r="L131" s="7" t="s">
        <v>1102</v>
      </c>
      <c r="M131" s="7">
        <v>20</v>
      </c>
      <c r="N131" s="7" t="s">
        <v>1042</v>
      </c>
      <c r="O131" s="7" t="s">
        <v>1622</v>
      </c>
      <c r="P131" s="9">
        <v>145584</v>
      </c>
      <c r="Q131" s="7"/>
      <c r="R131" s="10"/>
    </row>
    <row r="132" spans="1:18" hidden="1" x14ac:dyDescent="0.55000000000000004">
      <c r="A132" s="7" t="s">
        <v>1623</v>
      </c>
      <c r="B132" s="7" t="s">
        <v>1624</v>
      </c>
      <c r="C132" s="7" t="s">
        <v>190</v>
      </c>
      <c r="D132" s="7" t="s">
        <v>1625</v>
      </c>
      <c r="E132" s="7">
        <v>2</v>
      </c>
      <c r="F132" s="7" t="s">
        <v>1115</v>
      </c>
      <c r="G132" s="7" t="s">
        <v>1116</v>
      </c>
      <c r="H132" s="8">
        <v>65</v>
      </c>
      <c r="I132" s="7" t="s">
        <v>9</v>
      </c>
      <c r="J132" s="8">
        <v>30</v>
      </c>
      <c r="K132" s="7" t="s">
        <v>1109</v>
      </c>
      <c r="L132" s="7" t="s">
        <v>1117</v>
      </c>
      <c r="M132" s="7">
        <v>6</v>
      </c>
      <c r="N132" s="7" t="s">
        <v>1060</v>
      </c>
      <c r="O132" s="7" t="s">
        <v>1626</v>
      </c>
      <c r="P132" s="9">
        <v>31446</v>
      </c>
      <c r="Q132" s="7"/>
      <c r="R132" s="10"/>
    </row>
    <row r="133" spans="1:18" hidden="1" x14ac:dyDescent="0.55000000000000004">
      <c r="A133" s="7" t="s">
        <v>1627</v>
      </c>
      <c r="B133" s="7" t="s">
        <v>1628</v>
      </c>
      <c r="C133" s="7" t="s">
        <v>191</v>
      </c>
      <c r="D133" s="7" t="s">
        <v>1629</v>
      </c>
      <c r="E133" s="7">
        <v>2</v>
      </c>
      <c r="F133" s="7" t="s">
        <v>1115</v>
      </c>
      <c r="G133" s="7" t="s">
        <v>1116</v>
      </c>
      <c r="H133" s="8">
        <v>65</v>
      </c>
      <c r="I133" s="7" t="s">
        <v>9</v>
      </c>
      <c r="J133" s="8">
        <v>39</v>
      </c>
      <c r="K133" s="7" t="s">
        <v>1109</v>
      </c>
      <c r="L133" s="7" t="s">
        <v>1117</v>
      </c>
      <c r="M133" s="7">
        <v>7</v>
      </c>
      <c r="N133" s="7" t="s">
        <v>1046</v>
      </c>
      <c r="O133" s="7" t="s">
        <v>1630</v>
      </c>
      <c r="P133" s="9">
        <v>72741</v>
      </c>
      <c r="Q133" s="7"/>
      <c r="R133" s="10"/>
    </row>
    <row r="134" spans="1:18" hidden="1" x14ac:dyDescent="0.55000000000000004">
      <c r="A134" s="7" t="s">
        <v>1631</v>
      </c>
      <c r="B134" s="7" t="s">
        <v>1632</v>
      </c>
      <c r="C134" s="7" t="s">
        <v>192</v>
      </c>
      <c r="D134" s="7" t="s">
        <v>1633</v>
      </c>
      <c r="E134" s="7">
        <v>2</v>
      </c>
      <c r="F134" s="7" t="s">
        <v>1115</v>
      </c>
      <c r="G134" s="7" t="s">
        <v>1116</v>
      </c>
      <c r="H134" s="8">
        <v>65</v>
      </c>
      <c r="I134" s="7" t="s">
        <v>9</v>
      </c>
      <c r="J134" s="8">
        <v>30</v>
      </c>
      <c r="K134" s="7" t="s">
        <v>1109</v>
      </c>
      <c r="L134" s="7" t="s">
        <v>1117</v>
      </c>
      <c r="M134" s="7">
        <v>6</v>
      </c>
      <c r="N134" s="7" t="s">
        <v>1060</v>
      </c>
      <c r="O134" s="7" t="s">
        <v>1634</v>
      </c>
      <c r="P134" s="9">
        <v>35122</v>
      </c>
      <c r="Q134" s="7"/>
      <c r="R134" s="10"/>
    </row>
    <row r="135" spans="1:18" hidden="1" x14ac:dyDescent="0.55000000000000004">
      <c r="A135" s="7" t="s">
        <v>1635</v>
      </c>
      <c r="B135" s="7" t="s">
        <v>1636</v>
      </c>
      <c r="C135" s="7" t="s">
        <v>193</v>
      </c>
      <c r="D135" s="7" t="s">
        <v>1637</v>
      </c>
      <c r="E135" s="7">
        <v>2</v>
      </c>
      <c r="F135" s="7" t="s">
        <v>1115</v>
      </c>
      <c r="G135" s="7" t="s">
        <v>1116</v>
      </c>
      <c r="H135" s="8">
        <v>65</v>
      </c>
      <c r="I135" s="7" t="s">
        <v>9</v>
      </c>
      <c r="J135" s="8">
        <v>30</v>
      </c>
      <c r="K135" s="7" t="s">
        <v>1109</v>
      </c>
      <c r="L135" s="7" t="s">
        <v>1117</v>
      </c>
      <c r="M135" s="7">
        <v>7</v>
      </c>
      <c r="N135" s="7" t="s">
        <v>1046</v>
      </c>
      <c r="O135" s="7" t="s">
        <v>1638</v>
      </c>
      <c r="P135" s="9">
        <v>61837</v>
      </c>
      <c r="Q135" s="7"/>
      <c r="R135" s="10"/>
    </row>
    <row r="136" spans="1:18" hidden="1" x14ac:dyDescent="0.55000000000000004">
      <c r="A136" s="7" t="s">
        <v>1639</v>
      </c>
      <c r="B136" s="7" t="s">
        <v>1640</v>
      </c>
      <c r="C136" s="7" t="s">
        <v>194</v>
      </c>
      <c r="D136" s="7" t="s">
        <v>1641</v>
      </c>
      <c r="E136" s="7">
        <v>2</v>
      </c>
      <c r="F136" s="7" t="s">
        <v>1115</v>
      </c>
      <c r="G136" s="7" t="s">
        <v>1116</v>
      </c>
      <c r="H136" s="8">
        <v>65</v>
      </c>
      <c r="I136" s="7" t="s">
        <v>9</v>
      </c>
      <c r="J136" s="8">
        <v>30</v>
      </c>
      <c r="K136" s="7" t="s">
        <v>1109</v>
      </c>
      <c r="L136" s="7" t="s">
        <v>1117</v>
      </c>
      <c r="M136" s="7">
        <v>5</v>
      </c>
      <c r="N136" s="7" t="s">
        <v>1047</v>
      </c>
      <c r="O136" s="7" t="s">
        <v>1642</v>
      </c>
      <c r="P136" s="9">
        <v>26958</v>
      </c>
      <c r="Q136" s="7"/>
      <c r="R136" s="10"/>
    </row>
    <row r="137" spans="1:18" hidden="1" x14ac:dyDescent="0.55000000000000004">
      <c r="A137" s="7" t="s">
        <v>1643</v>
      </c>
      <c r="B137" s="7" t="s">
        <v>1644</v>
      </c>
      <c r="C137" s="7" t="s">
        <v>195</v>
      </c>
      <c r="D137" s="7" t="s">
        <v>1645</v>
      </c>
      <c r="E137" s="7">
        <v>2</v>
      </c>
      <c r="F137" s="7" t="s">
        <v>1115</v>
      </c>
      <c r="G137" s="7" t="s">
        <v>1116</v>
      </c>
      <c r="H137" s="8">
        <v>65</v>
      </c>
      <c r="I137" s="7" t="s">
        <v>9</v>
      </c>
      <c r="J137" s="8">
        <v>120</v>
      </c>
      <c r="K137" s="7" t="s">
        <v>1109</v>
      </c>
      <c r="L137" s="7" t="s">
        <v>1117</v>
      </c>
      <c r="M137" s="7">
        <v>7</v>
      </c>
      <c r="N137" s="7" t="s">
        <v>1046</v>
      </c>
      <c r="O137" s="7" t="s">
        <v>1646</v>
      </c>
      <c r="P137" s="9">
        <v>93469</v>
      </c>
      <c r="Q137" s="7"/>
      <c r="R137" s="10"/>
    </row>
    <row r="138" spans="1:18" hidden="1" x14ac:dyDescent="0.55000000000000004">
      <c r="A138" s="7" t="s">
        <v>1647</v>
      </c>
      <c r="B138" s="7" t="s">
        <v>1648</v>
      </c>
      <c r="C138" s="7" t="s">
        <v>196</v>
      </c>
      <c r="D138" s="7" t="s">
        <v>1649</v>
      </c>
      <c r="E138" s="7">
        <v>2</v>
      </c>
      <c r="F138" s="7" t="s">
        <v>1115</v>
      </c>
      <c r="G138" s="7" t="s">
        <v>1116</v>
      </c>
      <c r="H138" s="8">
        <v>65</v>
      </c>
      <c r="I138" s="7" t="s">
        <v>9</v>
      </c>
      <c r="J138" s="8">
        <v>30</v>
      </c>
      <c r="K138" s="7" t="s">
        <v>1109</v>
      </c>
      <c r="L138" s="7" t="s">
        <v>1117</v>
      </c>
      <c r="M138" s="7">
        <v>6</v>
      </c>
      <c r="N138" s="7" t="s">
        <v>1060</v>
      </c>
      <c r="O138" s="7" t="s">
        <v>1650</v>
      </c>
      <c r="P138" s="9">
        <v>45555</v>
      </c>
      <c r="Q138" s="7"/>
      <c r="R138" s="10"/>
    </row>
    <row r="139" spans="1:18" hidden="1" x14ac:dyDescent="0.55000000000000004">
      <c r="A139" s="7" t="s">
        <v>1651</v>
      </c>
      <c r="B139" s="7" t="s">
        <v>1652</v>
      </c>
      <c r="C139" s="7" t="s">
        <v>197</v>
      </c>
      <c r="D139" s="7" t="s">
        <v>1653</v>
      </c>
      <c r="E139" s="7">
        <v>2</v>
      </c>
      <c r="F139" s="7" t="s">
        <v>1115</v>
      </c>
      <c r="G139" s="7" t="s">
        <v>1116</v>
      </c>
      <c r="H139" s="8">
        <v>65</v>
      </c>
      <c r="I139" s="7" t="s">
        <v>9</v>
      </c>
      <c r="J139" s="8">
        <v>90</v>
      </c>
      <c r="K139" s="7" t="s">
        <v>1101</v>
      </c>
      <c r="L139" s="7" t="s">
        <v>1151</v>
      </c>
      <c r="M139" s="7">
        <v>12</v>
      </c>
      <c r="N139" s="7" t="s">
        <v>1061</v>
      </c>
      <c r="O139" s="7" t="s">
        <v>1654</v>
      </c>
      <c r="P139" s="9">
        <v>67952</v>
      </c>
      <c r="Q139" s="7"/>
      <c r="R139" s="10"/>
    </row>
    <row r="140" spans="1:18" hidden="1" x14ac:dyDescent="0.55000000000000004">
      <c r="A140" s="7" t="s">
        <v>1655</v>
      </c>
      <c r="B140" s="7" t="s">
        <v>1656</v>
      </c>
      <c r="C140" s="7" t="s">
        <v>198</v>
      </c>
      <c r="D140" s="7" t="s">
        <v>10</v>
      </c>
      <c r="E140" s="7">
        <v>2</v>
      </c>
      <c r="F140" s="7" t="s">
        <v>1107</v>
      </c>
      <c r="G140" s="7" t="s">
        <v>1108</v>
      </c>
      <c r="H140" s="8">
        <v>67</v>
      </c>
      <c r="I140" s="7" t="s">
        <v>10</v>
      </c>
      <c r="J140" s="8">
        <v>509</v>
      </c>
      <c r="K140" s="7" t="s">
        <v>1109</v>
      </c>
      <c r="L140" s="7" t="s">
        <v>1101</v>
      </c>
      <c r="M140" s="7">
        <v>17</v>
      </c>
      <c r="N140" s="7" t="s">
        <v>1043</v>
      </c>
      <c r="O140" s="7" t="s">
        <v>1657</v>
      </c>
      <c r="P140" s="9">
        <v>151840</v>
      </c>
      <c r="Q140" s="7"/>
      <c r="R140" s="10"/>
    </row>
    <row r="141" spans="1:18" hidden="1" x14ac:dyDescent="0.55000000000000004">
      <c r="A141" s="7" t="s">
        <v>1658</v>
      </c>
      <c r="B141" s="7" t="s">
        <v>1659</v>
      </c>
      <c r="C141" s="7" t="s">
        <v>199</v>
      </c>
      <c r="D141" s="7" t="s">
        <v>1660</v>
      </c>
      <c r="E141" s="7">
        <v>2</v>
      </c>
      <c r="F141" s="7" t="s">
        <v>1115</v>
      </c>
      <c r="G141" s="7" t="s">
        <v>1116</v>
      </c>
      <c r="H141" s="8">
        <v>67</v>
      </c>
      <c r="I141" s="7" t="s">
        <v>10</v>
      </c>
      <c r="J141" s="8">
        <v>60</v>
      </c>
      <c r="K141" s="7" t="s">
        <v>1109</v>
      </c>
      <c r="L141" s="7" t="s">
        <v>1117</v>
      </c>
      <c r="M141" s="7">
        <v>7</v>
      </c>
      <c r="N141" s="7" t="s">
        <v>1046</v>
      </c>
      <c r="O141" s="7" t="s">
        <v>1661</v>
      </c>
      <c r="P141" s="9">
        <v>60797</v>
      </c>
      <c r="Q141" s="7"/>
      <c r="R141" s="10"/>
    </row>
    <row r="142" spans="1:18" hidden="1" x14ac:dyDescent="0.55000000000000004">
      <c r="A142" s="7" t="s">
        <v>1662</v>
      </c>
      <c r="B142" s="7" t="s">
        <v>1663</v>
      </c>
      <c r="C142" s="7" t="s">
        <v>200</v>
      </c>
      <c r="D142" s="7" t="s">
        <v>1664</v>
      </c>
      <c r="E142" s="7">
        <v>2</v>
      </c>
      <c r="F142" s="7" t="s">
        <v>1115</v>
      </c>
      <c r="G142" s="7" t="s">
        <v>1116</v>
      </c>
      <c r="H142" s="8">
        <v>67</v>
      </c>
      <c r="I142" s="7" t="s">
        <v>10</v>
      </c>
      <c r="J142" s="8">
        <v>190</v>
      </c>
      <c r="K142" s="7" t="s">
        <v>1109</v>
      </c>
      <c r="L142" s="7" t="s">
        <v>1151</v>
      </c>
      <c r="M142" s="7">
        <v>13</v>
      </c>
      <c r="N142" s="7" t="s">
        <v>1062</v>
      </c>
      <c r="O142" s="7" t="s">
        <v>1665</v>
      </c>
      <c r="P142" s="9">
        <v>117436</v>
      </c>
      <c r="Q142" s="7"/>
      <c r="R142" s="10"/>
    </row>
    <row r="143" spans="1:18" hidden="1" x14ac:dyDescent="0.55000000000000004">
      <c r="A143" s="7" t="s">
        <v>1666</v>
      </c>
      <c r="B143" s="7" t="s">
        <v>1667</v>
      </c>
      <c r="C143" s="7" t="s">
        <v>201</v>
      </c>
      <c r="D143" s="7" t="s">
        <v>1668</v>
      </c>
      <c r="E143" s="7">
        <v>2</v>
      </c>
      <c r="F143" s="7" t="s">
        <v>1115</v>
      </c>
      <c r="G143" s="7" t="s">
        <v>1116</v>
      </c>
      <c r="H143" s="8">
        <v>67</v>
      </c>
      <c r="I143" s="7" t="s">
        <v>10</v>
      </c>
      <c r="J143" s="8">
        <v>240</v>
      </c>
      <c r="K143" s="7" t="s">
        <v>1109</v>
      </c>
      <c r="L143" s="7" t="s">
        <v>1151</v>
      </c>
      <c r="M143" s="7">
        <v>13</v>
      </c>
      <c r="N143" s="7" t="s">
        <v>1062</v>
      </c>
      <c r="O143" s="7" t="s">
        <v>1669</v>
      </c>
      <c r="P143" s="9">
        <v>102293</v>
      </c>
      <c r="Q143" s="7"/>
      <c r="R143" s="10"/>
    </row>
    <row r="144" spans="1:18" hidden="1" x14ac:dyDescent="0.55000000000000004">
      <c r="A144" s="7" t="s">
        <v>1670</v>
      </c>
      <c r="B144" s="7" t="s">
        <v>1671</v>
      </c>
      <c r="C144" s="7" t="s">
        <v>202</v>
      </c>
      <c r="D144" s="7" t="s">
        <v>1672</v>
      </c>
      <c r="E144" s="7">
        <v>2</v>
      </c>
      <c r="F144" s="7" t="s">
        <v>1115</v>
      </c>
      <c r="G144" s="7" t="s">
        <v>1116</v>
      </c>
      <c r="H144" s="8">
        <v>67</v>
      </c>
      <c r="I144" s="7" t="s">
        <v>10</v>
      </c>
      <c r="J144" s="8">
        <v>58</v>
      </c>
      <c r="K144" s="7" t="s">
        <v>1109</v>
      </c>
      <c r="L144" s="7" t="s">
        <v>1117</v>
      </c>
      <c r="M144" s="7">
        <v>6</v>
      </c>
      <c r="N144" s="7" t="s">
        <v>1060</v>
      </c>
      <c r="O144" s="7" t="s">
        <v>1673</v>
      </c>
      <c r="P144" s="9">
        <v>49159</v>
      </c>
      <c r="Q144" s="7"/>
      <c r="R144" s="10"/>
    </row>
    <row r="145" spans="1:18" hidden="1" x14ac:dyDescent="0.55000000000000004">
      <c r="A145" s="7" t="s">
        <v>1674</v>
      </c>
      <c r="B145" s="7" t="s">
        <v>1675</v>
      </c>
      <c r="C145" s="7" t="s">
        <v>203</v>
      </c>
      <c r="D145" s="7" t="s">
        <v>1676</v>
      </c>
      <c r="E145" s="7">
        <v>2</v>
      </c>
      <c r="F145" s="7" t="s">
        <v>1115</v>
      </c>
      <c r="G145" s="7" t="s">
        <v>1116</v>
      </c>
      <c r="H145" s="8">
        <v>67</v>
      </c>
      <c r="I145" s="7" t="s">
        <v>10</v>
      </c>
      <c r="J145" s="8">
        <v>73</v>
      </c>
      <c r="K145" s="7" t="s">
        <v>1109</v>
      </c>
      <c r="L145" s="7" t="s">
        <v>1122</v>
      </c>
      <c r="M145" s="7">
        <v>10</v>
      </c>
      <c r="N145" s="7" t="s">
        <v>1044</v>
      </c>
      <c r="O145" s="7" t="s">
        <v>1677</v>
      </c>
      <c r="P145" s="9">
        <v>80831</v>
      </c>
      <c r="Q145" s="7"/>
      <c r="R145" s="10"/>
    </row>
    <row r="146" spans="1:18" hidden="1" x14ac:dyDescent="0.55000000000000004">
      <c r="A146" s="7" t="s">
        <v>1678</v>
      </c>
      <c r="B146" s="7" t="s">
        <v>1679</v>
      </c>
      <c r="C146" s="7" t="s">
        <v>204</v>
      </c>
      <c r="D146" s="7" t="s">
        <v>1680</v>
      </c>
      <c r="E146" s="7">
        <v>2</v>
      </c>
      <c r="F146" s="7" t="s">
        <v>1115</v>
      </c>
      <c r="G146" s="7" t="s">
        <v>1116</v>
      </c>
      <c r="H146" s="8">
        <v>67</v>
      </c>
      <c r="I146" s="7" t="s">
        <v>10</v>
      </c>
      <c r="J146" s="8">
        <v>60</v>
      </c>
      <c r="K146" s="7" t="s">
        <v>1109</v>
      </c>
      <c r="L146" s="7" t="s">
        <v>1117</v>
      </c>
      <c r="M146" s="7">
        <v>6</v>
      </c>
      <c r="N146" s="7" t="s">
        <v>1060</v>
      </c>
      <c r="O146" s="7" t="s">
        <v>1681</v>
      </c>
      <c r="P146" s="9">
        <v>52365</v>
      </c>
      <c r="Q146" s="7"/>
      <c r="R146" s="10"/>
    </row>
    <row r="147" spans="1:18" hidden="1" x14ac:dyDescent="0.55000000000000004">
      <c r="A147" s="7" t="s">
        <v>1682</v>
      </c>
      <c r="B147" s="7" t="s">
        <v>1683</v>
      </c>
      <c r="C147" s="7" t="s">
        <v>205</v>
      </c>
      <c r="D147" s="7" t="s">
        <v>1684</v>
      </c>
      <c r="E147" s="7">
        <v>2</v>
      </c>
      <c r="F147" s="7" t="s">
        <v>1115</v>
      </c>
      <c r="G147" s="7" t="s">
        <v>1116</v>
      </c>
      <c r="H147" s="8">
        <v>67</v>
      </c>
      <c r="I147" s="7" t="s">
        <v>10</v>
      </c>
      <c r="J147" s="8">
        <v>14</v>
      </c>
      <c r="K147" s="7" t="s">
        <v>1109</v>
      </c>
      <c r="L147" s="7" t="s">
        <v>1204</v>
      </c>
      <c r="M147" s="7">
        <v>2</v>
      </c>
      <c r="N147" s="7" t="s">
        <v>1050</v>
      </c>
      <c r="O147" s="7" t="s">
        <v>1685</v>
      </c>
      <c r="P147" s="9">
        <v>14345</v>
      </c>
      <c r="Q147" s="7"/>
      <c r="R147" s="10"/>
    </row>
    <row r="148" spans="1:18" hidden="1" x14ac:dyDescent="0.55000000000000004">
      <c r="A148" s="7" t="s">
        <v>1686</v>
      </c>
      <c r="B148" s="7" t="s">
        <v>1687</v>
      </c>
      <c r="C148" s="7" t="s">
        <v>206</v>
      </c>
      <c r="D148" s="7" t="s">
        <v>1688</v>
      </c>
      <c r="E148" s="7">
        <v>2</v>
      </c>
      <c r="F148" s="7" t="s">
        <v>1115</v>
      </c>
      <c r="G148" s="7" t="s">
        <v>1116</v>
      </c>
      <c r="H148" s="8">
        <v>67</v>
      </c>
      <c r="I148" s="7" t="s">
        <v>10</v>
      </c>
      <c r="J148" s="8">
        <v>30</v>
      </c>
      <c r="K148" s="7" t="s">
        <v>1109</v>
      </c>
      <c r="L148" s="7" t="s">
        <v>1117</v>
      </c>
      <c r="M148" s="7">
        <v>5</v>
      </c>
      <c r="N148" s="7" t="s">
        <v>1047</v>
      </c>
      <c r="O148" s="7" t="s">
        <v>1689</v>
      </c>
      <c r="P148" s="9">
        <v>27777</v>
      </c>
      <c r="Q148" s="7"/>
      <c r="R148" s="10"/>
    </row>
    <row r="149" spans="1:18" hidden="1" x14ac:dyDescent="0.55000000000000004">
      <c r="A149" s="7" t="s">
        <v>1690</v>
      </c>
      <c r="B149" s="7" t="s">
        <v>1691</v>
      </c>
      <c r="C149" s="7" t="s">
        <v>207</v>
      </c>
      <c r="D149" s="7" t="s">
        <v>1692</v>
      </c>
      <c r="E149" s="7">
        <v>2</v>
      </c>
      <c r="F149" s="7" t="s">
        <v>1115</v>
      </c>
      <c r="G149" s="7" t="s">
        <v>1116</v>
      </c>
      <c r="H149" s="8">
        <v>67</v>
      </c>
      <c r="I149" s="7" t="s">
        <v>10</v>
      </c>
      <c r="J149" s="8">
        <v>30</v>
      </c>
      <c r="K149" s="7" t="s">
        <v>1109</v>
      </c>
      <c r="L149" s="7" t="s">
        <v>1117</v>
      </c>
      <c r="M149" s="7">
        <v>6</v>
      </c>
      <c r="N149" s="7" t="s">
        <v>1060</v>
      </c>
      <c r="O149" s="7" t="s">
        <v>1693</v>
      </c>
      <c r="P149" s="9">
        <v>30282</v>
      </c>
      <c r="Q149" s="7"/>
      <c r="R149" s="10"/>
    </row>
    <row r="150" spans="1:18" hidden="1" x14ac:dyDescent="0.55000000000000004">
      <c r="A150" s="7" t="s">
        <v>1694</v>
      </c>
      <c r="B150" s="7" t="s">
        <v>1695</v>
      </c>
      <c r="C150" s="7" t="s">
        <v>208</v>
      </c>
      <c r="D150" s="7" t="s">
        <v>1696</v>
      </c>
      <c r="E150" s="7">
        <v>2</v>
      </c>
      <c r="F150" s="7" t="s">
        <v>1115</v>
      </c>
      <c r="G150" s="7" t="s">
        <v>1116</v>
      </c>
      <c r="H150" s="8">
        <v>67</v>
      </c>
      <c r="I150" s="7" t="s">
        <v>10</v>
      </c>
      <c r="J150" s="8">
        <v>121</v>
      </c>
      <c r="K150" s="7" t="s">
        <v>1109</v>
      </c>
      <c r="L150" s="7" t="s">
        <v>1122</v>
      </c>
      <c r="M150" s="7">
        <v>10</v>
      </c>
      <c r="N150" s="7" t="s">
        <v>1044</v>
      </c>
      <c r="O150" s="7" t="s">
        <v>1697</v>
      </c>
      <c r="P150" s="9">
        <v>50748</v>
      </c>
      <c r="Q150" s="7"/>
      <c r="R150" s="10"/>
    </row>
    <row r="151" spans="1:18" hidden="1" x14ac:dyDescent="0.55000000000000004">
      <c r="A151" s="7" t="s">
        <v>1698</v>
      </c>
      <c r="B151" s="7" t="s">
        <v>1699</v>
      </c>
      <c r="C151" s="7" t="s">
        <v>239</v>
      </c>
      <c r="D151" s="7" t="s">
        <v>1700</v>
      </c>
      <c r="E151" s="7">
        <v>3</v>
      </c>
      <c r="F151" s="7" t="s">
        <v>1107</v>
      </c>
      <c r="G151" s="7" t="s">
        <v>1108</v>
      </c>
      <c r="H151" s="8">
        <v>18</v>
      </c>
      <c r="I151" s="7" t="s">
        <v>14</v>
      </c>
      <c r="J151" s="8">
        <v>348</v>
      </c>
      <c r="K151" s="7" t="s">
        <v>1101</v>
      </c>
      <c r="L151" s="7" t="s">
        <v>1101</v>
      </c>
      <c r="M151" s="7">
        <v>16</v>
      </c>
      <c r="N151" s="7" t="s">
        <v>1065</v>
      </c>
      <c r="O151" s="7" t="s">
        <v>1701</v>
      </c>
      <c r="P151" s="9">
        <v>50737</v>
      </c>
      <c r="Q151" s="7"/>
      <c r="R151" s="10"/>
    </row>
    <row r="152" spans="1:18" hidden="1" x14ac:dyDescent="0.55000000000000004">
      <c r="A152" s="7" t="s">
        <v>1702</v>
      </c>
      <c r="B152" s="7" t="s">
        <v>1703</v>
      </c>
      <c r="C152" s="7" t="s">
        <v>240</v>
      </c>
      <c r="D152" s="7" t="s">
        <v>1704</v>
      </c>
      <c r="E152" s="7">
        <v>3</v>
      </c>
      <c r="F152" s="7" t="s">
        <v>1115</v>
      </c>
      <c r="G152" s="7" t="s">
        <v>1116</v>
      </c>
      <c r="H152" s="8">
        <v>18</v>
      </c>
      <c r="I152" s="7" t="s">
        <v>14</v>
      </c>
      <c r="J152" s="8">
        <v>30</v>
      </c>
      <c r="K152" s="7" t="s">
        <v>1109</v>
      </c>
      <c r="L152" s="7" t="s">
        <v>1117</v>
      </c>
      <c r="M152" s="7">
        <v>5</v>
      </c>
      <c r="N152" s="7" t="s">
        <v>1047</v>
      </c>
      <c r="O152" s="7" t="s">
        <v>1705</v>
      </c>
      <c r="P152" s="9">
        <v>23522</v>
      </c>
      <c r="Q152" s="7"/>
      <c r="R152" s="10"/>
    </row>
    <row r="153" spans="1:18" hidden="1" x14ac:dyDescent="0.55000000000000004">
      <c r="A153" s="7" t="s">
        <v>1706</v>
      </c>
      <c r="B153" s="7" t="s">
        <v>1707</v>
      </c>
      <c r="C153" s="7" t="s">
        <v>241</v>
      </c>
      <c r="D153" s="7" t="s">
        <v>1708</v>
      </c>
      <c r="E153" s="7">
        <v>3</v>
      </c>
      <c r="F153" s="7" t="s">
        <v>1115</v>
      </c>
      <c r="G153" s="7" t="s">
        <v>1116</v>
      </c>
      <c r="H153" s="8">
        <v>18</v>
      </c>
      <c r="I153" s="7" t="s">
        <v>14</v>
      </c>
      <c r="J153" s="8">
        <v>38</v>
      </c>
      <c r="K153" s="7" t="s">
        <v>1109</v>
      </c>
      <c r="L153" s="7" t="s">
        <v>1117</v>
      </c>
      <c r="M153" s="7">
        <v>5</v>
      </c>
      <c r="N153" s="7" t="s">
        <v>1047</v>
      </c>
      <c r="O153" s="7" t="s">
        <v>1709</v>
      </c>
      <c r="P153" s="9">
        <v>18884</v>
      </c>
      <c r="Q153" s="7"/>
      <c r="R153" s="10"/>
    </row>
    <row r="154" spans="1:18" hidden="1" x14ac:dyDescent="0.55000000000000004">
      <c r="A154" s="7" t="s">
        <v>1710</v>
      </c>
      <c r="B154" s="7" t="s">
        <v>1711</v>
      </c>
      <c r="C154" s="7" t="s">
        <v>242</v>
      </c>
      <c r="D154" s="7" t="s">
        <v>1712</v>
      </c>
      <c r="E154" s="7">
        <v>3</v>
      </c>
      <c r="F154" s="7" t="s">
        <v>1115</v>
      </c>
      <c r="G154" s="7" t="s">
        <v>1116</v>
      </c>
      <c r="H154" s="8">
        <v>18</v>
      </c>
      <c r="I154" s="7" t="s">
        <v>14</v>
      </c>
      <c r="J154" s="8">
        <v>30</v>
      </c>
      <c r="K154" s="7" t="s">
        <v>1109</v>
      </c>
      <c r="L154" s="7" t="s">
        <v>1117</v>
      </c>
      <c r="M154" s="7">
        <v>5</v>
      </c>
      <c r="N154" s="7" t="s">
        <v>1047</v>
      </c>
      <c r="O154" s="7" t="s">
        <v>1713</v>
      </c>
      <c r="P154" s="9">
        <v>28022</v>
      </c>
      <c r="Q154" s="7"/>
      <c r="R154" s="10"/>
    </row>
    <row r="155" spans="1:18" hidden="1" x14ac:dyDescent="0.55000000000000004">
      <c r="A155" s="7" t="s">
        <v>1714</v>
      </c>
      <c r="B155" s="7" t="s">
        <v>1715</v>
      </c>
      <c r="C155" s="7" t="s">
        <v>243</v>
      </c>
      <c r="D155" s="7" t="s">
        <v>1716</v>
      </c>
      <c r="E155" s="7">
        <v>3</v>
      </c>
      <c r="F155" s="7" t="s">
        <v>1115</v>
      </c>
      <c r="G155" s="7" t="s">
        <v>1116</v>
      </c>
      <c r="H155" s="8">
        <v>18</v>
      </c>
      <c r="I155" s="7" t="s">
        <v>14</v>
      </c>
      <c r="J155" s="8">
        <v>60</v>
      </c>
      <c r="K155" s="7" t="s">
        <v>1109</v>
      </c>
      <c r="L155" s="7" t="s">
        <v>1117</v>
      </c>
      <c r="M155" s="7">
        <v>6</v>
      </c>
      <c r="N155" s="7" t="s">
        <v>1060</v>
      </c>
      <c r="O155" s="7" t="s">
        <v>1717</v>
      </c>
      <c r="P155" s="9">
        <v>47220</v>
      </c>
      <c r="Q155" s="7"/>
      <c r="R155" s="10"/>
    </row>
    <row r="156" spans="1:18" hidden="1" x14ac:dyDescent="0.55000000000000004">
      <c r="A156" s="7" t="s">
        <v>1718</v>
      </c>
      <c r="B156" s="7" t="s">
        <v>1719</v>
      </c>
      <c r="C156" s="7" t="s">
        <v>244</v>
      </c>
      <c r="D156" s="7" t="s">
        <v>1720</v>
      </c>
      <c r="E156" s="7">
        <v>3</v>
      </c>
      <c r="F156" s="7" t="s">
        <v>1115</v>
      </c>
      <c r="G156" s="7" t="s">
        <v>1116</v>
      </c>
      <c r="H156" s="8">
        <v>18</v>
      </c>
      <c r="I156" s="7" t="s">
        <v>14</v>
      </c>
      <c r="J156" s="8">
        <v>30</v>
      </c>
      <c r="K156" s="7" t="s">
        <v>1109</v>
      </c>
      <c r="L156" s="7" t="s">
        <v>1117</v>
      </c>
      <c r="M156" s="7">
        <v>6</v>
      </c>
      <c r="N156" s="7" t="s">
        <v>1060</v>
      </c>
      <c r="O156" s="7" t="s">
        <v>1721</v>
      </c>
      <c r="P156" s="9">
        <v>46112</v>
      </c>
      <c r="Q156" s="7"/>
      <c r="R156" s="10"/>
    </row>
    <row r="157" spans="1:18" hidden="1" x14ac:dyDescent="0.55000000000000004">
      <c r="A157" s="7" t="s">
        <v>1722</v>
      </c>
      <c r="B157" s="7" t="s">
        <v>1723</v>
      </c>
      <c r="C157" s="7" t="s">
        <v>245</v>
      </c>
      <c r="D157" s="7" t="s">
        <v>1724</v>
      </c>
      <c r="E157" s="7">
        <v>3</v>
      </c>
      <c r="F157" s="7" t="s">
        <v>1115</v>
      </c>
      <c r="G157" s="7" t="s">
        <v>1116</v>
      </c>
      <c r="H157" s="8">
        <v>18</v>
      </c>
      <c r="I157" s="7" t="s">
        <v>14</v>
      </c>
      <c r="J157" s="8">
        <v>0</v>
      </c>
      <c r="K157" s="7" t="s">
        <v>1101</v>
      </c>
      <c r="L157" s="7" t="s">
        <v>1204</v>
      </c>
      <c r="M157" s="7">
        <v>2</v>
      </c>
      <c r="N157" s="7" t="s">
        <v>1050</v>
      </c>
      <c r="O157" s="7" t="s">
        <v>1725</v>
      </c>
      <c r="P157" s="9">
        <v>14992</v>
      </c>
      <c r="Q157" s="7"/>
      <c r="R157" s="10"/>
    </row>
    <row r="158" spans="1:18" hidden="1" x14ac:dyDescent="0.55000000000000004">
      <c r="A158" s="7" t="s">
        <v>1726</v>
      </c>
      <c r="B158" s="7" t="s">
        <v>1727</v>
      </c>
      <c r="C158" s="7" t="s">
        <v>246</v>
      </c>
      <c r="D158" s="7" t="s">
        <v>1728</v>
      </c>
      <c r="E158" s="7">
        <v>3</v>
      </c>
      <c r="F158" s="7" t="s">
        <v>1115</v>
      </c>
      <c r="G158" s="7" t="s">
        <v>1116</v>
      </c>
      <c r="H158" s="8">
        <v>18</v>
      </c>
      <c r="I158" s="7" t="s">
        <v>14</v>
      </c>
      <c r="J158" s="8">
        <v>0</v>
      </c>
      <c r="K158" s="7" t="s">
        <v>1109</v>
      </c>
      <c r="L158" s="7" t="s">
        <v>1204</v>
      </c>
      <c r="M158" s="7">
        <v>2</v>
      </c>
      <c r="N158" s="7" t="s">
        <v>1050</v>
      </c>
      <c r="O158" s="7" t="s">
        <v>1729</v>
      </c>
      <c r="P158" s="9">
        <v>9419</v>
      </c>
      <c r="Q158" s="7"/>
      <c r="R158" s="10"/>
    </row>
    <row r="159" spans="1:18" hidden="1" x14ac:dyDescent="0.55000000000000004">
      <c r="A159" s="7" t="s">
        <v>1730</v>
      </c>
      <c r="B159" s="7" t="s">
        <v>1731</v>
      </c>
      <c r="C159" s="7" t="s">
        <v>247</v>
      </c>
      <c r="D159" s="7" t="s">
        <v>1732</v>
      </c>
      <c r="E159" s="7">
        <v>3</v>
      </c>
      <c r="F159" s="7" t="s">
        <v>1099</v>
      </c>
      <c r="G159" s="7" t="s">
        <v>1100</v>
      </c>
      <c r="H159" s="8">
        <v>60</v>
      </c>
      <c r="I159" s="7" t="s">
        <v>15</v>
      </c>
      <c r="J159" s="8">
        <v>659</v>
      </c>
      <c r="K159" s="7" t="s">
        <v>1109</v>
      </c>
      <c r="L159" s="7" t="s">
        <v>1102</v>
      </c>
      <c r="M159" s="7">
        <v>18</v>
      </c>
      <c r="N159" s="7" t="s">
        <v>1066</v>
      </c>
      <c r="O159" s="7" t="s">
        <v>1733</v>
      </c>
      <c r="P159" s="9">
        <v>172573</v>
      </c>
      <c r="Q159" s="7"/>
      <c r="R159" s="10"/>
    </row>
    <row r="160" spans="1:18" hidden="1" x14ac:dyDescent="0.55000000000000004">
      <c r="A160" s="7" t="s">
        <v>1734</v>
      </c>
      <c r="B160" s="7" t="s">
        <v>1735</v>
      </c>
      <c r="C160" s="7" t="s">
        <v>248</v>
      </c>
      <c r="D160" s="7" t="s">
        <v>1736</v>
      </c>
      <c r="E160" s="7">
        <v>3</v>
      </c>
      <c r="F160" s="7" t="s">
        <v>1115</v>
      </c>
      <c r="G160" s="7" t="s">
        <v>1116</v>
      </c>
      <c r="H160" s="8">
        <v>60</v>
      </c>
      <c r="I160" s="7" t="s">
        <v>15</v>
      </c>
      <c r="J160" s="8">
        <v>30</v>
      </c>
      <c r="K160" s="7" t="s">
        <v>1109</v>
      </c>
      <c r="L160" s="7" t="s">
        <v>1117</v>
      </c>
      <c r="M160" s="7">
        <v>5</v>
      </c>
      <c r="N160" s="7" t="s">
        <v>1047</v>
      </c>
      <c r="O160" s="7" t="s">
        <v>1737</v>
      </c>
      <c r="P160" s="9">
        <v>25682</v>
      </c>
      <c r="Q160" s="7"/>
      <c r="R160" s="10"/>
    </row>
    <row r="161" spans="1:18" hidden="1" x14ac:dyDescent="0.55000000000000004">
      <c r="A161" s="7" t="s">
        <v>1738</v>
      </c>
      <c r="B161" s="7" t="s">
        <v>1739</v>
      </c>
      <c r="C161" s="7" t="s">
        <v>249</v>
      </c>
      <c r="D161" s="7" t="s">
        <v>1740</v>
      </c>
      <c r="E161" s="7">
        <v>3</v>
      </c>
      <c r="F161" s="7" t="s">
        <v>1115</v>
      </c>
      <c r="G161" s="7" t="s">
        <v>1116</v>
      </c>
      <c r="H161" s="8">
        <v>60</v>
      </c>
      <c r="I161" s="7" t="s">
        <v>15</v>
      </c>
      <c r="J161" s="8">
        <v>60</v>
      </c>
      <c r="K161" s="7" t="s">
        <v>1109</v>
      </c>
      <c r="L161" s="7" t="s">
        <v>1122</v>
      </c>
      <c r="M161" s="7">
        <v>9</v>
      </c>
      <c r="N161" s="7" t="s">
        <v>1045</v>
      </c>
      <c r="O161" s="7" t="s">
        <v>1741</v>
      </c>
      <c r="P161" s="9">
        <v>47737</v>
      </c>
      <c r="Q161" s="7"/>
      <c r="R161" s="10"/>
    </row>
    <row r="162" spans="1:18" hidden="1" x14ac:dyDescent="0.55000000000000004">
      <c r="A162" s="7" t="s">
        <v>1742</v>
      </c>
      <c r="B162" s="7" t="s">
        <v>1743</v>
      </c>
      <c r="C162" s="7" t="s">
        <v>250</v>
      </c>
      <c r="D162" s="7" t="s">
        <v>1744</v>
      </c>
      <c r="E162" s="7">
        <v>3</v>
      </c>
      <c r="F162" s="7" t="s">
        <v>1115</v>
      </c>
      <c r="G162" s="7" t="s">
        <v>1116</v>
      </c>
      <c r="H162" s="8">
        <v>60</v>
      </c>
      <c r="I162" s="7" t="s">
        <v>15</v>
      </c>
      <c r="J162" s="8">
        <v>60</v>
      </c>
      <c r="K162" s="7" t="s">
        <v>1109</v>
      </c>
      <c r="L162" s="7" t="s">
        <v>1117</v>
      </c>
      <c r="M162" s="7">
        <v>6</v>
      </c>
      <c r="N162" s="7" t="s">
        <v>1060</v>
      </c>
      <c r="O162" s="7" t="s">
        <v>1745</v>
      </c>
      <c r="P162" s="9">
        <v>52512</v>
      </c>
      <c r="Q162" s="7"/>
      <c r="R162" s="10"/>
    </row>
    <row r="163" spans="1:18" hidden="1" x14ac:dyDescent="0.55000000000000004">
      <c r="A163" s="7" t="s">
        <v>1746</v>
      </c>
      <c r="B163" s="7" t="s">
        <v>1747</v>
      </c>
      <c r="C163" s="7" t="s">
        <v>251</v>
      </c>
      <c r="D163" s="7" t="s">
        <v>1748</v>
      </c>
      <c r="E163" s="7">
        <v>3</v>
      </c>
      <c r="F163" s="7" t="s">
        <v>1115</v>
      </c>
      <c r="G163" s="7" t="s">
        <v>1116</v>
      </c>
      <c r="H163" s="8">
        <v>60</v>
      </c>
      <c r="I163" s="7" t="s">
        <v>15</v>
      </c>
      <c r="J163" s="8">
        <v>98</v>
      </c>
      <c r="K163" s="7" t="s">
        <v>1109</v>
      </c>
      <c r="L163" s="7" t="s">
        <v>1122</v>
      </c>
      <c r="M163" s="7">
        <v>10</v>
      </c>
      <c r="N163" s="7" t="s">
        <v>1044</v>
      </c>
      <c r="O163" s="7" t="s">
        <v>1749</v>
      </c>
      <c r="P163" s="9">
        <v>63936</v>
      </c>
      <c r="Q163" s="7"/>
      <c r="R163" s="10"/>
    </row>
    <row r="164" spans="1:18" hidden="1" x14ac:dyDescent="0.55000000000000004">
      <c r="A164" s="7" t="s">
        <v>1750</v>
      </c>
      <c r="B164" s="7" t="s">
        <v>1751</v>
      </c>
      <c r="C164" s="7" t="s">
        <v>252</v>
      </c>
      <c r="D164" s="7" t="s">
        <v>1752</v>
      </c>
      <c r="E164" s="7">
        <v>3</v>
      </c>
      <c r="F164" s="7" t="s">
        <v>1115</v>
      </c>
      <c r="G164" s="7" t="s">
        <v>1116</v>
      </c>
      <c r="H164" s="8">
        <v>60</v>
      </c>
      <c r="I164" s="7" t="s">
        <v>15</v>
      </c>
      <c r="J164" s="8">
        <v>33</v>
      </c>
      <c r="K164" s="7" t="s">
        <v>1109</v>
      </c>
      <c r="L164" s="7" t="s">
        <v>1117</v>
      </c>
      <c r="M164" s="7">
        <v>5</v>
      </c>
      <c r="N164" s="7" t="s">
        <v>1047</v>
      </c>
      <c r="O164" s="7" t="s">
        <v>1753</v>
      </c>
      <c r="P164" s="9">
        <v>25832</v>
      </c>
      <c r="Q164" s="7"/>
      <c r="R164" s="10"/>
    </row>
    <row r="165" spans="1:18" hidden="1" x14ac:dyDescent="0.55000000000000004">
      <c r="A165" s="7" t="s">
        <v>1754</v>
      </c>
      <c r="B165" s="7" t="s">
        <v>1755</v>
      </c>
      <c r="C165" s="7" t="s">
        <v>253</v>
      </c>
      <c r="D165" s="7" t="s">
        <v>1756</v>
      </c>
      <c r="E165" s="7">
        <v>3</v>
      </c>
      <c r="F165" s="7" t="s">
        <v>1115</v>
      </c>
      <c r="G165" s="7" t="s">
        <v>1116</v>
      </c>
      <c r="H165" s="8">
        <v>60</v>
      </c>
      <c r="I165" s="7" t="s">
        <v>15</v>
      </c>
      <c r="J165" s="8">
        <v>105</v>
      </c>
      <c r="K165" s="7" t="s">
        <v>1109</v>
      </c>
      <c r="L165" s="7" t="s">
        <v>1151</v>
      </c>
      <c r="M165" s="7">
        <v>13</v>
      </c>
      <c r="N165" s="7" t="s">
        <v>1062</v>
      </c>
      <c r="O165" s="7" t="s">
        <v>1757</v>
      </c>
      <c r="P165" s="9">
        <v>75489</v>
      </c>
      <c r="Q165" s="7"/>
      <c r="R165" s="10"/>
    </row>
    <row r="166" spans="1:18" hidden="1" x14ac:dyDescent="0.55000000000000004">
      <c r="A166" s="7" t="s">
        <v>1758</v>
      </c>
      <c r="B166" s="7" t="s">
        <v>1759</v>
      </c>
      <c r="C166" s="7" t="s">
        <v>254</v>
      </c>
      <c r="D166" s="7" t="s">
        <v>1760</v>
      </c>
      <c r="E166" s="7">
        <v>3</v>
      </c>
      <c r="F166" s="7" t="s">
        <v>1115</v>
      </c>
      <c r="G166" s="7" t="s">
        <v>1116</v>
      </c>
      <c r="H166" s="8">
        <v>60</v>
      </c>
      <c r="I166" s="7" t="s">
        <v>15</v>
      </c>
      <c r="J166" s="8">
        <v>68</v>
      </c>
      <c r="K166" s="7" t="s">
        <v>1109</v>
      </c>
      <c r="L166" s="7" t="s">
        <v>1122</v>
      </c>
      <c r="M166" s="7">
        <v>10</v>
      </c>
      <c r="N166" s="7" t="s">
        <v>1044</v>
      </c>
      <c r="O166" s="7" t="s">
        <v>1761</v>
      </c>
      <c r="P166" s="9">
        <v>51076</v>
      </c>
      <c r="Q166" s="7"/>
      <c r="R166" s="10"/>
    </row>
    <row r="167" spans="1:18" hidden="1" x14ac:dyDescent="0.55000000000000004">
      <c r="A167" s="7" t="s">
        <v>1762</v>
      </c>
      <c r="B167" s="7" t="s">
        <v>1763</v>
      </c>
      <c r="C167" s="7" t="s">
        <v>255</v>
      </c>
      <c r="D167" s="7" t="s">
        <v>1764</v>
      </c>
      <c r="E167" s="7">
        <v>3</v>
      </c>
      <c r="F167" s="7" t="s">
        <v>1115</v>
      </c>
      <c r="G167" s="7" t="s">
        <v>1116</v>
      </c>
      <c r="H167" s="8">
        <v>60</v>
      </c>
      <c r="I167" s="7" t="s">
        <v>15</v>
      </c>
      <c r="J167" s="8">
        <v>60</v>
      </c>
      <c r="K167" s="7" t="s">
        <v>1109</v>
      </c>
      <c r="L167" s="7" t="s">
        <v>1117</v>
      </c>
      <c r="M167" s="7">
        <v>6</v>
      </c>
      <c r="N167" s="7" t="s">
        <v>1060</v>
      </c>
      <c r="O167" s="7" t="s">
        <v>1765</v>
      </c>
      <c r="P167" s="9">
        <v>55014</v>
      </c>
      <c r="Q167" s="7"/>
      <c r="R167" s="10"/>
    </row>
    <row r="168" spans="1:18" hidden="1" x14ac:dyDescent="0.55000000000000004">
      <c r="A168" s="7" t="s">
        <v>1766</v>
      </c>
      <c r="B168" s="7" t="s">
        <v>1767</v>
      </c>
      <c r="C168" s="7" t="s">
        <v>256</v>
      </c>
      <c r="D168" s="7" t="s">
        <v>1768</v>
      </c>
      <c r="E168" s="7">
        <v>3</v>
      </c>
      <c r="F168" s="7" t="s">
        <v>1115</v>
      </c>
      <c r="G168" s="7" t="s">
        <v>1116</v>
      </c>
      <c r="H168" s="8">
        <v>60</v>
      </c>
      <c r="I168" s="7" t="s">
        <v>15</v>
      </c>
      <c r="J168" s="8">
        <v>30</v>
      </c>
      <c r="K168" s="7" t="s">
        <v>1109</v>
      </c>
      <c r="L168" s="7" t="s">
        <v>1117</v>
      </c>
      <c r="M168" s="7">
        <v>6</v>
      </c>
      <c r="N168" s="7" t="s">
        <v>1060</v>
      </c>
      <c r="O168" s="7" t="s">
        <v>1769</v>
      </c>
      <c r="P168" s="9">
        <v>43670</v>
      </c>
      <c r="Q168" s="7"/>
      <c r="R168" s="10"/>
    </row>
    <row r="169" spans="1:18" hidden="1" x14ac:dyDescent="0.55000000000000004">
      <c r="A169" s="7" t="s">
        <v>1770</v>
      </c>
      <c r="B169" s="7" t="s">
        <v>1771</v>
      </c>
      <c r="C169" s="7" t="s">
        <v>257</v>
      </c>
      <c r="D169" s="7" t="s">
        <v>1772</v>
      </c>
      <c r="E169" s="7">
        <v>3</v>
      </c>
      <c r="F169" s="7" t="s">
        <v>1115</v>
      </c>
      <c r="G169" s="7" t="s">
        <v>1116</v>
      </c>
      <c r="H169" s="8">
        <v>60</v>
      </c>
      <c r="I169" s="7" t="s">
        <v>15</v>
      </c>
      <c r="J169" s="8">
        <v>90</v>
      </c>
      <c r="K169" s="7" t="s">
        <v>1109</v>
      </c>
      <c r="L169" s="7" t="s">
        <v>1151</v>
      </c>
      <c r="M169" s="7">
        <v>13</v>
      </c>
      <c r="N169" s="7" t="s">
        <v>1062</v>
      </c>
      <c r="O169" s="7" t="s">
        <v>1773</v>
      </c>
      <c r="P169" s="9">
        <v>83608</v>
      </c>
      <c r="Q169" s="7"/>
      <c r="R169" s="10"/>
    </row>
    <row r="170" spans="1:18" hidden="1" x14ac:dyDescent="0.55000000000000004">
      <c r="A170" s="7" t="s">
        <v>1774</v>
      </c>
      <c r="B170" s="7" t="s">
        <v>1775</v>
      </c>
      <c r="C170" s="7" t="s">
        <v>258</v>
      </c>
      <c r="D170" s="7" t="s">
        <v>1776</v>
      </c>
      <c r="E170" s="7">
        <v>3</v>
      </c>
      <c r="F170" s="7" t="s">
        <v>1115</v>
      </c>
      <c r="G170" s="7" t="s">
        <v>1116</v>
      </c>
      <c r="H170" s="8">
        <v>60</v>
      </c>
      <c r="I170" s="7" t="s">
        <v>15</v>
      </c>
      <c r="J170" s="8">
        <v>34</v>
      </c>
      <c r="K170" s="7" t="s">
        <v>1109</v>
      </c>
      <c r="L170" s="7" t="s">
        <v>1117</v>
      </c>
      <c r="M170" s="7">
        <v>6</v>
      </c>
      <c r="N170" s="7" t="s">
        <v>1060</v>
      </c>
      <c r="O170" s="7" t="s">
        <v>1777</v>
      </c>
      <c r="P170" s="9">
        <v>30450</v>
      </c>
      <c r="Q170" s="7"/>
      <c r="R170" s="10"/>
    </row>
    <row r="171" spans="1:18" hidden="1" x14ac:dyDescent="0.55000000000000004">
      <c r="A171" s="7" t="s">
        <v>1778</v>
      </c>
      <c r="B171" s="7" t="s">
        <v>1779</v>
      </c>
      <c r="C171" s="7" t="s">
        <v>259</v>
      </c>
      <c r="D171" s="7" t="s">
        <v>1780</v>
      </c>
      <c r="E171" s="7">
        <v>3</v>
      </c>
      <c r="F171" s="7" t="s">
        <v>1115</v>
      </c>
      <c r="G171" s="7" t="s">
        <v>1116</v>
      </c>
      <c r="H171" s="8">
        <v>60</v>
      </c>
      <c r="I171" s="7" t="s">
        <v>15</v>
      </c>
      <c r="J171" s="8">
        <v>35</v>
      </c>
      <c r="K171" s="7" t="s">
        <v>1109</v>
      </c>
      <c r="L171" s="7" t="s">
        <v>1117</v>
      </c>
      <c r="M171" s="7">
        <v>6</v>
      </c>
      <c r="N171" s="7" t="s">
        <v>1060</v>
      </c>
      <c r="O171" s="7" t="s">
        <v>1781</v>
      </c>
      <c r="P171" s="9">
        <v>40151</v>
      </c>
      <c r="Q171" s="7"/>
      <c r="R171" s="10"/>
    </row>
    <row r="172" spans="1:18" hidden="1" x14ac:dyDescent="0.55000000000000004">
      <c r="A172" s="7" t="s">
        <v>1782</v>
      </c>
      <c r="B172" s="7" t="s">
        <v>1783</v>
      </c>
      <c r="C172" s="7" t="s">
        <v>260</v>
      </c>
      <c r="D172" s="7" t="s">
        <v>1784</v>
      </c>
      <c r="E172" s="7">
        <v>3</v>
      </c>
      <c r="F172" s="7" t="s">
        <v>1115</v>
      </c>
      <c r="G172" s="7" t="s">
        <v>1116</v>
      </c>
      <c r="H172" s="8">
        <v>60</v>
      </c>
      <c r="I172" s="7" t="s">
        <v>15</v>
      </c>
      <c r="J172" s="8">
        <v>0</v>
      </c>
      <c r="K172" s="7" t="s">
        <v>1101</v>
      </c>
      <c r="L172" s="7" t="s">
        <v>1204</v>
      </c>
      <c r="M172" s="7">
        <v>2</v>
      </c>
      <c r="N172" s="7" t="s">
        <v>1050</v>
      </c>
      <c r="O172" s="7" t="s">
        <v>1785</v>
      </c>
      <c r="P172" s="9">
        <v>14824</v>
      </c>
      <c r="Q172" s="7"/>
      <c r="R172" s="10"/>
    </row>
    <row r="173" spans="1:18" hidden="1" x14ac:dyDescent="0.55000000000000004">
      <c r="A173" s="7" t="s">
        <v>1786</v>
      </c>
      <c r="B173" s="7" t="s">
        <v>1787</v>
      </c>
      <c r="C173" s="7" t="s">
        <v>273</v>
      </c>
      <c r="D173" s="7" t="s">
        <v>17</v>
      </c>
      <c r="E173" s="7">
        <v>3</v>
      </c>
      <c r="F173" s="7" t="s">
        <v>1107</v>
      </c>
      <c r="G173" s="7" t="s">
        <v>1108</v>
      </c>
      <c r="H173" s="8">
        <v>61</v>
      </c>
      <c r="I173" s="7" t="s">
        <v>17</v>
      </c>
      <c r="J173" s="8">
        <v>345</v>
      </c>
      <c r="K173" s="7" t="s">
        <v>1101</v>
      </c>
      <c r="L173" s="7" t="s">
        <v>1101</v>
      </c>
      <c r="M173" s="7">
        <v>16</v>
      </c>
      <c r="N173" s="7" t="s">
        <v>1065</v>
      </c>
      <c r="O173" s="7" t="s">
        <v>1788</v>
      </c>
      <c r="P173" s="9">
        <v>37341</v>
      </c>
      <c r="Q173" s="7"/>
      <c r="R173" s="10"/>
    </row>
    <row r="174" spans="1:18" hidden="1" x14ac:dyDescent="0.55000000000000004">
      <c r="A174" s="7" t="s">
        <v>1789</v>
      </c>
      <c r="B174" s="7" t="s">
        <v>1790</v>
      </c>
      <c r="C174" s="7" t="s">
        <v>274</v>
      </c>
      <c r="D174" s="7" t="s">
        <v>1791</v>
      </c>
      <c r="E174" s="7">
        <v>3</v>
      </c>
      <c r="F174" s="7" t="s">
        <v>1115</v>
      </c>
      <c r="G174" s="7" t="s">
        <v>1116</v>
      </c>
      <c r="H174" s="8">
        <v>61</v>
      </c>
      <c r="I174" s="7" t="s">
        <v>17</v>
      </c>
      <c r="J174" s="8">
        <v>105</v>
      </c>
      <c r="K174" s="7" t="s">
        <v>1101</v>
      </c>
      <c r="L174" s="7" t="s">
        <v>1117</v>
      </c>
      <c r="M174" s="7">
        <v>6</v>
      </c>
      <c r="N174" s="7" t="s">
        <v>1060</v>
      </c>
      <c r="O174" s="7" t="s">
        <v>1792</v>
      </c>
      <c r="P174" s="9">
        <v>31882</v>
      </c>
      <c r="Q174" s="7"/>
      <c r="R174" s="10"/>
    </row>
    <row r="175" spans="1:18" hidden="1" x14ac:dyDescent="0.55000000000000004">
      <c r="A175" s="7" t="s">
        <v>1793</v>
      </c>
      <c r="B175" s="7" t="s">
        <v>1794</v>
      </c>
      <c r="C175" s="7" t="s">
        <v>275</v>
      </c>
      <c r="D175" s="7" t="s">
        <v>1795</v>
      </c>
      <c r="E175" s="7">
        <v>3</v>
      </c>
      <c r="F175" s="7" t="s">
        <v>1115</v>
      </c>
      <c r="G175" s="7" t="s">
        <v>1116</v>
      </c>
      <c r="H175" s="8">
        <v>61</v>
      </c>
      <c r="I175" s="7" t="s">
        <v>17</v>
      </c>
      <c r="J175" s="8">
        <v>44</v>
      </c>
      <c r="K175" s="7" t="s">
        <v>1101</v>
      </c>
      <c r="L175" s="7" t="s">
        <v>1117</v>
      </c>
      <c r="M175" s="7">
        <v>5</v>
      </c>
      <c r="N175" s="7" t="s">
        <v>1047</v>
      </c>
      <c r="O175" s="7" t="s">
        <v>1796</v>
      </c>
      <c r="P175" s="9">
        <v>24629</v>
      </c>
      <c r="Q175" s="7"/>
      <c r="R175" s="10"/>
    </row>
    <row r="176" spans="1:18" hidden="1" x14ac:dyDescent="0.55000000000000004">
      <c r="A176" s="7" t="s">
        <v>1797</v>
      </c>
      <c r="B176" s="7" t="s">
        <v>1798</v>
      </c>
      <c r="C176" s="7" t="s">
        <v>276</v>
      </c>
      <c r="D176" s="7" t="s">
        <v>1799</v>
      </c>
      <c r="E176" s="7">
        <v>3</v>
      </c>
      <c r="F176" s="7" t="s">
        <v>1115</v>
      </c>
      <c r="G176" s="7" t="s">
        <v>1116</v>
      </c>
      <c r="H176" s="8">
        <v>61</v>
      </c>
      <c r="I176" s="7" t="s">
        <v>17</v>
      </c>
      <c r="J176" s="8">
        <v>90</v>
      </c>
      <c r="K176" s="7" t="s">
        <v>1101</v>
      </c>
      <c r="L176" s="7" t="s">
        <v>1122</v>
      </c>
      <c r="M176" s="7">
        <v>9</v>
      </c>
      <c r="N176" s="7" t="s">
        <v>1045</v>
      </c>
      <c r="O176" s="7" t="s">
        <v>1800</v>
      </c>
      <c r="P176" s="9">
        <v>41099</v>
      </c>
      <c r="Q176" s="7"/>
      <c r="R176" s="10"/>
    </row>
    <row r="177" spans="1:18" hidden="1" x14ac:dyDescent="0.55000000000000004">
      <c r="A177" s="7" t="s">
        <v>1801</v>
      </c>
      <c r="B177" s="7" t="s">
        <v>1802</v>
      </c>
      <c r="C177" s="7" t="s">
        <v>277</v>
      </c>
      <c r="D177" s="7" t="s">
        <v>1803</v>
      </c>
      <c r="E177" s="7">
        <v>3</v>
      </c>
      <c r="F177" s="7" t="s">
        <v>1115</v>
      </c>
      <c r="G177" s="7" t="s">
        <v>1116</v>
      </c>
      <c r="H177" s="8">
        <v>61</v>
      </c>
      <c r="I177" s="7" t="s">
        <v>17</v>
      </c>
      <c r="J177" s="8">
        <v>10</v>
      </c>
      <c r="K177" s="7" t="s">
        <v>1101</v>
      </c>
      <c r="L177" s="7" t="s">
        <v>1204</v>
      </c>
      <c r="M177" s="7">
        <v>2</v>
      </c>
      <c r="N177" s="7" t="s">
        <v>1050</v>
      </c>
      <c r="O177" s="7" t="s">
        <v>1804</v>
      </c>
      <c r="P177" s="9">
        <v>9472</v>
      </c>
      <c r="Q177" s="7"/>
      <c r="R177" s="10"/>
    </row>
    <row r="178" spans="1:18" hidden="1" x14ac:dyDescent="0.55000000000000004">
      <c r="A178" s="7" t="s">
        <v>1805</v>
      </c>
      <c r="B178" s="7" t="s">
        <v>1806</v>
      </c>
      <c r="C178" s="7" t="s">
        <v>278</v>
      </c>
      <c r="D178" s="7" t="s">
        <v>1807</v>
      </c>
      <c r="E178" s="7">
        <v>3</v>
      </c>
      <c r="F178" s="7" t="s">
        <v>1115</v>
      </c>
      <c r="G178" s="7" t="s">
        <v>1116</v>
      </c>
      <c r="H178" s="8">
        <v>61</v>
      </c>
      <c r="I178" s="7" t="s">
        <v>17</v>
      </c>
      <c r="J178" s="8">
        <v>65</v>
      </c>
      <c r="K178" s="7" t="s">
        <v>1101</v>
      </c>
      <c r="L178" s="7" t="s">
        <v>1117</v>
      </c>
      <c r="M178" s="7">
        <v>6</v>
      </c>
      <c r="N178" s="7" t="s">
        <v>1060</v>
      </c>
      <c r="O178" s="7" t="s">
        <v>1808</v>
      </c>
      <c r="P178" s="9">
        <v>44308</v>
      </c>
      <c r="Q178" s="7"/>
      <c r="R178" s="10"/>
    </row>
    <row r="179" spans="1:18" hidden="1" x14ac:dyDescent="0.55000000000000004">
      <c r="A179" s="7" t="s">
        <v>1809</v>
      </c>
      <c r="B179" s="7" t="s">
        <v>1810</v>
      </c>
      <c r="C179" s="7" t="s">
        <v>279</v>
      </c>
      <c r="D179" s="7" t="s">
        <v>1811</v>
      </c>
      <c r="E179" s="7">
        <v>3</v>
      </c>
      <c r="F179" s="7" t="s">
        <v>1115</v>
      </c>
      <c r="G179" s="7" t="s">
        <v>1116</v>
      </c>
      <c r="H179" s="8">
        <v>61</v>
      </c>
      <c r="I179" s="7" t="s">
        <v>17</v>
      </c>
      <c r="J179" s="8">
        <v>60</v>
      </c>
      <c r="K179" s="7" t="s">
        <v>1101</v>
      </c>
      <c r="L179" s="7" t="s">
        <v>1117</v>
      </c>
      <c r="M179" s="7">
        <v>6</v>
      </c>
      <c r="N179" s="7" t="s">
        <v>1060</v>
      </c>
      <c r="O179" s="7" t="s">
        <v>1812</v>
      </c>
      <c r="P179" s="9">
        <v>42369</v>
      </c>
      <c r="Q179" s="7"/>
      <c r="R179" s="10"/>
    </row>
    <row r="180" spans="1:18" hidden="1" x14ac:dyDescent="0.55000000000000004">
      <c r="A180" s="7" t="s">
        <v>1813</v>
      </c>
      <c r="B180" s="7" t="s">
        <v>1814</v>
      </c>
      <c r="C180" s="7" t="s">
        <v>280</v>
      </c>
      <c r="D180" s="7" t="s">
        <v>1815</v>
      </c>
      <c r="E180" s="7">
        <v>3</v>
      </c>
      <c r="F180" s="7" t="s">
        <v>1115</v>
      </c>
      <c r="G180" s="7" t="s">
        <v>1116</v>
      </c>
      <c r="H180" s="8">
        <v>61</v>
      </c>
      <c r="I180" s="7" t="s">
        <v>17</v>
      </c>
      <c r="J180" s="8">
        <v>30</v>
      </c>
      <c r="K180" s="7" t="s">
        <v>1101</v>
      </c>
      <c r="L180" s="7" t="s">
        <v>1117</v>
      </c>
      <c r="M180" s="7">
        <v>5</v>
      </c>
      <c r="N180" s="7" t="s">
        <v>1047</v>
      </c>
      <c r="O180" s="7" t="s">
        <v>1816</v>
      </c>
      <c r="P180" s="9">
        <v>15946</v>
      </c>
      <c r="Q180" s="7"/>
      <c r="R180" s="10"/>
    </row>
    <row r="181" spans="1:18" hidden="1" x14ac:dyDescent="0.55000000000000004">
      <c r="A181" s="7" t="s">
        <v>1817</v>
      </c>
      <c r="B181" s="7" t="s">
        <v>1818</v>
      </c>
      <c r="C181" s="7" t="s">
        <v>227</v>
      </c>
      <c r="D181" s="7" t="s">
        <v>13</v>
      </c>
      <c r="E181" s="7">
        <v>3</v>
      </c>
      <c r="F181" s="7" t="s">
        <v>1107</v>
      </c>
      <c r="G181" s="7" t="s">
        <v>1108</v>
      </c>
      <c r="H181" s="8">
        <v>62</v>
      </c>
      <c r="I181" s="7" t="s">
        <v>13</v>
      </c>
      <c r="J181" s="8">
        <v>410</v>
      </c>
      <c r="K181" s="7" t="s">
        <v>1109</v>
      </c>
      <c r="L181" s="7" t="s">
        <v>1101</v>
      </c>
      <c r="M181" s="7">
        <v>17</v>
      </c>
      <c r="N181" s="7" t="s">
        <v>1043</v>
      </c>
      <c r="O181" s="7" t="s">
        <v>1819</v>
      </c>
      <c r="P181" s="9">
        <v>152486</v>
      </c>
      <c r="Q181" s="7"/>
      <c r="R181" s="10"/>
    </row>
    <row r="182" spans="1:18" hidden="1" x14ac:dyDescent="0.55000000000000004">
      <c r="A182" s="7" t="s">
        <v>1820</v>
      </c>
      <c r="B182" s="7" t="s">
        <v>1821</v>
      </c>
      <c r="C182" s="7" t="s">
        <v>228</v>
      </c>
      <c r="D182" s="7" t="s">
        <v>1822</v>
      </c>
      <c r="E182" s="7">
        <v>3</v>
      </c>
      <c r="F182" s="7" t="s">
        <v>1115</v>
      </c>
      <c r="G182" s="7" t="s">
        <v>1116</v>
      </c>
      <c r="H182" s="8">
        <v>62</v>
      </c>
      <c r="I182" s="7" t="s">
        <v>13</v>
      </c>
      <c r="J182" s="8">
        <v>18</v>
      </c>
      <c r="K182" s="7" t="s">
        <v>1109</v>
      </c>
      <c r="L182" s="7" t="s">
        <v>1204</v>
      </c>
      <c r="M182" s="7">
        <v>2</v>
      </c>
      <c r="N182" s="7" t="s">
        <v>1050</v>
      </c>
      <c r="O182" s="7" t="s">
        <v>1823</v>
      </c>
      <c r="P182" s="9">
        <v>12755</v>
      </c>
      <c r="Q182" s="7"/>
      <c r="R182" s="10"/>
    </row>
    <row r="183" spans="1:18" hidden="1" x14ac:dyDescent="0.55000000000000004">
      <c r="A183" s="7" t="s">
        <v>1824</v>
      </c>
      <c r="B183" s="7" t="s">
        <v>1825</v>
      </c>
      <c r="C183" s="7" t="s">
        <v>229</v>
      </c>
      <c r="D183" s="7" t="s">
        <v>1826</v>
      </c>
      <c r="E183" s="7">
        <v>3</v>
      </c>
      <c r="F183" s="7" t="s">
        <v>1115</v>
      </c>
      <c r="G183" s="7" t="s">
        <v>1116</v>
      </c>
      <c r="H183" s="8">
        <v>62</v>
      </c>
      <c r="I183" s="7" t="s">
        <v>13</v>
      </c>
      <c r="J183" s="8">
        <v>43</v>
      </c>
      <c r="K183" s="7" t="s">
        <v>1109</v>
      </c>
      <c r="L183" s="7" t="s">
        <v>1117</v>
      </c>
      <c r="M183" s="7">
        <v>6</v>
      </c>
      <c r="N183" s="7" t="s">
        <v>1060</v>
      </c>
      <c r="O183" s="7" t="s">
        <v>1827</v>
      </c>
      <c r="P183" s="9">
        <v>34755</v>
      </c>
      <c r="Q183" s="7"/>
      <c r="R183" s="10"/>
    </row>
    <row r="184" spans="1:18" hidden="1" x14ac:dyDescent="0.55000000000000004">
      <c r="A184" s="7" t="s">
        <v>1828</v>
      </c>
      <c r="B184" s="7" t="s">
        <v>1829</v>
      </c>
      <c r="C184" s="7" t="s">
        <v>230</v>
      </c>
      <c r="D184" s="7" t="s">
        <v>1830</v>
      </c>
      <c r="E184" s="7">
        <v>3</v>
      </c>
      <c r="F184" s="7" t="s">
        <v>1115</v>
      </c>
      <c r="G184" s="7" t="s">
        <v>1116</v>
      </c>
      <c r="H184" s="8">
        <v>62</v>
      </c>
      <c r="I184" s="7" t="s">
        <v>13</v>
      </c>
      <c r="J184" s="8">
        <v>75</v>
      </c>
      <c r="K184" s="7" t="s">
        <v>1109</v>
      </c>
      <c r="L184" s="7" t="s">
        <v>1117</v>
      </c>
      <c r="M184" s="7">
        <v>6</v>
      </c>
      <c r="N184" s="7" t="s">
        <v>1060</v>
      </c>
      <c r="O184" s="7" t="s">
        <v>1831</v>
      </c>
      <c r="P184" s="9">
        <v>46580</v>
      </c>
      <c r="Q184" s="7"/>
      <c r="R184" s="10"/>
    </row>
    <row r="185" spans="1:18" hidden="1" x14ac:dyDescent="0.55000000000000004">
      <c r="A185" s="7" t="s">
        <v>1832</v>
      </c>
      <c r="B185" s="7" t="s">
        <v>1833</v>
      </c>
      <c r="C185" s="7" t="s">
        <v>231</v>
      </c>
      <c r="D185" s="7" t="s">
        <v>1834</v>
      </c>
      <c r="E185" s="7">
        <v>3</v>
      </c>
      <c r="F185" s="7" t="s">
        <v>1115</v>
      </c>
      <c r="G185" s="7" t="s">
        <v>1116</v>
      </c>
      <c r="H185" s="8">
        <v>62</v>
      </c>
      <c r="I185" s="7" t="s">
        <v>13</v>
      </c>
      <c r="J185" s="8">
        <v>98</v>
      </c>
      <c r="K185" s="7" t="s">
        <v>1109</v>
      </c>
      <c r="L185" s="7" t="s">
        <v>1151</v>
      </c>
      <c r="M185" s="7">
        <v>12</v>
      </c>
      <c r="N185" s="7" t="s">
        <v>1061</v>
      </c>
      <c r="O185" s="7" t="s">
        <v>1835</v>
      </c>
      <c r="P185" s="9">
        <v>71550</v>
      </c>
      <c r="Q185" s="7"/>
      <c r="R185" s="10"/>
    </row>
    <row r="186" spans="1:18" hidden="1" x14ac:dyDescent="0.55000000000000004">
      <c r="A186" s="7" t="s">
        <v>1836</v>
      </c>
      <c r="B186" s="7" t="s">
        <v>1837</v>
      </c>
      <c r="C186" s="7" t="s">
        <v>232</v>
      </c>
      <c r="D186" s="7" t="s">
        <v>1838</v>
      </c>
      <c r="E186" s="7">
        <v>3</v>
      </c>
      <c r="F186" s="7" t="s">
        <v>1115</v>
      </c>
      <c r="G186" s="7" t="s">
        <v>1116</v>
      </c>
      <c r="H186" s="8">
        <v>62</v>
      </c>
      <c r="I186" s="7" t="s">
        <v>13</v>
      </c>
      <c r="J186" s="8">
        <v>98</v>
      </c>
      <c r="K186" s="7" t="s">
        <v>1109</v>
      </c>
      <c r="L186" s="7" t="s">
        <v>1122</v>
      </c>
      <c r="M186" s="7">
        <v>10</v>
      </c>
      <c r="N186" s="7" t="s">
        <v>1044</v>
      </c>
      <c r="O186" s="7" t="s">
        <v>1839</v>
      </c>
      <c r="P186" s="9">
        <v>56254</v>
      </c>
      <c r="Q186" s="7"/>
      <c r="R186" s="10"/>
    </row>
    <row r="187" spans="1:18" hidden="1" x14ac:dyDescent="0.55000000000000004">
      <c r="A187" s="7" t="s">
        <v>1840</v>
      </c>
      <c r="B187" s="7" t="s">
        <v>1841</v>
      </c>
      <c r="C187" s="7" t="s">
        <v>233</v>
      </c>
      <c r="D187" s="7" t="s">
        <v>1842</v>
      </c>
      <c r="E187" s="7">
        <v>3</v>
      </c>
      <c r="F187" s="7" t="s">
        <v>1115</v>
      </c>
      <c r="G187" s="7" t="s">
        <v>1116</v>
      </c>
      <c r="H187" s="8">
        <v>62</v>
      </c>
      <c r="I187" s="7" t="s">
        <v>13</v>
      </c>
      <c r="J187" s="8">
        <v>76</v>
      </c>
      <c r="K187" s="7" t="s">
        <v>1109</v>
      </c>
      <c r="L187" s="7" t="s">
        <v>1117</v>
      </c>
      <c r="M187" s="7">
        <v>6</v>
      </c>
      <c r="N187" s="7" t="s">
        <v>1060</v>
      </c>
      <c r="O187" s="7" t="s">
        <v>1843</v>
      </c>
      <c r="P187" s="9">
        <v>52669</v>
      </c>
      <c r="Q187" s="7"/>
      <c r="R187" s="10"/>
    </row>
    <row r="188" spans="1:18" hidden="1" x14ac:dyDescent="0.55000000000000004">
      <c r="A188" s="7" t="s">
        <v>1844</v>
      </c>
      <c r="B188" s="7" t="s">
        <v>1845</v>
      </c>
      <c r="C188" s="7" t="s">
        <v>234</v>
      </c>
      <c r="D188" s="7" t="s">
        <v>1846</v>
      </c>
      <c r="E188" s="7">
        <v>3</v>
      </c>
      <c r="F188" s="7" t="s">
        <v>1115</v>
      </c>
      <c r="G188" s="7" t="s">
        <v>1116</v>
      </c>
      <c r="H188" s="8">
        <v>62</v>
      </c>
      <c r="I188" s="7" t="s">
        <v>13</v>
      </c>
      <c r="J188" s="8">
        <v>39</v>
      </c>
      <c r="K188" s="7" t="s">
        <v>1109</v>
      </c>
      <c r="L188" s="7" t="s">
        <v>1117</v>
      </c>
      <c r="M188" s="7">
        <v>6</v>
      </c>
      <c r="N188" s="7" t="s">
        <v>1060</v>
      </c>
      <c r="O188" s="7" t="s">
        <v>1847</v>
      </c>
      <c r="P188" s="9">
        <v>30333</v>
      </c>
      <c r="Q188" s="7"/>
      <c r="R188" s="10"/>
    </row>
    <row r="189" spans="1:18" hidden="1" x14ac:dyDescent="0.55000000000000004">
      <c r="A189" s="7" t="s">
        <v>1848</v>
      </c>
      <c r="B189" s="7" t="s">
        <v>1849</v>
      </c>
      <c r="C189" s="7" t="s">
        <v>235</v>
      </c>
      <c r="D189" s="7" t="s">
        <v>1850</v>
      </c>
      <c r="E189" s="7">
        <v>3</v>
      </c>
      <c r="F189" s="7" t="s">
        <v>1115</v>
      </c>
      <c r="G189" s="7" t="s">
        <v>1116</v>
      </c>
      <c r="H189" s="8">
        <v>62</v>
      </c>
      <c r="I189" s="7" t="s">
        <v>13</v>
      </c>
      <c r="J189" s="8">
        <v>34</v>
      </c>
      <c r="K189" s="7" t="s">
        <v>1109</v>
      </c>
      <c r="L189" s="7" t="s">
        <v>1117</v>
      </c>
      <c r="M189" s="7">
        <v>5</v>
      </c>
      <c r="N189" s="7" t="s">
        <v>1047</v>
      </c>
      <c r="O189" s="7" t="s">
        <v>1851</v>
      </c>
      <c r="P189" s="9">
        <v>21647</v>
      </c>
      <c r="Q189" s="7"/>
      <c r="R189" s="10"/>
    </row>
    <row r="190" spans="1:18" hidden="1" x14ac:dyDescent="0.55000000000000004">
      <c r="A190" s="7" t="s">
        <v>1852</v>
      </c>
      <c r="B190" s="7" t="s">
        <v>1853</v>
      </c>
      <c r="C190" s="7" t="s">
        <v>236</v>
      </c>
      <c r="D190" s="7" t="s">
        <v>1854</v>
      </c>
      <c r="E190" s="7">
        <v>3</v>
      </c>
      <c r="F190" s="7" t="s">
        <v>1115</v>
      </c>
      <c r="G190" s="7" t="s">
        <v>1116</v>
      </c>
      <c r="H190" s="8">
        <v>62</v>
      </c>
      <c r="I190" s="7" t="s">
        <v>13</v>
      </c>
      <c r="J190" s="8">
        <v>33</v>
      </c>
      <c r="K190" s="7" t="s">
        <v>1109</v>
      </c>
      <c r="L190" s="7" t="s">
        <v>1117</v>
      </c>
      <c r="M190" s="7">
        <v>5</v>
      </c>
      <c r="N190" s="7" t="s">
        <v>1047</v>
      </c>
      <c r="O190" s="7" t="s">
        <v>1855</v>
      </c>
      <c r="P190" s="9">
        <v>24187</v>
      </c>
      <c r="Q190" s="7"/>
      <c r="R190" s="10"/>
    </row>
    <row r="191" spans="1:18" hidden="1" x14ac:dyDescent="0.55000000000000004">
      <c r="A191" s="7" t="s">
        <v>1856</v>
      </c>
      <c r="B191" s="7" t="s">
        <v>1857</v>
      </c>
      <c r="C191" s="7" t="s">
        <v>237</v>
      </c>
      <c r="D191" s="7" t="s">
        <v>1858</v>
      </c>
      <c r="E191" s="7">
        <v>3</v>
      </c>
      <c r="F191" s="7" t="s">
        <v>1115</v>
      </c>
      <c r="G191" s="7" t="s">
        <v>1116</v>
      </c>
      <c r="H191" s="8">
        <v>62</v>
      </c>
      <c r="I191" s="7" t="s">
        <v>13</v>
      </c>
      <c r="J191" s="8">
        <v>36</v>
      </c>
      <c r="K191" s="7" t="s">
        <v>1109</v>
      </c>
      <c r="L191" s="7" t="s">
        <v>1117</v>
      </c>
      <c r="M191" s="7">
        <v>5</v>
      </c>
      <c r="N191" s="7" t="s">
        <v>1047</v>
      </c>
      <c r="O191" s="7" t="s">
        <v>1859</v>
      </c>
      <c r="P191" s="9">
        <v>20020</v>
      </c>
      <c r="Q191" s="7"/>
      <c r="R191" s="10"/>
    </row>
    <row r="192" spans="1:18" hidden="1" x14ac:dyDescent="0.55000000000000004">
      <c r="A192" s="7" t="s">
        <v>1860</v>
      </c>
      <c r="B192" s="7" t="s">
        <v>1861</v>
      </c>
      <c r="C192" s="7" t="s">
        <v>238</v>
      </c>
      <c r="D192" s="7" t="s">
        <v>1862</v>
      </c>
      <c r="E192" s="7">
        <v>3</v>
      </c>
      <c r="F192" s="7" t="s">
        <v>1115</v>
      </c>
      <c r="G192" s="7" t="s">
        <v>1116</v>
      </c>
      <c r="H192" s="8">
        <v>62</v>
      </c>
      <c r="I192" s="7" t="s">
        <v>13</v>
      </c>
      <c r="J192" s="8">
        <v>0</v>
      </c>
      <c r="K192" s="7" t="s">
        <v>1101</v>
      </c>
      <c r="L192" s="7" t="s">
        <v>1204</v>
      </c>
      <c r="M192" s="7">
        <v>3</v>
      </c>
      <c r="N192" s="7" t="s">
        <v>1049</v>
      </c>
      <c r="O192" s="7" t="s">
        <v>1863</v>
      </c>
      <c r="P192" s="9">
        <v>23186</v>
      </c>
      <c r="Q192" s="7"/>
      <c r="R192" s="10"/>
    </row>
    <row r="193" spans="1:18" hidden="1" x14ac:dyDescent="0.55000000000000004">
      <c r="A193" s="7" t="s">
        <v>1864</v>
      </c>
      <c r="B193" s="7" t="s">
        <v>1865</v>
      </c>
      <c r="C193" s="7" t="s">
        <v>261</v>
      </c>
      <c r="D193" s="7" t="s">
        <v>16</v>
      </c>
      <c r="E193" s="7">
        <v>3</v>
      </c>
      <c r="F193" s="7" t="s">
        <v>1107</v>
      </c>
      <c r="G193" s="7" t="s">
        <v>1108</v>
      </c>
      <c r="H193" s="8">
        <v>66</v>
      </c>
      <c r="I193" s="7" t="s">
        <v>16</v>
      </c>
      <c r="J193" s="8">
        <v>456</v>
      </c>
      <c r="K193" s="7" t="s">
        <v>1109</v>
      </c>
      <c r="L193" s="7" t="s">
        <v>1101</v>
      </c>
      <c r="M193" s="7">
        <v>17</v>
      </c>
      <c r="N193" s="7" t="s">
        <v>1043</v>
      </c>
      <c r="O193" s="7" t="s">
        <v>1866</v>
      </c>
      <c r="P193" s="9">
        <v>79334</v>
      </c>
      <c r="Q193" s="7"/>
      <c r="R193" s="10"/>
    </row>
    <row r="194" spans="1:18" hidden="1" x14ac:dyDescent="0.55000000000000004">
      <c r="A194" s="7" t="s">
        <v>1867</v>
      </c>
      <c r="B194" s="7" t="s">
        <v>1868</v>
      </c>
      <c r="C194" s="7" t="s">
        <v>262</v>
      </c>
      <c r="D194" s="7" t="s">
        <v>1869</v>
      </c>
      <c r="E194" s="7">
        <v>3</v>
      </c>
      <c r="F194" s="7" t="s">
        <v>1115</v>
      </c>
      <c r="G194" s="7" t="s">
        <v>1116</v>
      </c>
      <c r="H194" s="8">
        <v>66</v>
      </c>
      <c r="I194" s="7" t="s">
        <v>16</v>
      </c>
      <c r="J194" s="8">
        <v>35</v>
      </c>
      <c r="K194" s="7" t="s">
        <v>1109</v>
      </c>
      <c r="L194" s="7" t="s">
        <v>1117</v>
      </c>
      <c r="M194" s="7">
        <v>5</v>
      </c>
      <c r="N194" s="7" t="s">
        <v>1047</v>
      </c>
      <c r="O194" s="7" t="s">
        <v>1870</v>
      </c>
      <c r="P194" s="9">
        <v>16501</v>
      </c>
      <c r="Q194" s="7"/>
      <c r="R194" s="10"/>
    </row>
    <row r="195" spans="1:18" hidden="1" x14ac:dyDescent="0.55000000000000004">
      <c r="A195" s="7" t="s">
        <v>1871</v>
      </c>
      <c r="B195" s="7" t="s">
        <v>1872</v>
      </c>
      <c r="C195" s="7" t="s">
        <v>263</v>
      </c>
      <c r="D195" s="7" t="s">
        <v>1873</v>
      </c>
      <c r="E195" s="7">
        <v>3</v>
      </c>
      <c r="F195" s="7" t="s">
        <v>1115</v>
      </c>
      <c r="G195" s="7" t="s">
        <v>1116</v>
      </c>
      <c r="H195" s="8">
        <v>66</v>
      </c>
      <c r="I195" s="7" t="s">
        <v>16</v>
      </c>
      <c r="J195" s="8">
        <v>35</v>
      </c>
      <c r="K195" s="7" t="s">
        <v>1109</v>
      </c>
      <c r="L195" s="7" t="s">
        <v>1117</v>
      </c>
      <c r="M195" s="7">
        <v>6</v>
      </c>
      <c r="N195" s="7" t="s">
        <v>1060</v>
      </c>
      <c r="O195" s="7" t="s">
        <v>1874</v>
      </c>
      <c r="P195" s="9">
        <v>32631</v>
      </c>
      <c r="Q195" s="7"/>
      <c r="R195" s="10"/>
    </row>
    <row r="196" spans="1:18" hidden="1" x14ac:dyDescent="0.55000000000000004">
      <c r="A196" s="7" t="s">
        <v>1875</v>
      </c>
      <c r="B196" s="7" t="s">
        <v>1876</v>
      </c>
      <c r="C196" s="7" t="s">
        <v>264</v>
      </c>
      <c r="D196" s="7" t="s">
        <v>1877</v>
      </c>
      <c r="E196" s="7">
        <v>3</v>
      </c>
      <c r="F196" s="7" t="s">
        <v>1115</v>
      </c>
      <c r="G196" s="7" t="s">
        <v>1116</v>
      </c>
      <c r="H196" s="8">
        <v>66</v>
      </c>
      <c r="I196" s="7" t="s">
        <v>16</v>
      </c>
      <c r="J196" s="8">
        <v>82</v>
      </c>
      <c r="K196" s="7" t="s">
        <v>1109</v>
      </c>
      <c r="L196" s="7" t="s">
        <v>1151</v>
      </c>
      <c r="M196" s="7">
        <v>12</v>
      </c>
      <c r="N196" s="7" t="s">
        <v>1061</v>
      </c>
      <c r="O196" s="7" t="s">
        <v>1878</v>
      </c>
      <c r="P196" s="9">
        <v>43099</v>
      </c>
      <c r="Q196" s="7"/>
      <c r="R196" s="10"/>
    </row>
    <row r="197" spans="1:18" hidden="1" x14ac:dyDescent="0.55000000000000004">
      <c r="A197" s="7" t="s">
        <v>1879</v>
      </c>
      <c r="B197" s="7" t="s">
        <v>1880</v>
      </c>
      <c r="C197" s="7" t="s">
        <v>265</v>
      </c>
      <c r="D197" s="7" t="s">
        <v>1881</v>
      </c>
      <c r="E197" s="7">
        <v>3</v>
      </c>
      <c r="F197" s="7" t="s">
        <v>1115</v>
      </c>
      <c r="G197" s="7" t="s">
        <v>1116</v>
      </c>
      <c r="H197" s="8">
        <v>66</v>
      </c>
      <c r="I197" s="7" t="s">
        <v>16</v>
      </c>
      <c r="J197" s="8">
        <v>45</v>
      </c>
      <c r="K197" s="7" t="s">
        <v>1109</v>
      </c>
      <c r="L197" s="7" t="s">
        <v>1117</v>
      </c>
      <c r="M197" s="7">
        <v>6</v>
      </c>
      <c r="N197" s="7" t="s">
        <v>1060</v>
      </c>
      <c r="O197" s="7" t="s">
        <v>1882</v>
      </c>
      <c r="P197" s="9">
        <v>34706</v>
      </c>
      <c r="Q197" s="7"/>
      <c r="R197" s="10"/>
    </row>
    <row r="198" spans="1:18" hidden="1" x14ac:dyDescent="0.55000000000000004">
      <c r="A198" s="7" t="s">
        <v>1883</v>
      </c>
      <c r="B198" s="7" t="s">
        <v>1884</v>
      </c>
      <c r="C198" s="7" t="s">
        <v>266</v>
      </c>
      <c r="D198" s="7" t="s">
        <v>1885</v>
      </c>
      <c r="E198" s="7">
        <v>3</v>
      </c>
      <c r="F198" s="7" t="s">
        <v>1115</v>
      </c>
      <c r="G198" s="7" t="s">
        <v>1116</v>
      </c>
      <c r="H198" s="8">
        <v>66</v>
      </c>
      <c r="I198" s="7" t="s">
        <v>16</v>
      </c>
      <c r="J198" s="8">
        <v>43</v>
      </c>
      <c r="K198" s="7" t="s">
        <v>1109</v>
      </c>
      <c r="L198" s="7" t="s">
        <v>1117</v>
      </c>
      <c r="M198" s="7">
        <v>6</v>
      </c>
      <c r="N198" s="7" t="s">
        <v>1060</v>
      </c>
      <c r="O198" s="7" t="s">
        <v>1886</v>
      </c>
      <c r="P198" s="9">
        <v>31181</v>
      </c>
      <c r="Q198" s="7"/>
      <c r="R198" s="10"/>
    </row>
    <row r="199" spans="1:18" hidden="1" x14ac:dyDescent="0.55000000000000004">
      <c r="A199" s="7" t="s">
        <v>1887</v>
      </c>
      <c r="B199" s="7" t="s">
        <v>1888</v>
      </c>
      <c r="C199" s="7" t="s">
        <v>267</v>
      </c>
      <c r="D199" s="7" t="s">
        <v>1889</v>
      </c>
      <c r="E199" s="7">
        <v>3</v>
      </c>
      <c r="F199" s="7" t="s">
        <v>1115</v>
      </c>
      <c r="G199" s="7" t="s">
        <v>1116</v>
      </c>
      <c r="H199" s="8">
        <v>66</v>
      </c>
      <c r="I199" s="7" t="s">
        <v>16</v>
      </c>
      <c r="J199" s="8">
        <v>34</v>
      </c>
      <c r="K199" s="7" t="s">
        <v>1109</v>
      </c>
      <c r="L199" s="7" t="s">
        <v>1117</v>
      </c>
      <c r="M199" s="7">
        <v>6</v>
      </c>
      <c r="N199" s="7" t="s">
        <v>1060</v>
      </c>
      <c r="O199" s="7" t="s">
        <v>1890</v>
      </c>
      <c r="P199" s="9">
        <v>30931</v>
      </c>
      <c r="Q199" s="7"/>
      <c r="R199" s="10"/>
    </row>
    <row r="200" spans="1:18" hidden="1" x14ac:dyDescent="0.55000000000000004">
      <c r="A200" s="7" t="s">
        <v>1891</v>
      </c>
      <c r="B200" s="7" t="s">
        <v>1892</v>
      </c>
      <c r="C200" s="7" t="s">
        <v>268</v>
      </c>
      <c r="D200" s="7" t="s">
        <v>1893</v>
      </c>
      <c r="E200" s="7">
        <v>3</v>
      </c>
      <c r="F200" s="7" t="s">
        <v>1115</v>
      </c>
      <c r="G200" s="7" t="s">
        <v>1116</v>
      </c>
      <c r="H200" s="8">
        <v>66</v>
      </c>
      <c r="I200" s="7" t="s">
        <v>16</v>
      </c>
      <c r="J200" s="8">
        <v>100</v>
      </c>
      <c r="K200" s="7" t="s">
        <v>1109</v>
      </c>
      <c r="L200" s="7" t="s">
        <v>1151</v>
      </c>
      <c r="M200" s="7">
        <v>12</v>
      </c>
      <c r="N200" s="7" t="s">
        <v>1061</v>
      </c>
      <c r="O200" s="7" t="s">
        <v>1894</v>
      </c>
      <c r="P200" s="9">
        <v>59322</v>
      </c>
      <c r="Q200" s="7"/>
      <c r="R200" s="10"/>
    </row>
    <row r="201" spans="1:18" hidden="1" x14ac:dyDescent="0.55000000000000004">
      <c r="A201" s="7" t="s">
        <v>1895</v>
      </c>
      <c r="B201" s="7" t="s">
        <v>1896</v>
      </c>
      <c r="C201" s="7" t="s">
        <v>269</v>
      </c>
      <c r="D201" s="7" t="s">
        <v>1897</v>
      </c>
      <c r="E201" s="7">
        <v>3</v>
      </c>
      <c r="F201" s="7" t="s">
        <v>1115</v>
      </c>
      <c r="G201" s="7" t="s">
        <v>1116</v>
      </c>
      <c r="H201" s="8">
        <v>66</v>
      </c>
      <c r="I201" s="7" t="s">
        <v>16</v>
      </c>
      <c r="J201" s="8">
        <v>34</v>
      </c>
      <c r="K201" s="7" t="s">
        <v>1109</v>
      </c>
      <c r="L201" s="7" t="s">
        <v>1117</v>
      </c>
      <c r="M201" s="7">
        <v>5</v>
      </c>
      <c r="N201" s="7" t="s">
        <v>1047</v>
      </c>
      <c r="O201" s="7" t="s">
        <v>1898</v>
      </c>
      <c r="P201" s="9">
        <v>23991</v>
      </c>
      <c r="Q201" s="7"/>
      <c r="R201" s="10"/>
    </row>
    <row r="202" spans="1:18" hidden="1" x14ac:dyDescent="0.55000000000000004">
      <c r="A202" s="7" t="s">
        <v>1899</v>
      </c>
      <c r="B202" s="7" t="s">
        <v>1900</v>
      </c>
      <c r="C202" s="7" t="s">
        <v>270</v>
      </c>
      <c r="D202" s="7" t="s">
        <v>1901</v>
      </c>
      <c r="E202" s="7">
        <v>3</v>
      </c>
      <c r="F202" s="7" t="s">
        <v>1115</v>
      </c>
      <c r="G202" s="7" t="s">
        <v>1116</v>
      </c>
      <c r="H202" s="8">
        <v>66</v>
      </c>
      <c r="I202" s="7" t="s">
        <v>16</v>
      </c>
      <c r="J202" s="8">
        <v>0</v>
      </c>
      <c r="K202" s="7" t="s">
        <v>1101</v>
      </c>
      <c r="L202" s="7" t="s">
        <v>1204</v>
      </c>
      <c r="M202" s="7">
        <v>3</v>
      </c>
      <c r="N202" s="7" t="s">
        <v>1049</v>
      </c>
      <c r="O202" s="7" t="s">
        <v>1902</v>
      </c>
      <c r="P202" s="9">
        <v>17520</v>
      </c>
      <c r="Q202" s="7"/>
      <c r="R202" s="10"/>
    </row>
    <row r="203" spans="1:18" hidden="1" x14ac:dyDescent="0.55000000000000004">
      <c r="A203" s="7" t="s">
        <v>1903</v>
      </c>
      <c r="B203" s="7" t="s">
        <v>1904</v>
      </c>
      <c r="C203" s="7" t="s">
        <v>271</v>
      </c>
      <c r="D203" s="7" t="s">
        <v>1905</v>
      </c>
      <c r="E203" s="7">
        <v>3</v>
      </c>
      <c r="F203" s="7" t="s">
        <v>1115</v>
      </c>
      <c r="G203" s="7" t="s">
        <v>1116</v>
      </c>
      <c r="H203" s="8">
        <v>66</v>
      </c>
      <c r="I203" s="7" t="s">
        <v>16</v>
      </c>
      <c r="J203" s="8">
        <v>0</v>
      </c>
      <c r="K203" s="7" t="s">
        <v>1109</v>
      </c>
      <c r="L203" s="7" t="s">
        <v>1204</v>
      </c>
      <c r="M203" s="7">
        <v>2</v>
      </c>
      <c r="N203" s="7" t="s">
        <v>1050</v>
      </c>
      <c r="O203" s="7" t="s">
        <v>1906</v>
      </c>
      <c r="P203" s="9">
        <v>13985</v>
      </c>
      <c r="Q203" s="7"/>
      <c r="R203" s="10"/>
    </row>
    <row r="204" spans="1:18" hidden="1" x14ac:dyDescent="0.55000000000000004">
      <c r="A204" s="7" t="s">
        <v>1907</v>
      </c>
      <c r="B204" s="7" t="s">
        <v>1908</v>
      </c>
      <c r="C204" s="7" t="s">
        <v>272</v>
      </c>
      <c r="D204" s="7" t="s">
        <v>1909</v>
      </c>
      <c r="E204" s="7">
        <v>3</v>
      </c>
      <c r="F204" s="7" t="s">
        <v>1115</v>
      </c>
      <c r="G204" s="7" t="s">
        <v>1116</v>
      </c>
      <c r="H204" s="8">
        <v>66</v>
      </c>
      <c r="I204" s="7" t="s">
        <v>16</v>
      </c>
      <c r="J204" s="8">
        <v>0</v>
      </c>
      <c r="K204" s="7" t="s">
        <v>1101</v>
      </c>
      <c r="L204" s="7" t="s">
        <v>1204</v>
      </c>
      <c r="M204" s="7">
        <v>2</v>
      </c>
      <c r="N204" s="7" t="s">
        <v>1050</v>
      </c>
      <c r="O204" s="7" t="s">
        <v>1910</v>
      </c>
      <c r="P204" s="9">
        <v>13144</v>
      </c>
      <c r="Q204" s="7"/>
      <c r="R204" s="10"/>
    </row>
    <row r="205" spans="1:18" hidden="1" x14ac:dyDescent="0.55000000000000004">
      <c r="A205" s="7" t="s">
        <v>1911</v>
      </c>
      <c r="B205" s="7" t="s">
        <v>1912</v>
      </c>
      <c r="C205" s="7" t="s">
        <v>1913</v>
      </c>
      <c r="D205" s="7" t="s">
        <v>1914</v>
      </c>
      <c r="E205" s="7">
        <v>4</v>
      </c>
      <c r="F205" s="7" t="s">
        <v>1099</v>
      </c>
      <c r="G205" s="7" t="s">
        <v>1100</v>
      </c>
      <c r="H205" s="8">
        <v>12</v>
      </c>
      <c r="I205" s="7" t="s">
        <v>19</v>
      </c>
      <c r="J205" s="8">
        <v>515</v>
      </c>
      <c r="K205" s="7" t="s">
        <v>1101</v>
      </c>
      <c r="L205" s="7" t="s">
        <v>1102</v>
      </c>
      <c r="M205" s="7">
        <v>18</v>
      </c>
      <c r="N205" s="7" t="s">
        <v>1066</v>
      </c>
      <c r="O205" s="7" t="s">
        <v>1915</v>
      </c>
      <c r="P205" s="9">
        <v>221376</v>
      </c>
      <c r="Q205" s="7"/>
      <c r="R205" s="10"/>
    </row>
    <row r="206" spans="1:18" hidden="1" x14ac:dyDescent="0.55000000000000004">
      <c r="A206" s="7" t="s">
        <v>1916</v>
      </c>
      <c r="B206" s="7" t="s">
        <v>1917</v>
      </c>
      <c r="C206" s="7" t="s">
        <v>286</v>
      </c>
      <c r="D206" s="7" t="s">
        <v>1918</v>
      </c>
      <c r="E206" s="7">
        <v>4</v>
      </c>
      <c r="F206" s="7" t="s">
        <v>1115</v>
      </c>
      <c r="G206" s="7" t="s">
        <v>1116</v>
      </c>
      <c r="H206" s="8">
        <v>12</v>
      </c>
      <c r="I206" s="7" t="s">
        <v>19</v>
      </c>
      <c r="J206" s="8">
        <v>20</v>
      </c>
      <c r="K206" s="7" t="s">
        <v>1101</v>
      </c>
      <c r="L206" s="7" t="s">
        <v>1122</v>
      </c>
      <c r="M206" s="7">
        <v>9</v>
      </c>
      <c r="N206" s="7" t="s">
        <v>1045</v>
      </c>
      <c r="O206" s="7" t="s">
        <v>1919</v>
      </c>
      <c r="P206" s="9">
        <v>49296</v>
      </c>
      <c r="Q206" s="7"/>
      <c r="R206" s="10"/>
    </row>
    <row r="207" spans="1:18" hidden="1" x14ac:dyDescent="0.55000000000000004">
      <c r="A207" s="7" t="s">
        <v>1920</v>
      </c>
      <c r="B207" s="7" t="s">
        <v>1921</v>
      </c>
      <c r="C207" s="7" t="s">
        <v>287</v>
      </c>
      <c r="D207" s="7" t="s">
        <v>1922</v>
      </c>
      <c r="E207" s="7">
        <v>4</v>
      </c>
      <c r="F207" s="7" t="s">
        <v>1115</v>
      </c>
      <c r="G207" s="7" t="s">
        <v>1116</v>
      </c>
      <c r="H207" s="8">
        <v>12</v>
      </c>
      <c r="I207" s="7" t="s">
        <v>19</v>
      </c>
      <c r="J207" s="8">
        <v>63</v>
      </c>
      <c r="K207" s="7" t="s">
        <v>1101</v>
      </c>
      <c r="L207" s="7" t="s">
        <v>1151</v>
      </c>
      <c r="M207" s="7">
        <v>12</v>
      </c>
      <c r="N207" s="7" t="s">
        <v>1061</v>
      </c>
      <c r="O207" s="7" t="s">
        <v>1923</v>
      </c>
      <c r="P207" s="9">
        <v>71853</v>
      </c>
      <c r="Q207" s="7"/>
      <c r="R207" s="10"/>
    </row>
    <row r="208" spans="1:18" hidden="1" x14ac:dyDescent="0.55000000000000004">
      <c r="A208" s="7" t="s">
        <v>1924</v>
      </c>
      <c r="B208" s="7" t="s">
        <v>1925</v>
      </c>
      <c r="C208" s="7" t="s">
        <v>288</v>
      </c>
      <c r="D208" s="7" t="s">
        <v>1926</v>
      </c>
      <c r="E208" s="7">
        <v>4</v>
      </c>
      <c r="F208" s="7" t="s">
        <v>1115</v>
      </c>
      <c r="G208" s="7" t="s">
        <v>1116</v>
      </c>
      <c r="H208" s="8">
        <v>12</v>
      </c>
      <c r="I208" s="7" t="s">
        <v>19</v>
      </c>
      <c r="J208" s="8">
        <v>30</v>
      </c>
      <c r="K208" s="7" t="s">
        <v>1101</v>
      </c>
      <c r="L208" s="7" t="s">
        <v>1151</v>
      </c>
      <c r="M208" s="7">
        <v>12</v>
      </c>
      <c r="N208" s="7" t="s">
        <v>1061</v>
      </c>
      <c r="O208" s="7" t="s">
        <v>1927</v>
      </c>
      <c r="P208" s="9">
        <v>72592</v>
      </c>
      <c r="Q208" s="7"/>
      <c r="R208" s="10"/>
    </row>
    <row r="209" spans="1:18" hidden="1" x14ac:dyDescent="0.55000000000000004">
      <c r="A209" s="7" t="s">
        <v>1928</v>
      </c>
      <c r="B209" s="7" t="s">
        <v>1929</v>
      </c>
      <c r="C209" s="7" t="s">
        <v>289</v>
      </c>
      <c r="D209" s="7" t="s">
        <v>1930</v>
      </c>
      <c r="E209" s="7">
        <v>4</v>
      </c>
      <c r="F209" s="7" t="s">
        <v>1115</v>
      </c>
      <c r="G209" s="7" t="s">
        <v>1116</v>
      </c>
      <c r="H209" s="8">
        <v>12</v>
      </c>
      <c r="I209" s="7" t="s">
        <v>19</v>
      </c>
      <c r="J209" s="8">
        <v>54</v>
      </c>
      <c r="K209" s="7" t="s">
        <v>1101</v>
      </c>
      <c r="L209" s="7" t="s">
        <v>1117</v>
      </c>
      <c r="M209" s="7">
        <v>6</v>
      </c>
      <c r="N209" s="7" t="s">
        <v>1060</v>
      </c>
      <c r="O209" s="7" t="s">
        <v>1931</v>
      </c>
      <c r="P209" s="9">
        <v>50310</v>
      </c>
      <c r="Q209" s="7"/>
      <c r="R209" s="10"/>
    </row>
    <row r="210" spans="1:18" hidden="1" x14ac:dyDescent="0.55000000000000004">
      <c r="A210" s="7" t="s">
        <v>1932</v>
      </c>
      <c r="B210" s="7" t="s">
        <v>1933</v>
      </c>
      <c r="C210" s="7" t="s">
        <v>290</v>
      </c>
      <c r="D210" s="7" t="s">
        <v>1934</v>
      </c>
      <c r="E210" s="7">
        <v>4</v>
      </c>
      <c r="F210" s="7" t="s">
        <v>1115</v>
      </c>
      <c r="G210" s="7" t="s">
        <v>1116</v>
      </c>
      <c r="H210" s="8">
        <v>12</v>
      </c>
      <c r="I210" s="7" t="s">
        <v>19</v>
      </c>
      <c r="J210" s="8">
        <v>35</v>
      </c>
      <c r="K210" s="7" t="s">
        <v>1101</v>
      </c>
      <c r="L210" s="7" t="s">
        <v>1122</v>
      </c>
      <c r="M210" s="7">
        <v>10</v>
      </c>
      <c r="N210" s="7" t="s">
        <v>1044</v>
      </c>
      <c r="O210" s="7" t="s">
        <v>1935</v>
      </c>
      <c r="P210" s="9">
        <v>59652</v>
      </c>
      <c r="Q210" s="7"/>
      <c r="R210" s="10"/>
    </row>
    <row r="211" spans="1:18" hidden="1" x14ac:dyDescent="0.55000000000000004">
      <c r="A211" s="7" t="s">
        <v>1936</v>
      </c>
      <c r="B211" s="7" t="s">
        <v>1937</v>
      </c>
      <c r="C211" s="7" t="s">
        <v>291</v>
      </c>
      <c r="D211" s="7" t="s">
        <v>1938</v>
      </c>
      <c r="E211" s="7">
        <v>4</v>
      </c>
      <c r="F211" s="7" t="s">
        <v>1115</v>
      </c>
      <c r="G211" s="7" t="s">
        <v>1116</v>
      </c>
      <c r="H211" s="8">
        <v>12</v>
      </c>
      <c r="I211" s="7" t="s">
        <v>19</v>
      </c>
      <c r="J211" s="8">
        <v>30</v>
      </c>
      <c r="K211" s="7" t="s">
        <v>1101</v>
      </c>
      <c r="L211" s="7" t="s">
        <v>1204</v>
      </c>
      <c r="M211" s="7">
        <v>2</v>
      </c>
      <c r="N211" s="7" t="s">
        <v>1050</v>
      </c>
      <c r="O211" s="7" t="s">
        <v>1939</v>
      </c>
      <c r="P211" s="9">
        <v>11445</v>
      </c>
      <c r="Q211" s="7"/>
      <c r="R211" s="10"/>
    </row>
    <row r="212" spans="1:18" hidden="1" x14ac:dyDescent="0.55000000000000004">
      <c r="A212" s="7" t="s">
        <v>1940</v>
      </c>
      <c r="B212" s="7" t="s">
        <v>1941</v>
      </c>
      <c r="C212" s="7" t="s">
        <v>292</v>
      </c>
      <c r="D212" s="7" t="s">
        <v>20</v>
      </c>
      <c r="E212" s="7">
        <v>4</v>
      </c>
      <c r="F212" s="7" t="s">
        <v>1107</v>
      </c>
      <c r="G212" s="7" t="s">
        <v>1108</v>
      </c>
      <c r="H212" s="8">
        <v>13</v>
      </c>
      <c r="I212" s="7" t="s">
        <v>20</v>
      </c>
      <c r="J212" s="8">
        <v>380</v>
      </c>
      <c r="K212" s="7" t="s">
        <v>1109</v>
      </c>
      <c r="L212" s="7" t="s">
        <v>1101</v>
      </c>
      <c r="M212" s="7">
        <v>16</v>
      </c>
      <c r="N212" s="7" t="s">
        <v>1065</v>
      </c>
      <c r="O212" s="7" t="s">
        <v>1942</v>
      </c>
      <c r="P212" s="9">
        <v>135687</v>
      </c>
      <c r="Q212" s="7"/>
      <c r="R212" s="10"/>
    </row>
    <row r="213" spans="1:18" hidden="1" x14ac:dyDescent="0.55000000000000004">
      <c r="A213" s="7" t="s">
        <v>1943</v>
      </c>
      <c r="B213" s="7" t="s">
        <v>1944</v>
      </c>
      <c r="C213" s="7" t="s">
        <v>293</v>
      </c>
      <c r="D213" s="7" t="s">
        <v>1945</v>
      </c>
      <c r="E213" s="7">
        <v>4</v>
      </c>
      <c r="F213" s="7" t="s">
        <v>1115</v>
      </c>
      <c r="G213" s="7" t="s">
        <v>1116</v>
      </c>
      <c r="H213" s="8">
        <v>13</v>
      </c>
      <c r="I213" s="7" t="s">
        <v>20</v>
      </c>
      <c r="J213" s="8">
        <v>34</v>
      </c>
      <c r="K213" s="7" t="s">
        <v>1109</v>
      </c>
      <c r="L213" s="7" t="s">
        <v>1117</v>
      </c>
      <c r="M213" s="7">
        <v>7</v>
      </c>
      <c r="N213" s="7" t="s">
        <v>1046</v>
      </c>
      <c r="O213" s="7" t="s">
        <v>1946</v>
      </c>
      <c r="P213" s="9">
        <v>84841</v>
      </c>
      <c r="Q213" s="7"/>
      <c r="R213" s="10"/>
    </row>
    <row r="214" spans="1:18" hidden="1" x14ac:dyDescent="0.55000000000000004">
      <c r="A214" s="7" t="s">
        <v>1947</v>
      </c>
      <c r="B214" s="7" t="s">
        <v>1948</v>
      </c>
      <c r="C214" s="7" t="s">
        <v>294</v>
      </c>
      <c r="D214" s="7" t="s">
        <v>1949</v>
      </c>
      <c r="E214" s="7">
        <v>4</v>
      </c>
      <c r="F214" s="7" t="s">
        <v>1115</v>
      </c>
      <c r="G214" s="7" t="s">
        <v>1116</v>
      </c>
      <c r="H214" s="8">
        <v>13</v>
      </c>
      <c r="I214" s="7" t="s">
        <v>20</v>
      </c>
      <c r="J214" s="8">
        <v>66</v>
      </c>
      <c r="K214" s="7" t="s">
        <v>1109</v>
      </c>
      <c r="L214" s="7" t="s">
        <v>1151</v>
      </c>
      <c r="M214" s="7">
        <v>12</v>
      </c>
      <c r="N214" s="7" t="s">
        <v>1061</v>
      </c>
      <c r="O214" s="7" t="s">
        <v>1950</v>
      </c>
      <c r="P214" s="9">
        <v>76231</v>
      </c>
      <c r="Q214" s="7"/>
      <c r="R214" s="10"/>
    </row>
    <row r="215" spans="1:18" hidden="1" x14ac:dyDescent="0.55000000000000004">
      <c r="A215" s="7" t="s">
        <v>1951</v>
      </c>
      <c r="B215" s="7" t="s">
        <v>1952</v>
      </c>
      <c r="C215" s="7" t="s">
        <v>295</v>
      </c>
      <c r="D215" s="7" t="s">
        <v>1953</v>
      </c>
      <c r="E215" s="7">
        <v>4</v>
      </c>
      <c r="F215" s="7" t="s">
        <v>1115</v>
      </c>
      <c r="G215" s="7" t="s">
        <v>1116</v>
      </c>
      <c r="H215" s="8">
        <v>13</v>
      </c>
      <c r="I215" s="7" t="s">
        <v>20</v>
      </c>
      <c r="J215" s="8">
        <v>30</v>
      </c>
      <c r="K215" s="7" t="s">
        <v>1109</v>
      </c>
      <c r="L215" s="7" t="s">
        <v>1117</v>
      </c>
      <c r="M215" s="7">
        <v>6</v>
      </c>
      <c r="N215" s="7" t="s">
        <v>1060</v>
      </c>
      <c r="O215" s="7" t="s">
        <v>1954</v>
      </c>
      <c r="P215" s="9">
        <v>43693</v>
      </c>
      <c r="Q215" s="7"/>
      <c r="R215" s="10"/>
    </row>
    <row r="216" spans="1:18" hidden="1" x14ac:dyDescent="0.55000000000000004">
      <c r="A216" s="7" t="s">
        <v>1955</v>
      </c>
      <c r="B216" s="7" t="s">
        <v>1956</v>
      </c>
      <c r="C216" s="7" t="s">
        <v>296</v>
      </c>
      <c r="D216" s="7" t="s">
        <v>1957</v>
      </c>
      <c r="E216" s="7">
        <v>4</v>
      </c>
      <c r="F216" s="7" t="s">
        <v>1115</v>
      </c>
      <c r="G216" s="7" t="s">
        <v>1116</v>
      </c>
      <c r="H216" s="8">
        <v>13</v>
      </c>
      <c r="I216" s="7" t="s">
        <v>20</v>
      </c>
      <c r="J216" s="8">
        <v>36</v>
      </c>
      <c r="K216" s="7" t="s">
        <v>1109</v>
      </c>
      <c r="L216" s="7" t="s">
        <v>1117</v>
      </c>
      <c r="M216" s="7">
        <v>6</v>
      </c>
      <c r="N216" s="7" t="s">
        <v>1060</v>
      </c>
      <c r="O216" s="7" t="s">
        <v>1958</v>
      </c>
      <c r="P216" s="9">
        <v>32420</v>
      </c>
      <c r="Q216" s="7"/>
      <c r="R216" s="10"/>
    </row>
    <row r="217" spans="1:18" hidden="1" x14ac:dyDescent="0.55000000000000004">
      <c r="A217" s="7" t="s">
        <v>1959</v>
      </c>
      <c r="B217" s="7" t="s">
        <v>1960</v>
      </c>
      <c r="C217" s="7" t="s">
        <v>297</v>
      </c>
      <c r="D217" s="7" t="s">
        <v>1961</v>
      </c>
      <c r="E217" s="7">
        <v>4</v>
      </c>
      <c r="F217" s="7" t="s">
        <v>1115</v>
      </c>
      <c r="G217" s="7" t="s">
        <v>1116</v>
      </c>
      <c r="H217" s="8">
        <v>13</v>
      </c>
      <c r="I217" s="7" t="s">
        <v>20</v>
      </c>
      <c r="J217" s="8">
        <v>31</v>
      </c>
      <c r="K217" s="7" t="s">
        <v>1109</v>
      </c>
      <c r="L217" s="7" t="s">
        <v>1117</v>
      </c>
      <c r="M217" s="7">
        <v>5</v>
      </c>
      <c r="N217" s="7" t="s">
        <v>1047</v>
      </c>
      <c r="O217" s="7" t="s">
        <v>1962</v>
      </c>
      <c r="P217" s="9">
        <v>28935</v>
      </c>
      <c r="Q217" s="7"/>
      <c r="R217" s="10"/>
    </row>
    <row r="218" spans="1:18" hidden="1" x14ac:dyDescent="0.55000000000000004">
      <c r="A218" s="7" t="s">
        <v>1963</v>
      </c>
      <c r="B218" s="7" t="s">
        <v>1964</v>
      </c>
      <c r="C218" s="7" t="s">
        <v>298</v>
      </c>
      <c r="D218" s="7" t="s">
        <v>1965</v>
      </c>
      <c r="E218" s="7">
        <v>4</v>
      </c>
      <c r="F218" s="7" t="s">
        <v>1115</v>
      </c>
      <c r="G218" s="7" t="s">
        <v>1116</v>
      </c>
      <c r="H218" s="8">
        <v>13</v>
      </c>
      <c r="I218" s="7" t="s">
        <v>20</v>
      </c>
      <c r="J218" s="8">
        <v>36</v>
      </c>
      <c r="K218" s="7" t="s">
        <v>1109</v>
      </c>
      <c r="L218" s="7" t="s">
        <v>1117</v>
      </c>
      <c r="M218" s="7">
        <v>7</v>
      </c>
      <c r="N218" s="7" t="s">
        <v>1046</v>
      </c>
      <c r="O218" s="7" t="s">
        <v>1966</v>
      </c>
      <c r="P218" s="9">
        <v>62129</v>
      </c>
      <c r="Q218" s="7"/>
      <c r="R218" s="10"/>
    </row>
    <row r="219" spans="1:18" hidden="1" x14ac:dyDescent="0.55000000000000004">
      <c r="A219" s="7" t="s">
        <v>1967</v>
      </c>
      <c r="B219" s="7" t="s">
        <v>1968</v>
      </c>
      <c r="C219" s="7" t="s">
        <v>299</v>
      </c>
      <c r="D219" s="7" t="s">
        <v>1969</v>
      </c>
      <c r="E219" s="7">
        <v>4</v>
      </c>
      <c r="F219" s="7" t="s">
        <v>1115</v>
      </c>
      <c r="G219" s="7" t="s">
        <v>1116</v>
      </c>
      <c r="H219" s="8">
        <v>13</v>
      </c>
      <c r="I219" s="7" t="s">
        <v>20</v>
      </c>
      <c r="J219" s="8">
        <v>30</v>
      </c>
      <c r="K219" s="7" t="s">
        <v>1109</v>
      </c>
      <c r="L219" s="7" t="s">
        <v>1204</v>
      </c>
      <c r="M219" s="7">
        <v>3</v>
      </c>
      <c r="N219" s="7" t="s">
        <v>1049</v>
      </c>
      <c r="O219" s="7" t="s">
        <v>1970</v>
      </c>
      <c r="P219" s="9">
        <v>23109</v>
      </c>
      <c r="Q219" s="7"/>
      <c r="R219" s="10"/>
    </row>
    <row r="220" spans="1:18" hidden="1" x14ac:dyDescent="0.55000000000000004">
      <c r="A220" s="7" t="s">
        <v>1971</v>
      </c>
      <c r="B220" s="7" t="s">
        <v>1972</v>
      </c>
      <c r="C220" s="7" t="s">
        <v>300</v>
      </c>
      <c r="D220" s="7" t="s">
        <v>21</v>
      </c>
      <c r="E220" s="7">
        <v>4</v>
      </c>
      <c r="F220" s="7" t="s">
        <v>1099</v>
      </c>
      <c r="G220" s="7" t="s">
        <v>1100</v>
      </c>
      <c r="H220" s="8">
        <v>14</v>
      </c>
      <c r="I220" s="7" t="s">
        <v>21</v>
      </c>
      <c r="J220" s="8">
        <v>524</v>
      </c>
      <c r="K220" s="7" t="s">
        <v>1101</v>
      </c>
      <c r="L220" s="7" t="s">
        <v>1102</v>
      </c>
      <c r="M220" s="7">
        <v>18</v>
      </c>
      <c r="N220" s="7" t="s">
        <v>1066</v>
      </c>
      <c r="O220" s="7" t="s">
        <v>1973</v>
      </c>
      <c r="P220" s="9">
        <v>113344</v>
      </c>
      <c r="Q220" s="7"/>
      <c r="R220" s="10"/>
    </row>
    <row r="221" spans="1:18" hidden="1" x14ac:dyDescent="0.55000000000000004">
      <c r="A221" s="7" t="s">
        <v>1974</v>
      </c>
      <c r="B221" s="7" t="s">
        <v>1975</v>
      </c>
      <c r="C221" s="7" t="s">
        <v>301</v>
      </c>
      <c r="D221" s="7" t="s">
        <v>1976</v>
      </c>
      <c r="E221" s="7">
        <v>4</v>
      </c>
      <c r="F221" s="7" t="s">
        <v>1107</v>
      </c>
      <c r="G221" s="7" t="s">
        <v>1108</v>
      </c>
      <c r="H221" s="8">
        <v>14</v>
      </c>
      <c r="I221" s="7" t="s">
        <v>21</v>
      </c>
      <c r="J221" s="8">
        <v>180</v>
      </c>
      <c r="K221" s="7" t="s">
        <v>1101</v>
      </c>
      <c r="L221" s="7" t="s">
        <v>1110</v>
      </c>
      <c r="M221" s="7">
        <v>15</v>
      </c>
      <c r="N221" s="7" t="s">
        <v>1064</v>
      </c>
      <c r="O221" s="7" t="s">
        <v>1977</v>
      </c>
      <c r="P221" s="9">
        <v>58178</v>
      </c>
      <c r="Q221" s="7"/>
      <c r="R221" s="10"/>
    </row>
    <row r="222" spans="1:18" hidden="1" x14ac:dyDescent="0.55000000000000004">
      <c r="A222" s="7" t="s">
        <v>1978</v>
      </c>
      <c r="B222" s="7" t="s">
        <v>1979</v>
      </c>
      <c r="C222" s="7" t="s">
        <v>302</v>
      </c>
      <c r="D222" s="7" t="s">
        <v>1980</v>
      </c>
      <c r="E222" s="7">
        <v>4</v>
      </c>
      <c r="F222" s="7" t="s">
        <v>1115</v>
      </c>
      <c r="G222" s="7" t="s">
        <v>1116</v>
      </c>
      <c r="H222" s="8">
        <v>14</v>
      </c>
      <c r="I222" s="7" t="s">
        <v>21</v>
      </c>
      <c r="J222" s="8">
        <v>30</v>
      </c>
      <c r="K222" s="7" t="s">
        <v>1101</v>
      </c>
      <c r="L222" s="7" t="s">
        <v>1117</v>
      </c>
      <c r="M222" s="7">
        <v>5</v>
      </c>
      <c r="N222" s="7" t="s">
        <v>1047</v>
      </c>
      <c r="O222" s="7" t="s">
        <v>1981</v>
      </c>
      <c r="P222" s="9">
        <v>28808</v>
      </c>
      <c r="Q222" s="7"/>
      <c r="R222" s="10"/>
    </row>
    <row r="223" spans="1:18" hidden="1" x14ac:dyDescent="0.55000000000000004">
      <c r="A223" s="7" t="s">
        <v>1982</v>
      </c>
      <c r="B223" s="7" t="s">
        <v>1983</v>
      </c>
      <c r="C223" s="7" t="s">
        <v>303</v>
      </c>
      <c r="D223" s="7" t="s">
        <v>1984</v>
      </c>
      <c r="E223" s="7">
        <v>4</v>
      </c>
      <c r="F223" s="7" t="s">
        <v>1115</v>
      </c>
      <c r="G223" s="7" t="s">
        <v>1116</v>
      </c>
      <c r="H223" s="8">
        <v>14</v>
      </c>
      <c r="I223" s="7" t="s">
        <v>21</v>
      </c>
      <c r="J223" s="8">
        <v>45</v>
      </c>
      <c r="K223" s="7" t="s">
        <v>1109</v>
      </c>
      <c r="L223" s="7" t="s">
        <v>1117</v>
      </c>
      <c r="M223" s="7">
        <v>5</v>
      </c>
      <c r="N223" s="7" t="s">
        <v>1047</v>
      </c>
      <c r="O223" s="7" t="s">
        <v>1985</v>
      </c>
      <c r="P223" s="9">
        <v>24964</v>
      </c>
      <c r="Q223" s="7"/>
      <c r="R223" s="10"/>
    </row>
    <row r="224" spans="1:18" hidden="1" x14ac:dyDescent="0.55000000000000004">
      <c r="A224" s="7" t="s">
        <v>1986</v>
      </c>
      <c r="B224" s="7" t="s">
        <v>1987</v>
      </c>
      <c r="C224" s="7" t="s">
        <v>304</v>
      </c>
      <c r="D224" s="7" t="s">
        <v>1988</v>
      </c>
      <c r="E224" s="7">
        <v>4</v>
      </c>
      <c r="F224" s="7" t="s">
        <v>1115</v>
      </c>
      <c r="G224" s="7" t="s">
        <v>1116</v>
      </c>
      <c r="H224" s="8">
        <v>14</v>
      </c>
      <c r="I224" s="7" t="s">
        <v>21</v>
      </c>
      <c r="J224" s="8">
        <v>30</v>
      </c>
      <c r="K224" s="7" t="s">
        <v>1109</v>
      </c>
      <c r="L224" s="7" t="s">
        <v>1117</v>
      </c>
      <c r="M224" s="7">
        <v>5</v>
      </c>
      <c r="N224" s="7" t="s">
        <v>1047</v>
      </c>
      <c r="O224" s="7" t="s">
        <v>1989</v>
      </c>
      <c r="P224" s="9">
        <v>20572</v>
      </c>
      <c r="Q224" s="7"/>
      <c r="R224" s="10"/>
    </row>
    <row r="225" spans="1:18" hidden="1" x14ac:dyDescent="0.55000000000000004">
      <c r="A225" s="7" t="s">
        <v>1990</v>
      </c>
      <c r="B225" s="7" t="s">
        <v>1991</v>
      </c>
      <c r="C225" s="7" t="s">
        <v>305</v>
      </c>
      <c r="D225" s="7" t="s">
        <v>1992</v>
      </c>
      <c r="E225" s="7">
        <v>4</v>
      </c>
      <c r="F225" s="7" t="s">
        <v>1115</v>
      </c>
      <c r="G225" s="7" t="s">
        <v>1116</v>
      </c>
      <c r="H225" s="8">
        <v>14</v>
      </c>
      <c r="I225" s="7" t="s">
        <v>21</v>
      </c>
      <c r="J225" s="8">
        <v>30</v>
      </c>
      <c r="K225" s="7" t="s">
        <v>1109</v>
      </c>
      <c r="L225" s="7" t="s">
        <v>1117</v>
      </c>
      <c r="M225" s="7">
        <v>5</v>
      </c>
      <c r="N225" s="7" t="s">
        <v>1047</v>
      </c>
      <c r="O225" s="7" t="s">
        <v>1993</v>
      </c>
      <c r="P225" s="9">
        <v>17477</v>
      </c>
      <c r="Q225" s="7"/>
      <c r="R225" s="10"/>
    </row>
    <row r="226" spans="1:18" hidden="1" x14ac:dyDescent="0.55000000000000004">
      <c r="A226" s="7" t="s">
        <v>1994</v>
      </c>
      <c r="B226" s="7" t="s">
        <v>1995</v>
      </c>
      <c r="C226" s="7" t="s">
        <v>306</v>
      </c>
      <c r="D226" s="7" t="s">
        <v>1996</v>
      </c>
      <c r="E226" s="7">
        <v>4</v>
      </c>
      <c r="F226" s="7" t="s">
        <v>1115</v>
      </c>
      <c r="G226" s="7" t="s">
        <v>1116</v>
      </c>
      <c r="H226" s="8">
        <v>14</v>
      </c>
      <c r="I226" s="7" t="s">
        <v>21</v>
      </c>
      <c r="J226" s="8">
        <v>60</v>
      </c>
      <c r="K226" s="7" t="s">
        <v>1109</v>
      </c>
      <c r="L226" s="7" t="s">
        <v>1151</v>
      </c>
      <c r="M226" s="7">
        <v>12</v>
      </c>
      <c r="N226" s="7" t="s">
        <v>1061</v>
      </c>
      <c r="O226" s="7" t="s">
        <v>1997</v>
      </c>
      <c r="P226" s="9">
        <v>55070</v>
      </c>
      <c r="Q226" s="7"/>
      <c r="R226" s="10"/>
    </row>
    <row r="227" spans="1:18" hidden="1" x14ac:dyDescent="0.55000000000000004">
      <c r="A227" s="7" t="s">
        <v>1998</v>
      </c>
      <c r="B227" s="7" t="s">
        <v>1999</v>
      </c>
      <c r="C227" s="7" t="s">
        <v>307</v>
      </c>
      <c r="D227" s="7" t="s">
        <v>2000</v>
      </c>
      <c r="E227" s="7">
        <v>4</v>
      </c>
      <c r="F227" s="7" t="s">
        <v>1115</v>
      </c>
      <c r="G227" s="7" t="s">
        <v>1116</v>
      </c>
      <c r="H227" s="8">
        <v>14</v>
      </c>
      <c r="I227" s="7" t="s">
        <v>21</v>
      </c>
      <c r="J227" s="8">
        <v>30</v>
      </c>
      <c r="K227" s="7" t="s">
        <v>1101</v>
      </c>
      <c r="L227" s="7" t="s">
        <v>1117</v>
      </c>
      <c r="M227" s="7">
        <v>5</v>
      </c>
      <c r="N227" s="7" t="s">
        <v>1047</v>
      </c>
      <c r="O227" s="7" t="s">
        <v>2001</v>
      </c>
      <c r="P227" s="9">
        <v>22836</v>
      </c>
      <c r="Q227" s="7"/>
      <c r="R227" s="10"/>
    </row>
    <row r="228" spans="1:18" hidden="1" x14ac:dyDescent="0.55000000000000004">
      <c r="A228" s="7" t="s">
        <v>2002</v>
      </c>
      <c r="B228" s="7" t="s">
        <v>2003</v>
      </c>
      <c r="C228" s="7" t="s">
        <v>308</v>
      </c>
      <c r="D228" s="7" t="s">
        <v>2004</v>
      </c>
      <c r="E228" s="7">
        <v>4</v>
      </c>
      <c r="F228" s="7" t="s">
        <v>1115</v>
      </c>
      <c r="G228" s="7" t="s">
        <v>1116</v>
      </c>
      <c r="H228" s="8">
        <v>14</v>
      </c>
      <c r="I228" s="7" t="s">
        <v>21</v>
      </c>
      <c r="J228" s="8">
        <v>30</v>
      </c>
      <c r="K228" s="7" t="s">
        <v>1109</v>
      </c>
      <c r="L228" s="7" t="s">
        <v>1117</v>
      </c>
      <c r="M228" s="7">
        <v>5</v>
      </c>
      <c r="N228" s="7" t="s">
        <v>1047</v>
      </c>
      <c r="O228" s="7" t="s">
        <v>2005</v>
      </c>
      <c r="P228" s="9">
        <v>25975</v>
      </c>
      <c r="Q228" s="7"/>
      <c r="R228" s="10"/>
    </row>
    <row r="229" spans="1:18" hidden="1" x14ac:dyDescent="0.55000000000000004">
      <c r="A229" s="7" t="s">
        <v>2006</v>
      </c>
      <c r="B229" s="7" t="s">
        <v>2007</v>
      </c>
      <c r="C229" s="7" t="s">
        <v>309</v>
      </c>
      <c r="D229" s="7" t="s">
        <v>2008</v>
      </c>
      <c r="E229" s="7">
        <v>4</v>
      </c>
      <c r="F229" s="7" t="s">
        <v>1115</v>
      </c>
      <c r="G229" s="7" t="s">
        <v>1116</v>
      </c>
      <c r="H229" s="8">
        <v>14</v>
      </c>
      <c r="I229" s="7" t="s">
        <v>21</v>
      </c>
      <c r="J229" s="8">
        <v>46</v>
      </c>
      <c r="K229" s="7" t="s">
        <v>1109</v>
      </c>
      <c r="L229" s="7" t="s">
        <v>1117</v>
      </c>
      <c r="M229" s="7">
        <v>5</v>
      </c>
      <c r="N229" s="7" t="s">
        <v>1047</v>
      </c>
      <c r="O229" s="7" t="s">
        <v>2009</v>
      </c>
      <c r="P229" s="9">
        <v>21458</v>
      </c>
      <c r="Q229" s="7"/>
      <c r="R229" s="10"/>
    </row>
    <row r="230" spans="1:18" hidden="1" x14ac:dyDescent="0.55000000000000004">
      <c r="A230" s="7" t="s">
        <v>2010</v>
      </c>
      <c r="B230" s="7" t="s">
        <v>2011</v>
      </c>
      <c r="C230" s="7" t="s">
        <v>310</v>
      </c>
      <c r="D230" s="7" t="s">
        <v>2012</v>
      </c>
      <c r="E230" s="7">
        <v>4</v>
      </c>
      <c r="F230" s="7" t="s">
        <v>1115</v>
      </c>
      <c r="G230" s="7" t="s">
        <v>1116</v>
      </c>
      <c r="H230" s="8">
        <v>14</v>
      </c>
      <c r="I230" s="7" t="s">
        <v>21</v>
      </c>
      <c r="J230" s="8">
        <v>30</v>
      </c>
      <c r="K230" s="7" t="s">
        <v>1101</v>
      </c>
      <c r="L230" s="7" t="s">
        <v>1117</v>
      </c>
      <c r="M230" s="7">
        <v>5</v>
      </c>
      <c r="N230" s="7" t="s">
        <v>1047</v>
      </c>
      <c r="O230" s="7" t="s">
        <v>2013</v>
      </c>
      <c r="P230" s="9">
        <v>23636</v>
      </c>
      <c r="Q230" s="7"/>
      <c r="R230" s="10"/>
    </row>
    <row r="231" spans="1:18" hidden="1" x14ac:dyDescent="0.55000000000000004">
      <c r="A231" s="7" t="s">
        <v>2014</v>
      </c>
      <c r="B231" s="7" t="s">
        <v>2015</v>
      </c>
      <c r="C231" s="7" t="s">
        <v>311</v>
      </c>
      <c r="D231" s="7" t="s">
        <v>2016</v>
      </c>
      <c r="E231" s="7">
        <v>4</v>
      </c>
      <c r="F231" s="7" t="s">
        <v>1115</v>
      </c>
      <c r="G231" s="7" t="s">
        <v>1116</v>
      </c>
      <c r="H231" s="8">
        <v>14</v>
      </c>
      <c r="I231" s="7" t="s">
        <v>21</v>
      </c>
      <c r="J231" s="8">
        <v>46</v>
      </c>
      <c r="K231" s="7" t="s">
        <v>1101</v>
      </c>
      <c r="L231" s="7" t="s">
        <v>1122</v>
      </c>
      <c r="M231" s="7">
        <v>9</v>
      </c>
      <c r="N231" s="7" t="s">
        <v>1045</v>
      </c>
      <c r="O231" s="7" t="s">
        <v>2017</v>
      </c>
      <c r="P231" s="9">
        <v>41867</v>
      </c>
      <c r="Q231" s="7"/>
      <c r="R231" s="10"/>
    </row>
    <row r="232" spans="1:18" hidden="1" x14ac:dyDescent="0.55000000000000004">
      <c r="A232" s="7" t="s">
        <v>2018</v>
      </c>
      <c r="B232" s="7" t="s">
        <v>2019</v>
      </c>
      <c r="C232" s="7" t="s">
        <v>312</v>
      </c>
      <c r="D232" s="7" t="s">
        <v>2020</v>
      </c>
      <c r="E232" s="7">
        <v>4</v>
      </c>
      <c r="F232" s="7" t="s">
        <v>1115</v>
      </c>
      <c r="G232" s="7" t="s">
        <v>1116</v>
      </c>
      <c r="H232" s="8">
        <v>14</v>
      </c>
      <c r="I232" s="7" t="s">
        <v>21</v>
      </c>
      <c r="J232" s="8">
        <v>10</v>
      </c>
      <c r="K232" s="7" t="s">
        <v>1109</v>
      </c>
      <c r="L232" s="7" t="s">
        <v>1204</v>
      </c>
      <c r="M232" s="7">
        <v>2</v>
      </c>
      <c r="N232" s="7" t="s">
        <v>1050</v>
      </c>
      <c r="O232" s="7" t="s">
        <v>2021</v>
      </c>
      <c r="P232" s="9">
        <v>11006</v>
      </c>
      <c r="Q232" s="7"/>
      <c r="R232" s="10"/>
    </row>
    <row r="233" spans="1:18" hidden="1" x14ac:dyDescent="0.55000000000000004">
      <c r="A233" s="7" t="s">
        <v>2022</v>
      </c>
      <c r="B233" s="7" t="s">
        <v>2023</v>
      </c>
      <c r="C233" s="7" t="s">
        <v>313</v>
      </c>
      <c r="D233" s="7" t="s">
        <v>2024</v>
      </c>
      <c r="E233" s="7">
        <v>4</v>
      </c>
      <c r="F233" s="7" t="s">
        <v>1115</v>
      </c>
      <c r="G233" s="7" t="s">
        <v>1116</v>
      </c>
      <c r="H233" s="8">
        <v>14</v>
      </c>
      <c r="I233" s="7" t="s">
        <v>21</v>
      </c>
      <c r="J233" s="8">
        <v>30</v>
      </c>
      <c r="K233" s="7" t="s">
        <v>1109</v>
      </c>
      <c r="L233" s="7" t="s">
        <v>1117</v>
      </c>
      <c r="M233" s="7">
        <v>6</v>
      </c>
      <c r="N233" s="7" t="s">
        <v>1060</v>
      </c>
      <c r="O233" s="7" t="s">
        <v>2025</v>
      </c>
      <c r="P233" s="9">
        <v>30124</v>
      </c>
      <c r="Q233" s="7"/>
      <c r="R233" s="10"/>
    </row>
    <row r="234" spans="1:18" hidden="1" x14ac:dyDescent="0.55000000000000004">
      <c r="A234" s="7" t="s">
        <v>2026</v>
      </c>
      <c r="B234" s="7" t="s">
        <v>2027</v>
      </c>
      <c r="C234" s="7" t="s">
        <v>314</v>
      </c>
      <c r="D234" s="7" t="s">
        <v>2028</v>
      </c>
      <c r="E234" s="7">
        <v>4</v>
      </c>
      <c r="F234" s="7" t="s">
        <v>1115</v>
      </c>
      <c r="G234" s="7" t="s">
        <v>1116</v>
      </c>
      <c r="H234" s="8">
        <v>14</v>
      </c>
      <c r="I234" s="7" t="s">
        <v>21</v>
      </c>
      <c r="J234" s="8">
        <v>10</v>
      </c>
      <c r="K234" s="7" t="s">
        <v>1109</v>
      </c>
      <c r="L234" s="7" t="s">
        <v>1204</v>
      </c>
      <c r="M234" s="7">
        <v>2</v>
      </c>
      <c r="N234" s="7" t="s">
        <v>1050</v>
      </c>
      <c r="O234" s="7" t="s">
        <v>2029</v>
      </c>
      <c r="P234" s="9">
        <v>13942</v>
      </c>
      <c r="Q234" s="7"/>
      <c r="R234" s="10"/>
    </row>
    <row r="235" spans="1:18" hidden="1" x14ac:dyDescent="0.55000000000000004">
      <c r="A235" s="7" t="s">
        <v>2030</v>
      </c>
      <c r="B235" s="7" t="s">
        <v>2031</v>
      </c>
      <c r="C235" s="7" t="s">
        <v>315</v>
      </c>
      <c r="D235" s="7" t="s">
        <v>2032</v>
      </c>
      <c r="E235" s="7">
        <v>4</v>
      </c>
      <c r="F235" s="7" t="s">
        <v>1115</v>
      </c>
      <c r="G235" s="7" t="s">
        <v>1116</v>
      </c>
      <c r="H235" s="8">
        <v>14</v>
      </c>
      <c r="I235" s="7" t="s">
        <v>21</v>
      </c>
      <c r="J235" s="8">
        <v>10</v>
      </c>
      <c r="K235" s="7" t="s">
        <v>1109</v>
      </c>
      <c r="L235" s="7" t="s">
        <v>1204</v>
      </c>
      <c r="M235" s="7">
        <v>2</v>
      </c>
      <c r="N235" s="7" t="s">
        <v>1050</v>
      </c>
      <c r="O235" s="7" t="s">
        <v>2033</v>
      </c>
      <c r="P235" s="9">
        <v>5800</v>
      </c>
      <c r="Q235" s="7"/>
      <c r="R235" s="10"/>
    </row>
    <row r="236" spans="1:18" hidden="1" x14ac:dyDescent="0.55000000000000004">
      <c r="A236" s="7" t="s">
        <v>2034</v>
      </c>
      <c r="B236" s="7" t="s">
        <v>2035</v>
      </c>
      <c r="C236" s="7" t="s">
        <v>345</v>
      </c>
      <c r="D236" s="7" t="s">
        <v>25</v>
      </c>
      <c r="E236" s="7">
        <v>4</v>
      </c>
      <c r="F236" s="7" t="s">
        <v>1107</v>
      </c>
      <c r="G236" s="7" t="s">
        <v>1108</v>
      </c>
      <c r="H236" s="8">
        <v>15</v>
      </c>
      <c r="I236" s="7" t="s">
        <v>25</v>
      </c>
      <c r="J236" s="8">
        <v>324</v>
      </c>
      <c r="K236" s="7" t="s">
        <v>1109</v>
      </c>
      <c r="L236" s="7" t="s">
        <v>1101</v>
      </c>
      <c r="M236" s="7">
        <v>16</v>
      </c>
      <c r="N236" s="7" t="s">
        <v>1065</v>
      </c>
      <c r="O236" s="7" t="s">
        <v>2036</v>
      </c>
      <c r="P236" s="9">
        <v>41399</v>
      </c>
      <c r="Q236" s="7"/>
      <c r="R236" s="10"/>
    </row>
    <row r="237" spans="1:18" hidden="1" x14ac:dyDescent="0.55000000000000004">
      <c r="A237" s="7" t="s">
        <v>2037</v>
      </c>
      <c r="B237" s="7" t="s">
        <v>2038</v>
      </c>
      <c r="C237" s="7" t="s">
        <v>346</v>
      </c>
      <c r="D237" s="7" t="s">
        <v>2039</v>
      </c>
      <c r="E237" s="7">
        <v>4</v>
      </c>
      <c r="F237" s="7" t="s">
        <v>1115</v>
      </c>
      <c r="G237" s="7" t="s">
        <v>1116</v>
      </c>
      <c r="H237" s="8">
        <v>15</v>
      </c>
      <c r="I237" s="7" t="s">
        <v>25</v>
      </c>
      <c r="J237" s="8">
        <v>90</v>
      </c>
      <c r="K237" s="7" t="s">
        <v>1109</v>
      </c>
      <c r="L237" s="7" t="s">
        <v>1117</v>
      </c>
      <c r="M237" s="7">
        <v>5</v>
      </c>
      <c r="N237" s="7" t="s">
        <v>1047</v>
      </c>
      <c r="O237" s="7" t="s">
        <v>2040</v>
      </c>
      <c r="P237" s="9">
        <v>14012</v>
      </c>
      <c r="Q237" s="7"/>
      <c r="R237" s="10"/>
    </row>
    <row r="238" spans="1:18" hidden="1" x14ac:dyDescent="0.55000000000000004">
      <c r="A238" s="7" t="s">
        <v>2041</v>
      </c>
      <c r="B238" s="7" t="s">
        <v>2042</v>
      </c>
      <c r="C238" s="7" t="s">
        <v>347</v>
      </c>
      <c r="D238" s="7" t="s">
        <v>2043</v>
      </c>
      <c r="E238" s="7">
        <v>4</v>
      </c>
      <c r="F238" s="7" t="s">
        <v>1115</v>
      </c>
      <c r="G238" s="7" t="s">
        <v>1116</v>
      </c>
      <c r="H238" s="8">
        <v>15</v>
      </c>
      <c r="I238" s="7" t="s">
        <v>25</v>
      </c>
      <c r="J238" s="8">
        <v>48</v>
      </c>
      <c r="K238" s="7" t="s">
        <v>1109</v>
      </c>
      <c r="L238" s="7" t="s">
        <v>1117</v>
      </c>
      <c r="M238" s="7">
        <v>5</v>
      </c>
      <c r="N238" s="7" t="s">
        <v>1047</v>
      </c>
      <c r="O238" s="7" t="s">
        <v>2044</v>
      </c>
      <c r="P238" s="9">
        <v>19815</v>
      </c>
      <c r="Q238" s="7"/>
      <c r="R238" s="10"/>
    </row>
    <row r="239" spans="1:18" hidden="1" x14ac:dyDescent="0.55000000000000004">
      <c r="A239" s="7" t="s">
        <v>2045</v>
      </c>
      <c r="B239" s="7" t="s">
        <v>2046</v>
      </c>
      <c r="C239" s="7" t="s">
        <v>348</v>
      </c>
      <c r="D239" s="7" t="s">
        <v>2047</v>
      </c>
      <c r="E239" s="7">
        <v>4</v>
      </c>
      <c r="F239" s="7" t="s">
        <v>1115</v>
      </c>
      <c r="G239" s="7" t="s">
        <v>1116</v>
      </c>
      <c r="H239" s="8">
        <v>15</v>
      </c>
      <c r="I239" s="7" t="s">
        <v>25</v>
      </c>
      <c r="J239" s="8">
        <v>56</v>
      </c>
      <c r="K239" s="7" t="s">
        <v>1109</v>
      </c>
      <c r="L239" s="7" t="s">
        <v>1117</v>
      </c>
      <c r="M239" s="7">
        <v>6</v>
      </c>
      <c r="N239" s="7" t="s">
        <v>1060</v>
      </c>
      <c r="O239" s="7" t="s">
        <v>2048</v>
      </c>
      <c r="P239" s="9">
        <v>35147</v>
      </c>
      <c r="Q239" s="7"/>
      <c r="R239" s="10"/>
    </row>
    <row r="240" spans="1:18" hidden="1" x14ac:dyDescent="0.55000000000000004">
      <c r="A240" s="7" t="s">
        <v>2049</v>
      </c>
      <c r="B240" s="7" t="s">
        <v>2050</v>
      </c>
      <c r="C240" s="7" t="s">
        <v>349</v>
      </c>
      <c r="D240" s="7" t="s">
        <v>2051</v>
      </c>
      <c r="E240" s="7">
        <v>4</v>
      </c>
      <c r="F240" s="7" t="s">
        <v>1115</v>
      </c>
      <c r="G240" s="7" t="s">
        <v>1116</v>
      </c>
      <c r="H240" s="8">
        <v>15</v>
      </c>
      <c r="I240" s="7" t="s">
        <v>25</v>
      </c>
      <c r="J240" s="8">
        <v>36</v>
      </c>
      <c r="K240" s="7" t="s">
        <v>1109</v>
      </c>
      <c r="L240" s="7" t="s">
        <v>1117</v>
      </c>
      <c r="M240" s="7">
        <v>5</v>
      </c>
      <c r="N240" s="7" t="s">
        <v>1047</v>
      </c>
      <c r="O240" s="7" t="s">
        <v>2052</v>
      </c>
      <c r="P240" s="9">
        <v>23902</v>
      </c>
      <c r="Q240" s="7"/>
      <c r="R240" s="10"/>
    </row>
    <row r="241" spans="1:18" hidden="1" x14ac:dyDescent="0.55000000000000004">
      <c r="A241" s="7" t="s">
        <v>2053</v>
      </c>
      <c r="B241" s="7" t="s">
        <v>2054</v>
      </c>
      <c r="C241" s="7" t="s">
        <v>350</v>
      </c>
      <c r="D241" s="7" t="s">
        <v>2055</v>
      </c>
      <c r="E241" s="7">
        <v>4</v>
      </c>
      <c r="F241" s="7" t="s">
        <v>1115</v>
      </c>
      <c r="G241" s="7" t="s">
        <v>1116</v>
      </c>
      <c r="H241" s="8">
        <v>15</v>
      </c>
      <c r="I241" s="7" t="s">
        <v>25</v>
      </c>
      <c r="J241" s="8">
        <v>106</v>
      </c>
      <c r="K241" s="7" t="s">
        <v>1109</v>
      </c>
      <c r="L241" s="7" t="s">
        <v>1122</v>
      </c>
      <c r="M241" s="7">
        <v>9</v>
      </c>
      <c r="N241" s="7" t="s">
        <v>1045</v>
      </c>
      <c r="O241" s="7" t="s">
        <v>2056</v>
      </c>
      <c r="P241" s="9">
        <v>44472</v>
      </c>
      <c r="Q241" s="7"/>
      <c r="R241" s="10"/>
    </row>
    <row r="242" spans="1:18" hidden="1" x14ac:dyDescent="0.55000000000000004">
      <c r="A242" s="7" t="s">
        <v>2057</v>
      </c>
      <c r="B242" s="7" t="s">
        <v>2058</v>
      </c>
      <c r="C242" s="7" t="s">
        <v>351</v>
      </c>
      <c r="D242" s="7" t="s">
        <v>2059</v>
      </c>
      <c r="E242" s="7">
        <v>4</v>
      </c>
      <c r="F242" s="7" t="s">
        <v>1115</v>
      </c>
      <c r="G242" s="7" t="s">
        <v>1116</v>
      </c>
      <c r="H242" s="8">
        <v>15</v>
      </c>
      <c r="I242" s="7" t="s">
        <v>25</v>
      </c>
      <c r="J242" s="8">
        <v>36</v>
      </c>
      <c r="K242" s="7" t="s">
        <v>1109</v>
      </c>
      <c r="L242" s="7" t="s">
        <v>1204</v>
      </c>
      <c r="M242" s="7">
        <v>2</v>
      </c>
      <c r="N242" s="7" t="s">
        <v>1050</v>
      </c>
      <c r="O242" s="7" t="s">
        <v>2060</v>
      </c>
      <c r="P242" s="9">
        <v>13774</v>
      </c>
      <c r="Q242" s="7"/>
      <c r="R242" s="10"/>
    </row>
    <row r="243" spans="1:18" hidden="1" x14ac:dyDescent="0.55000000000000004">
      <c r="A243" s="7" t="s">
        <v>2061</v>
      </c>
      <c r="B243" s="7" t="s">
        <v>2062</v>
      </c>
      <c r="C243" s="7" t="s">
        <v>316</v>
      </c>
      <c r="D243" s="7" t="s">
        <v>2063</v>
      </c>
      <c r="E243" s="7">
        <v>4</v>
      </c>
      <c r="F243" s="7" t="s">
        <v>1107</v>
      </c>
      <c r="G243" s="7" t="s">
        <v>1108</v>
      </c>
      <c r="H243" s="8">
        <v>16</v>
      </c>
      <c r="I243" s="7" t="s">
        <v>22</v>
      </c>
      <c r="J243" s="8">
        <v>536</v>
      </c>
      <c r="K243" s="7" t="s">
        <v>1101</v>
      </c>
      <c r="L243" s="7" t="s">
        <v>1101</v>
      </c>
      <c r="M243" s="7">
        <v>17</v>
      </c>
      <c r="N243" s="7" t="s">
        <v>1043</v>
      </c>
      <c r="O243" s="7" t="s">
        <v>2064</v>
      </c>
      <c r="P243" s="9">
        <v>132292</v>
      </c>
      <c r="Q243" s="7"/>
      <c r="R243" s="10"/>
    </row>
    <row r="244" spans="1:18" hidden="1" x14ac:dyDescent="0.55000000000000004">
      <c r="A244" s="7" t="s">
        <v>2065</v>
      </c>
      <c r="B244" s="7" t="s">
        <v>2066</v>
      </c>
      <c r="C244" s="7" t="s">
        <v>317</v>
      </c>
      <c r="D244" s="7" t="s">
        <v>2067</v>
      </c>
      <c r="E244" s="7">
        <v>4</v>
      </c>
      <c r="F244" s="7" t="s">
        <v>1107</v>
      </c>
      <c r="G244" s="7" t="s">
        <v>1108</v>
      </c>
      <c r="H244" s="8">
        <v>16</v>
      </c>
      <c r="I244" s="7" t="s">
        <v>22</v>
      </c>
      <c r="J244" s="8">
        <v>258</v>
      </c>
      <c r="K244" s="7" t="s">
        <v>1101</v>
      </c>
      <c r="L244" s="7" t="s">
        <v>1110</v>
      </c>
      <c r="M244" s="7">
        <v>15</v>
      </c>
      <c r="N244" s="7" t="s">
        <v>1064</v>
      </c>
      <c r="O244" s="7" t="s">
        <v>2068</v>
      </c>
      <c r="P244" s="9">
        <v>49696</v>
      </c>
      <c r="Q244" s="7"/>
      <c r="R244" s="10"/>
    </row>
    <row r="245" spans="1:18" hidden="1" x14ac:dyDescent="0.55000000000000004">
      <c r="A245" s="7" t="s">
        <v>2069</v>
      </c>
      <c r="B245" s="7" t="s">
        <v>2070</v>
      </c>
      <c r="C245" s="7" t="s">
        <v>318</v>
      </c>
      <c r="D245" s="7" t="s">
        <v>2071</v>
      </c>
      <c r="E245" s="7">
        <v>4</v>
      </c>
      <c r="F245" s="7" t="s">
        <v>1115</v>
      </c>
      <c r="G245" s="7" t="s">
        <v>1116</v>
      </c>
      <c r="H245" s="8">
        <v>16</v>
      </c>
      <c r="I245" s="7" t="s">
        <v>22</v>
      </c>
      <c r="J245" s="8">
        <v>66</v>
      </c>
      <c r="K245" s="7" t="s">
        <v>1101</v>
      </c>
      <c r="L245" s="7" t="s">
        <v>1117</v>
      </c>
      <c r="M245" s="7">
        <v>6</v>
      </c>
      <c r="N245" s="7" t="s">
        <v>1060</v>
      </c>
      <c r="O245" s="7" t="s">
        <v>2072</v>
      </c>
      <c r="P245" s="9">
        <v>47269</v>
      </c>
      <c r="Q245" s="7"/>
      <c r="R245" s="10"/>
    </row>
    <row r="246" spans="1:18" hidden="1" x14ac:dyDescent="0.55000000000000004">
      <c r="A246" s="7" t="s">
        <v>2073</v>
      </c>
      <c r="B246" s="7" t="s">
        <v>2074</v>
      </c>
      <c r="C246" s="7" t="s">
        <v>319</v>
      </c>
      <c r="D246" s="7" t="s">
        <v>2075</v>
      </c>
      <c r="E246" s="7">
        <v>4</v>
      </c>
      <c r="F246" s="7" t="s">
        <v>1115</v>
      </c>
      <c r="G246" s="7" t="s">
        <v>1116</v>
      </c>
      <c r="H246" s="8">
        <v>16</v>
      </c>
      <c r="I246" s="7" t="s">
        <v>22</v>
      </c>
      <c r="J246" s="8">
        <v>123</v>
      </c>
      <c r="K246" s="7" t="s">
        <v>1101</v>
      </c>
      <c r="L246" s="7" t="s">
        <v>1151</v>
      </c>
      <c r="M246" s="7">
        <v>13</v>
      </c>
      <c r="N246" s="7" t="s">
        <v>1062</v>
      </c>
      <c r="O246" s="7" t="s">
        <v>2076</v>
      </c>
      <c r="P246" s="9">
        <v>57001</v>
      </c>
      <c r="Q246" s="7"/>
      <c r="R246" s="10"/>
    </row>
    <row r="247" spans="1:18" hidden="1" x14ac:dyDescent="0.55000000000000004">
      <c r="A247" s="7" t="s">
        <v>2077</v>
      </c>
      <c r="B247" s="7" t="s">
        <v>2078</v>
      </c>
      <c r="C247" s="7" t="s">
        <v>320</v>
      </c>
      <c r="D247" s="7" t="s">
        <v>2079</v>
      </c>
      <c r="E247" s="7">
        <v>4</v>
      </c>
      <c r="F247" s="7" t="s">
        <v>1115</v>
      </c>
      <c r="G247" s="7" t="s">
        <v>1116</v>
      </c>
      <c r="H247" s="8">
        <v>16</v>
      </c>
      <c r="I247" s="7" t="s">
        <v>22</v>
      </c>
      <c r="J247" s="8">
        <v>154</v>
      </c>
      <c r="K247" s="7" t="s">
        <v>1101</v>
      </c>
      <c r="L247" s="7" t="s">
        <v>1151</v>
      </c>
      <c r="M247" s="7">
        <v>13</v>
      </c>
      <c r="N247" s="7" t="s">
        <v>1062</v>
      </c>
      <c r="O247" s="7" t="s">
        <v>2080</v>
      </c>
      <c r="P247" s="9">
        <v>67873</v>
      </c>
      <c r="Q247" s="7"/>
      <c r="R247" s="10"/>
    </row>
    <row r="248" spans="1:18" hidden="1" x14ac:dyDescent="0.55000000000000004">
      <c r="A248" s="7" t="s">
        <v>2081</v>
      </c>
      <c r="B248" s="7" t="s">
        <v>2082</v>
      </c>
      <c r="C248" s="7" t="s">
        <v>321</v>
      </c>
      <c r="D248" s="7" t="s">
        <v>2083</v>
      </c>
      <c r="E248" s="7">
        <v>4</v>
      </c>
      <c r="F248" s="7" t="s">
        <v>1115</v>
      </c>
      <c r="G248" s="7" t="s">
        <v>1116</v>
      </c>
      <c r="H248" s="8">
        <v>16</v>
      </c>
      <c r="I248" s="7" t="s">
        <v>22</v>
      </c>
      <c r="J248" s="8">
        <v>53</v>
      </c>
      <c r="K248" s="7" t="s">
        <v>1101</v>
      </c>
      <c r="L248" s="7" t="s">
        <v>1117</v>
      </c>
      <c r="M248" s="7">
        <v>6</v>
      </c>
      <c r="N248" s="7" t="s">
        <v>1060</v>
      </c>
      <c r="O248" s="7" t="s">
        <v>2084</v>
      </c>
      <c r="P248" s="9">
        <v>30911</v>
      </c>
      <c r="Q248" s="7"/>
      <c r="R248" s="10"/>
    </row>
    <row r="249" spans="1:18" hidden="1" x14ac:dyDescent="0.55000000000000004">
      <c r="A249" s="7" t="s">
        <v>2085</v>
      </c>
      <c r="B249" s="7" t="s">
        <v>2086</v>
      </c>
      <c r="C249" s="7" t="s">
        <v>322</v>
      </c>
      <c r="D249" s="7" t="s">
        <v>2087</v>
      </c>
      <c r="E249" s="7">
        <v>4</v>
      </c>
      <c r="F249" s="7" t="s">
        <v>1115</v>
      </c>
      <c r="G249" s="7" t="s">
        <v>1116</v>
      </c>
      <c r="H249" s="8">
        <v>16</v>
      </c>
      <c r="I249" s="7" t="s">
        <v>22</v>
      </c>
      <c r="J249" s="8">
        <v>31</v>
      </c>
      <c r="K249" s="7" t="s">
        <v>1101</v>
      </c>
      <c r="L249" s="7" t="s">
        <v>1117</v>
      </c>
      <c r="M249" s="7">
        <v>5</v>
      </c>
      <c r="N249" s="7" t="s">
        <v>1047</v>
      </c>
      <c r="O249" s="7" t="s">
        <v>2088</v>
      </c>
      <c r="P249" s="9">
        <v>22358</v>
      </c>
      <c r="Q249" s="7"/>
      <c r="R249" s="10"/>
    </row>
    <row r="250" spans="1:18" hidden="1" x14ac:dyDescent="0.55000000000000004">
      <c r="A250" s="7" t="s">
        <v>2089</v>
      </c>
      <c r="B250" s="7" t="s">
        <v>2090</v>
      </c>
      <c r="C250" s="7" t="s">
        <v>323</v>
      </c>
      <c r="D250" s="7" t="s">
        <v>2091</v>
      </c>
      <c r="E250" s="7">
        <v>4</v>
      </c>
      <c r="F250" s="7" t="s">
        <v>1115</v>
      </c>
      <c r="G250" s="7" t="s">
        <v>1116</v>
      </c>
      <c r="H250" s="8">
        <v>16</v>
      </c>
      <c r="I250" s="7" t="s">
        <v>22</v>
      </c>
      <c r="J250" s="8">
        <v>30</v>
      </c>
      <c r="K250" s="7" t="s">
        <v>1101</v>
      </c>
      <c r="L250" s="7" t="s">
        <v>1204</v>
      </c>
      <c r="M250" s="7">
        <v>2</v>
      </c>
      <c r="N250" s="7" t="s">
        <v>1050</v>
      </c>
      <c r="O250" s="7" t="s">
        <v>2092</v>
      </c>
      <c r="P250" s="9">
        <v>14838</v>
      </c>
      <c r="Q250" s="7"/>
      <c r="R250" s="10"/>
    </row>
    <row r="251" spans="1:18" hidden="1" x14ac:dyDescent="0.55000000000000004">
      <c r="A251" s="7" t="s">
        <v>2093</v>
      </c>
      <c r="B251" s="7" t="s">
        <v>2094</v>
      </c>
      <c r="C251" s="7" t="s">
        <v>324</v>
      </c>
      <c r="D251" s="7" t="s">
        <v>2095</v>
      </c>
      <c r="E251" s="7">
        <v>4</v>
      </c>
      <c r="F251" s="7" t="s">
        <v>1115</v>
      </c>
      <c r="G251" s="7" t="s">
        <v>1116</v>
      </c>
      <c r="H251" s="8">
        <v>16</v>
      </c>
      <c r="I251" s="7" t="s">
        <v>22</v>
      </c>
      <c r="J251" s="8">
        <v>30</v>
      </c>
      <c r="K251" s="7" t="s">
        <v>1101</v>
      </c>
      <c r="L251" s="7" t="s">
        <v>1204</v>
      </c>
      <c r="M251" s="7">
        <v>3</v>
      </c>
      <c r="N251" s="7" t="s">
        <v>1049</v>
      </c>
      <c r="O251" s="7" t="s">
        <v>2096</v>
      </c>
      <c r="P251" s="9">
        <v>18267</v>
      </c>
      <c r="Q251" s="7"/>
      <c r="R251" s="10"/>
    </row>
    <row r="252" spans="1:18" hidden="1" x14ac:dyDescent="0.55000000000000004">
      <c r="A252" s="7" t="s">
        <v>2097</v>
      </c>
      <c r="B252" s="7" t="s">
        <v>2098</v>
      </c>
      <c r="C252" s="7" t="s">
        <v>325</v>
      </c>
      <c r="D252" s="7" t="s">
        <v>2099</v>
      </c>
      <c r="E252" s="7">
        <v>4</v>
      </c>
      <c r="F252" s="7" t="s">
        <v>1115</v>
      </c>
      <c r="G252" s="7" t="s">
        <v>1116</v>
      </c>
      <c r="H252" s="8">
        <v>16</v>
      </c>
      <c r="I252" s="7" t="s">
        <v>22</v>
      </c>
      <c r="J252" s="8">
        <v>30</v>
      </c>
      <c r="K252" s="7" t="s">
        <v>1101</v>
      </c>
      <c r="L252" s="7" t="s">
        <v>1117</v>
      </c>
      <c r="M252" s="7">
        <v>5</v>
      </c>
      <c r="N252" s="7" t="s">
        <v>1047</v>
      </c>
      <c r="O252" s="7" t="s">
        <v>2100</v>
      </c>
      <c r="P252" s="9">
        <v>20580</v>
      </c>
      <c r="Q252" s="7"/>
      <c r="R252" s="10"/>
    </row>
    <row r="253" spans="1:18" hidden="1" x14ac:dyDescent="0.55000000000000004">
      <c r="A253" s="7" t="s">
        <v>2101</v>
      </c>
      <c r="B253" s="7" t="s">
        <v>2102</v>
      </c>
      <c r="C253" s="7" t="s">
        <v>326</v>
      </c>
      <c r="D253" s="7" t="s">
        <v>2103</v>
      </c>
      <c r="E253" s="7">
        <v>4</v>
      </c>
      <c r="F253" s="7" t="s">
        <v>1115</v>
      </c>
      <c r="G253" s="7" t="s">
        <v>1116</v>
      </c>
      <c r="H253" s="8">
        <v>16</v>
      </c>
      <c r="I253" s="7" t="s">
        <v>22</v>
      </c>
      <c r="J253" s="8">
        <v>35</v>
      </c>
      <c r="K253" s="7" t="s">
        <v>1101</v>
      </c>
      <c r="L253" s="7" t="s">
        <v>1117</v>
      </c>
      <c r="M253" s="7">
        <v>5</v>
      </c>
      <c r="N253" s="7" t="s">
        <v>1047</v>
      </c>
      <c r="O253" s="7" t="s">
        <v>2104</v>
      </c>
      <c r="P253" s="9">
        <v>25676</v>
      </c>
      <c r="Q253" s="7"/>
      <c r="R253" s="10"/>
    </row>
    <row r="254" spans="1:18" hidden="1" x14ac:dyDescent="0.55000000000000004">
      <c r="A254" s="7" t="s">
        <v>2105</v>
      </c>
      <c r="B254" s="7" t="s">
        <v>2106</v>
      </c>
      <c r="C254" s="7" t="s">
        <v>339</v>
      </c>
      <c r="D254" s="7" t="s">
        <v>24</v>
      </c>
      <c r="E254" s="7">
        <v>4</v>
      </c>
      <c r="F254" s="7" t="s">
        <v>1107</v>
      </c>
      <c r="G254" s="7" t="s">
        <v>1108</v>
      </c>
      <c r="H254" s="8">
        <v>17</v>
      </c>
      <c r="I254" s="7" t="s">
        <v>24</v>
      </c>
      <c r="J254" s="8">
        <v>280</v>
      </c>
      <c r="K254" s="7" t="s">
        <v>1101</v>
      </c>
      <c r="L254" s="7" t="s">
        <v>1101</v>
      </c>
      <c r="M254" s="7">
        <v>16</v>
      </c>
      <c r="N254" s="7" t="s">
        <v>1065</v>
      </c>
      <c r="O254" s="7" t="s">
        <v>2107</v>
      </c>
      <c r="P254" s="9">
        <v>42283</v>
      </c>
      <c r="Q254" s="7"/>
      <c r="R254" s="10"/>
    </row>
    <row r="255" spans="1:18" hidden="1" x14ac:dyDescent="0.55000000000000004">
      <c r="A255" s="7" t="s">
        <v>2108</v>
      </c>
      <c r="B255" s="7" t="s">
        <v>2109</v>
      </c>
      <c r="C255" s="7" t="s">
        <v>340</v>
      </c>
      <c r="D255" s="7" t="s">
        <v>2110</v>
      </c>
      <c r="E255" s="7">
        <v>4</v>
      </c>
      <c r="F255" s="7" t="s">
        <v>1107</v>
      </c>
      <c r="G255" s="7" t="s">
        <v>1108</v>
      </c>
      <c r="H255" s="8">
        <v>17</v>
      </c>
      <c r="I255" s="7" t="s">
        <v>24</v>
      </c>
      <c r="J255" s="8">
        <v>190</v>
      </c>
      <c r="K255" s="7" t="s">
        <v>1109</v>
      </c>
      <c r="L255" s="7" t="s">
        <v>1110</v>
      </c>
      <c r="M255" s="7">
        <v>14</v>
      </c>
      <c r="N255" s="7" t="s">
        <v>1063</v>
      </c>
      <c r="O255" s="7" t="s">
        <v>2111</v>
      </c>
      <c r="P255" s="9">
        <v>39072</v>
      </c>
      <c r="Q255" s="7"/>
      <c r="R255" s="10"/>
    </row>
    <row r="256" spans="1:18" hidden="1" x14ac:dyDescent="0.55000000000000004">
      <c r="A256" s="7" t="s">
        <v>2112</v>
      </c>
      <c r="B256" s="7" t="s">
        <v>2113</v>
      </c>
      <c r="C256" s="7" t="s">
        <v>341</v>
      </c>
      <c r="D256" s="7" t="s">
        <v>2114</v>
      </c>
      <c r="E256" s="7">
        <v>4</v>
      </c>
      <c r="F256" s="7" t="s">
        <v>1115</v>
      </c>
      <c r="G256" s="7" t="s">
        <v>1116</v>
      </c>
      <c r="H256" s="8">
        <v>17</v>
      </c>
      <c r="I256" s="7" t="s">
        <v>24</v>
      </c>
      <c r="J256" s="8">
        <v>30</v>
      </c>
      <c r="K256" s="7" t="s">
        <v>1101</v>
      </c>
      <c r="L256" s="7" t="s">
        <v>1117</v>
      </c>
      <c r="M256" s="7">
        <v>5</v>
      </c>
      <c r="N256" s="7" t="s">
        <v>1047</v>
      </c>
      <c r="O256" s="7" t="s">
        <v>2115</v>
      </c>
      <c r="P256" s="9">
        <v>21714</v>
      </c>
      <c r="Q256" s="7"/>
      <c r="R256" s="10"/>
    </row>
    <row r="257" spans="1:18" hidden="1" x14ac:dyDescent="0.55000000000000004">
      <c r="A257" s="7" t="s">
        <v>2116</v>
      </c>
      <c r="B257" s="7" t="s">
        <v>2117</v>
      </c>
      <c r="C257" s="7" t="s">
        <v>342</v>
      </c>
      <c r="D257" s="7" t="s">
        <v>2118</v>
      </c>
      <c r="E257" s="7">
        <v>4</v>
      </c>
      <c r="F257" s="7" t="s">
        <v>1115</v>
      </c>
      <c r="G257" s="7" t="s">
        <v>1116</v>
      </c>
      <c r="H257" s="8">
        <v>17</v>
      </c>
      <c r="I257" s="7" t="s">
        <v>24</v>
      </c>
      <c r="J257" s="8">
        <v>30</v>
      </c>
      <c r="K257" s="7" t="s">
        <v>1101</v>
      </c>
      <c r="L257" s="7" t="s">
        <v>1117</v>
      </c>
      <c r="M257" s="7">
        <v>5</v>
      </c>
      <c r="N257" s="7" t="s">
        <v>1047</v>
      </c>
      <c r="O257" s="7" t="s">
        <v>2119</v>
      </c>
      <c r="P257" s="9">
        <v>19762</v>
      </c>
      <c r="Q257" s="7"/>
      <c r="R257" s="10"/>
    </row>
    <row r="258" spans="1:18" hidden="1" x14ac:dyDescent="0.55000000000000004">
      <c r="A258" s="7" t="s">
        <v>2120</v>
      </c>
      <c r="B258" s="7" t="s">
        <v>2121</v>
      </c>
      <c r="C258" s="7" t="s">
        <v>343</v>
      </c>
      <c r="D258" s="7" t="s">
        <v>2122</v>
      </c>
      <c r="E258" s="7">
        <v>4</v>
      </c>
      <c r="F258" s="7" t="s">
        <v>1115</v>
      </c>
      <c r="G258" s="7" t="s">
        <v>1116</v>
      </c>
      <c r="H258" s="8">
        <v>17</v>
      </c>
      <c r="I258" s="7" t="s">
        <v>24</v>
      </c>
      <c r="J258" s="8">
        <v>28</v>
      </c>
      <c r="K258" s="7" t="s">
        <v>1101</v>
      </c>
      <c r="L258" s="7" t="s">
        <v>1204</v>
      </c>
      <c r="M258" s="7">
        <v>2</v>
      </c>
      <c r="N258" s="7" t="s">
        <v>1050</v>
      </c>
      <c r="O258" s="7" t="s">
        <v>2123</v>
      </c>
      <c r="P258" s="9">
        <v>11747</v>
      </c>
      <c r="Q258" s="7"/>
      <c r="R258" s="10"/>
    </row>
    <row r="259" spans="1:18" hidden="1" x14ac:dyDescent="0.55000000000000004">
      <c r="A259" s="7" t="s">
        <v>2124</v>
      </c>
      <c r="B259" s="7" t="s">
        <v>2125</v>
      </c>
      <c r="C259" s="7" t="s">
        <v>344</v>
      </c>
      <c r="D259" s="7" t="s">
        <v>2126</v>
      </c>
      <c r="E259" s="7">
        <v>4</v>
      </c>
      <c r="F259" s="7" t="s">
        <v>1115</v>
      </c>
      <c r="G259" s="7" t="s">
        <v>1116</v>
      </c>
      <c r="H259" s="8">
        <v>17</v>
      </c>
      <c r="I259" s="7" t="s">
        <v>24</v>
      </c>
      <c r="J259" s="8">
        <v>32</v>
      </c>
      <c r="K259" s="7" t="s">
        <v>1101</v>
      </c>
      <c r="L259" s="7" t="s">
        <v>1117</v>
      </c>
      <c r="M259" s="7">
        <v>5</v>
      </c>
      <c r="N259" s="7" t="s">
        <v>1047</v>
      </c>
      <c r="O259" s="7" t="s">
        <v>2127</v>
      </c>
      <c r="P259" s="9">
        <v>9207</v>
      </c>
      <c r="Q259" s="7"/>
      <c r="R259" s="10"/>
    </row>
    <row r="260" spans="1:18" hidden="1" x14ac:dyDescent="0.55000000000000004">
      <c r="A260" s="7" t="s">
        <v>2128</v>
      </c>
      <c r="B260" s="7" t="s">
        <v>2129</v>
      </c>
      <c r="C260" s="7" t="s">
        <v>327</v>
      </c>
      <c r="D260" s="7" t="s">
        <v>23</v>
      </c>
      <c r="E260" s="7">
        <v>4</v>
      </c>
      <c r="F260" s="7" t="s">
        <v>1099</v>
      </c>
      <c r="G260" s="7" t="s">
        <v>1100</v>
      </c>
      <c r="H260" s="8">
        <v>19</v>
      </c>
      <c r="I260" s="7" t="s">
        <v>23</v>
      </c>
      <c r="J260" s="8">
        <v>700</v>
      </c>
      <c r="K260" s="7" t="s">
        <v>1109</v>
      </c>
      <c r="L260" s="7" t="s">
        <v>1102</v>
      </c>
      <c r="M260" s="7">
        <v>18</v>
      </c>
      <c r="N260" s="7" t="s">
        <v>1066</v>
      </c>
      <c r="O260" s="7" t="s">
        <v>2130</v>
      </c>
      <c r="P260" s="9">
        <v>127193</v>
      </c>
      <c r="Q260" s="7"/>
      <c r="R260" s="10"/>
    </row>
    <row r="261" spans="1:18" hidden="1" x14ac:dyDescent="0.55000000000000004">
      <c r="A261" s="7" t="s">
        <v>2131</v>
      </c>
      <c r="B261" s="7" t="s">
        <v>2132</v>
      </c>
      <c r="C261" s="7" t="s">
        <v>328</v>
      </c>
      <c r="D261" s="7" t="s">
        <v>2133</v>
      </c>
      <c r="E261" s="7">
        <v>4</v>
      </c>
      <c r="F261" s="7" t="s">
        <v>1107</v>
      </c>
      <c r="G261" s="7" t="s">
        <v>1108</v>
      </c>
      <c r="H261" s="8">
        <v>19</v>
      </c>
      <c r="I261" s="7" t="s">
        <v>23</v>
      </c>
      <c r="J261" s="8">
        <v>315</v>
      </c>
      <c r="K261" s="7" t="s">
        <v>1109</v>
      </c>
      <c r="L261" s="7" t="s">
        <v>1110</v>
      </c>
      <c r="M261" s="7">
        <v>15</v>
      </c>
      <c r="N261" s="7" t="s">
        <v>1064</v>
      </c>
      <c r="O261" s="7" t="s">
        <v>2134</v>
      </c>
      <c r="P261" s="9">
        <v>58695</v>
      </c>
      <c r="Q261" s="7"/>
      <c r="R261" s="10"/>
    </row>
    <row r="262" spans="1:18" hidden="1" x14ac:dyDescent="0.55000000000000004">
      <c r="A262" s="7" t="s">
        <v>2135</v>
      </c>
      <c r="B262" s="7" t="s">
        <v>2136</v>
      </c>
      <c r="C262" s="7" t="s">
        <v>329</v>
      </c>
      <c r="D262" s="7" t="s">
        <v>2137</v>
      </c>
      <c r="E262" s="7">
        <v>4</v>
      </c>
      <c r="F262" s="7" t="s">
        <v>1115</v>
      </c>
      <c r="G262" s="7" t="s">
        <v>1116</v>
      </c>
      <c r="H262" s="8">
        <v>19</v>
      </c>
      <c r="I262" s="7" t="s">
        <v>23</v>
      </c>
      <c r="J262" s="8">
        <v>80</v>
      </c>
      <c r="K262" s="7" t="s">
        <v>1109</v>
      </c>
      <c r="L262" s="7" t="s">
        <v>1122</v>
      </c>
      <c r="M262" s="7">
        <v>10</v>
      </c>
      <c r="N262" s="7" t="s">
        <v>1044</v>
      </c>
      <c r="O262" s="7" t="s">
        <v>2138</v>
      </c>
      <c r="P262" s="9">
        <v>51606</v>
      </c>
      <c r="Q262" s="7"/>
      <c r="R262" s="10"/>
    </row>
    <row r="263" spans="1:18" hidden="1" x14ac:dyDescent="0.55000000000000004">
      <c r="A263" s="7" t="s">
        <v>2139</v>
      </c>
      <c r="B263" s="7" t="s">
        <v>2140</v>
      </c>
      <c r="C263" s="7" t="s">
        <v>330</v>
      </c>
      <c r="D263" s="7" t="s">
        <v>2141</v>
      </c>
      <c r="E263" s="7">
        <v>4</v>
      </c>
      <c r="F263" s="7" t="s">
        <v>1115</v>
      </c>
      <c r="G263" s="7" t="s">
        <v>1116</v>
      </c>
      <c r="H263" s="8">
        <v>19</v>
      </c>
      <c r="I263" s="7" t="s">
        <v>23</v>
      </c>
      <c r="J263" s="8">
        <v>69</v>
      </c>
      <c r="K263" s="7" t="s">
        <v>1109</v>
      </c>
      <c r="L263" s="7" t="s">
        <v>1117</v>
      </c>
      <c r="M263" s="7">
        <v>6</v>
      </c>
      <c r="N263" s="7" t="s">
        <v>1060</v>
      </c>
      <c r="O263" s="7" t="s">
        <v>2142</v>
      </c>
      <c r="P263" s="9">
        <v>34834</v>
      </c>
      <c r="Q263" s="7"/>
      <c r="R263" s="10"/>
    </row>
    <row r="264" spans="1:18" hidden="1" x14ac:dyDescent="0.55000000000000004">
      <c r="A264" s="7" t="s">
        <v>2143</v>
      </c>
      <c r="B264" s="7" t="s">
        <v>2144</v>
      </c>
      <c r="C264" s="7" t="s">
        <v>331</v>
      </c>
      <c r="D264" s="7" t="s">
        <v>2145</v>
      </c>
      <c r="E264" s="7">
        <v>4</v>
      </c>
      <c r="F264" s="7" t="s">
        <v>1115</v>
      </c>
      <c r="G264" s="7" t="s">
        <v>1116</v>
      </c>
      <c r="H264" s="8">
        <v>19</v>
      </c>
      <c r="I264" s="7" t="s">
        <v>23</v>
      </c>
      <c r="J264" s="8">
        <v>49</v>
      </c>
      <c r="K264" s="7" t="s">
        <v>1109</v>
      </c>
      <c r="L264" s="7" t="s">
        <v>1117</v>
      </c>
      <c r="M264" s="7">
        <v>5</v>
      </c>
      <c r="N264" s="7" t="s">
        <v>1047</v>
      </c>
      <c r="O264" s="7" t="s">
        <v>2146</v>
      </c>
      <c r="P264" s="9">
        <v>25932</v>
      </c>
      <c r="Q264" s="7"/>
      <c r="R264" s="10"/>
    </row>
    <row r="265" spans="1:18" hidden="1" x14ac:dyDescent="0.55000000000000004">
      <c r="A265" s="7" t="s">
        <v>2147</v>
      </c>
      <c r="B265" s="7" t="s">
        <v>2148</v>
      </c>
      <c r="C265" s="7" t="s">
        <v>332</v>
      </c>
      <c r="D265" s="7" t="s">
        <v>2149</v>
      </c>
      <c r="E265" s="7">
        <v>4</v>
      </c>
      <c r="F265" s="7" t="s">
        <v>1115</v>
      </c>
      <c r="G265" s="7" t="s">
        <v>1116</v>
      </c>
      <c r="H265" s="8">
        <v>19</v>
      </c>
      <c r="I265" s="7" t="s">
        <v>23</v>
      </c>
      <c r="J265" s="8">
        <v>24</v>
      </c>
      <c r="K265" s="7" t="s">
        <v>1109</v>
      </c>
      <c r="L265" s="7" t="s">
        <v>1117</v>
      </c>
      <c r="M265" s="7">
        <v>5</v>
      </c>
      <c r="N265" s="7" t="s">
        <v>1047</v>
      </c>
      <c r="O265" s="7" t="s">
        <v>2150</v>
      </c>
      <c r="P265" s="9">
        <v>10045</v>
      </c>
      <c r="Q265" s="7"/>
      <c r="R265" s="10"/>
    </row>
    <row r="266" spans="1:18" hidden="1" x14ac:dyDescent="0.55000000000000004">
      <c r="A266" s="7" t="s">
        <v>2151</v>
      </c>
      <c r="B266" s="7" t="s">
        <v>2152</v>
      </c>
      <c r="C266" s="7" t="s">
        <v>333</v>
      </c>
      <c r="D266" s="7" t="s">
        <v>2153</v>
      </c>
      <c r="E266" s="7">
        <v>4</v>
      </c>
      <c r="F266" s="7" t="s">
        <v>1115</v>
      </c>
      <c r="G266" s="7" t="s">
        <v>1116</v>
      </c>
      <c r="H266" s="8">
        <v>19</v>
      </c>
      <c r="I266" s="7" t="s">
        <v>23</v>
      </c>
      <c r="J266" s="8">
        <v>34</v>
      </c>
      <c r="K266" s="7" t="s">
        <v>1109</v>
      </c>
      <c r="L266" s="7" t="s">
        <v>1117</v>
      </c>
      <c r="M266" s="7">
        <v>5</v>
      </c>
      <c r="N266" s="7" t="s">
        <v>1047</v>
      </c>
      <c r="O266" s="7" t="s">
        <v>2154</v>
      </c>
      <c r="P266" s="9">
        <v>26278</v>
      </c>
      <c r="Q266" s="7"/>
      <c r="R266" s="10"/>
    </row>
    <row r="267" spans="1:18" hidden="1" x14ac:dyDescent="0.55000000000000004">
      <c r="A267" s="7" t="s">
        <v>2155</v>
      </c>
      <c r="B267" s="7" t="s">
        <v>2156</v>
      </c>
      <c r="C267" s="7" t="s">
        <v>334</v>
      </c>
      <c r="D267" s="7" t="s">
        <v>2157</v>
      </c>
      <c r="E267" s="7">
        <v>4</v>
      </c>
      <c r="F267" s="7" t="s">
        <v>1115</v>
      </c>
      <c r="G267" s="7" t="s">
        <v>1116</v>
      </c>
      <c r="H267" s="8">
        <v>19</v>
      </c>
      <c r="I267" s="7" t="s">
        <v>23</v>
      </c>
      <c r="J267" s="8">
        <v>15</v>
      </c>
      <c r="K267" s="7" t="s">
        <v>1109</v>
      </c>
      <c r="L267" s="7" t="s">
        <v>1204</v>
      </c>
      <c r="M267" s="7">
        <v>2</v>
      </c>
      <c r="N267" s="7" t="s">
        <v>1050</v>
      </c>
      <c r="O267" s="7" t="s">
        <v>2158</v>
      </c>
      <c r="P267" s="9">
        <v>5555</v>
      </c>
      <c r="Q267" s="7"/>
      <c r="R267" s="10"/>
    </row>
    <row r="268" spans="1:18" hidden="1" x14ac:dyDescent="0.55000000000000004">
      <c r="A268" s="7" t="s">
        <v>2159</v>
      </c>
      <c r="B268" s="7" t="s">
        <v>2160</v>
      </c>
      <c r="C268" s="7" t="s">
        <v>335</v>
      </c>
      <c r="D268" s="7" t="s">
        <v>2161</v>
      </c>
      <c r="E268" s="7">
        <v>4</v>
      </c>
      <c r="F268" s="7" t="s">
        <v>1115</v>
      </c>
      <c r="G268" s="7" t="s">
        <v>1116</v>
      </c>
      <c r="H268" s="8">
        <v>19</v>
      </c>
      <c r="I268" s="7" t="s">
        <v>23</v>
      </c>
      <c r="J268" s="8">
        <v>20</v>
      </c>
      <c r="K268" s="7" t="s">
        <v>1109</v>
      </c>
      <c r="L268" s="7" t="s">
        <v>1204</v>
      </c>
      <c r="M268" s="7">
        <v>2</v>
      </c>
      <c r="N268" s="7" t="s">
        <v>1050</v>
      </c>
      <c r="O268" s="7" t="s">
        <v>2162</v>
      </c>
      <c r="P268" s="9">
        <v>8143</v>
      </c>
      <c r="Q268" s="7"/>
      <c r="R268" s="10"/>
    </row>
    <row r="269" spans="1:18" hidden="1" x14ac:dyDescent="0.55000000000000004">
      <c r="A269" s="7" t="s">
        <v>2163</v>
      </c>
      <c r="B269" s="7" t="s">
        <v>2164</v>
      </c>
      <c r="C269" s="7" t="s">
        <v>336</v>
      </c>
      <c r="D269" s="7" t="s">
        <v>2165</v>
      </c>
      <c r="E269" s="7">
        <v>4</v>
      </c>
      <c r="F269" s="7" t="s">
        <v>1115</v>
      </c>
      <c r="G269" s="7" t="s">
        <v>1116</v>
      </c>
      <c r="H269" s="8">
        <v>19</v>
      </c>
      <c r="I269" s="7" t="s">
        <v>23</v>
      </c>
      <c r="J269" s="8">
        <v>55</v>
      </c>
      <c r="K269" s="7" t="s">
        <v>1109</v>
      </c>
      <c r="L269" s="7" t="s">
        <v>1117</v>
      </c>
      <c r="M269" s="7">
        <v>5</v>
      </c>
      <c r="N269" s="7" t="s">
        <v>1047</v>
      </c>
      <c r="O269" s="7" t="s">
        <v>2166</v>
      </c>
      <c r="P269" s="9">
        <v>18643</v>
      </c>
      <c r="Q269" s="7"/>
      <c r="R269" s="10"/>
    </row>
    <row r="270" spans="1:18" hidden="1" x14ac:dyDescent="0.55000000000000004">
      <c r="A270" s="7" t="s">
        <v>2167</v>
      </c>
      <c r="B270" s="7" t="s">
        <v>2168</v>
      </c>
      <c r="C270" s="7" t="s">
        <v>337</v>
      </c>
      <c r="D270" s="7" t="s">
        <v>2169</v>
      </c>
      <c r="E270" s="7">
        <v>4</v>
      </c>
      <c r="F270" s="7" t="s">
        <v>1115</v>
      </c>
      <c r="G270" s="7" t="s">
        <v>1116</v>
      </c>
      <c r="H270" s="8">
        <v>19</v>
      </c>
      <c r="I270" s="7" t="s">
        <v>23</v>
      </c>
      <c r="J270" s="8">
        <v>35</v>
      </c>
      <c r="K270" s="7" t="s">
        <v>1109</v>
      </c>
      <c r="L270" s="7" t="s">
        <v>1117</v>
      </c>
      <c r="M270" s="7">
        <v>6</v>
      </c>
      <c r="N270" s="7" t="s">
        <v>1060</v>
      </c>
      <c r="O270" s="7" t="s">
        <v>2170</v>
      </c>
      <c r="P270" s="9">
        <v>43395</v>
      </c>
      <c r="Q270" s="7"/>
      <c r="R270" s="10"/>
    </row>
    <row r="271" spans="1:18" hidden="1" x14ac:dyDescent="0.55000000000000004">
      <c r="A271" s="7" t="s">
        <v>2171</v>
      </c>
      <c r="B271" s="7" t="s">
        <v>2172</v>
      </c>
      <c r="C271" s="7" t="s">
        <v>338</v>
      </c>
      <c r="D271" s="7" t="s">
        <v>2173</v>
      </c>
      <c r="E271" s="7">
        <v>4</v>
      </c>
      <c r="F271" s="7" t="s">
        <v>1115</v>
      </c>
      <c r="G271" s="7" t="s">
        <v>1116</v>
      </c>
      <c r="H271" s="8">
        <v>19</v>
      </c>
      <c r="I271" s="7" t="s">
        <v>23</v>
      </c>
      <c r="J271" s="8">
        <v>39</v>
      </c>
      <c r="K271" s="7" t="s">
        <v>1109</v>
      </c>
      <c r="L271" s="7" t="s">
        <v>1117</v>
      </c>
      <c r="M271" s="7">
        <v>5</v>
      </c>
      <c r="N271" s="7" t="s">
        <v>1047</v>
      </c>
      <c r="O271" s="7" t="s">
        <v>2174</v>
      </c>
      <c r="P271" s="9">
        <v>15383</v>
      </c>
      <c r="Q271" s="7"/>
      <c r="R271" s="10"/>
    </row>
    <row r="272" spans="1:18" hidden="1" x14ac:dyDescent="0.55000000000000004">
      <c r="A272" s="7" t="s">
        <v>2175</v>
      </c>
      <c r="B272" s="7" t="s">
        <v>2176</v>
      </c>
      <c r="C272" s="7" t="s">
        <v>281</v>
      </c>
      <c r="D272" s="7" t="s">
        <v>18</v>
      </c>
      <c r="E272" s="7">
        <v>4</v>
      </c>
      <c r="F272" s="7" t="s">
        <v>1107</v>
      </c>
      <c r="G272" s="7" t="s">
        <v>1108</v>
      </c>
      <c r="H272" s="8">
        <v>26</v>
      </c>
      <c r="I272" s="7" t="s">
        <v>18</v>
      </c>
      <c r="J272" s="8">
        <v>314</v>
      </c>
      <c r="K272" s="7" t="s">
        <v>1109</v>
      </c>
      <c r="L272" s="7" t="s">
        <v>1101</v>
      </c>
      <c r="M272" s="7">
        <v>16</v>
      </c>
      <c r="N272" s="7" t="s">
        <v>1065</v>
      </c>
      <c r="O272" s="7" t="s">
        <v>2177</v>
      </c>
      <c r="P272" s="9">
        <v>64636</v>
      </c>
      <c r="Q272" s="7"/>
      <c r="R272" s="10"/>
    </row>
    <row r="273" spans="1:18" hidden="1" x14ac:dyDescent="0.55000000000000004">
      <c r="A273" s="7" t="s">
        <v>2178</v>
      </c>
      <c r="B273" s="7" t="s">
        <v>2179</v>
      </c>
      <c r="C273" s="7" t="s">
        <v>282</v>
      </c>
      <c r="D273" s="7" t="s">
        <v>2180</v>
      </c>
      <c r="E273" s="7">
        <v>4</v>
      </c>
      <c r="F273" s="7" t="s">
        <v>1115</v>
      </c>
      <c r="G273" s="7" t="s">
        <v>1116</v>
      </c>
      <c r="H273" s="8">
        <v>26</v>
      </c>
      <c r="I273" s="7" t="s">
        <v>18</v>
      </c>
      <c r="J273" s="8">
        <v>10</v>
      </c>
      <c r="K273" s="7" t="s">
        <v>1109</v>
      </c>
      <c r="L273" s="7" t="s">
        <v>1204</v>
      </c>
      <c r="M273" s="7">
        <v>2</v>
      </c>
      <c r="N273" s="7" t="s">
        <v>1050</v>
      </c>
      <c r="O273" s="7" t="s">
        <v>2181</v>
      </c>
      <c r="P273" s="9">
        <v>14616</v>
      </c>
      <c r="Q273" s="7"/>
      <c r="R273" s="10"/>
    </row>
    <row r="274" spans="1:18" hidden="1" x14ac:dyDescent="0.55000000000000004">
      <c r="A274" s="7" t="s">
        <v>2182</v>
      </c>
      <c r="B274" s="7" t="s">
        <v>2183</v>
      </c>
      <c r="C274" s="7" t="s">
        <v>283</v>
      </c>
      <c r="D274" s="7" t="s">
        <v>2184</v>
      </c>
      <c r="E274" s="7">
        <v>4</v>
      </c>
      <c r="F274" s="7" t="s">
        <v>1115</v>
      </c>
      <c r="G274" s="7" t="s">
        <v>1116</v>
      </c>
      <c r="H274" s="8">
        <v>26</v>
      </c>
      <c r="I274" s="7" t="s">
        <v>18</v>
      </c>
      <c r="J274" s="8">
        <v>70</v>
      </c>
      <c r="K274" s="7" t="s">
        <v>1109</v>
      </c>
      <c r="L274" s="7" t="s">
        <v>1117</v>
      </c>
      <c r="M274" s="7">
        <v>6</v>
      </c>
      <c r="N274" s="7" t="s">
        <v>1060</v>
      </c>
      <c r="O274" s="7" t="s">
        <v>2185</v>
      </c>
      <c r="P274" s="9">
        <v>45137</v>
      </c>
      <c r="Q274" s="7"/>
      <c r="R274" s="10"/>
    </row>
    <row r="275" spans="1:18" hidden="1" x14ac:dyDescent="0.55000000000000004">
      <c r="A275" s="7" t="s">
        <v>2186</v>
      </c>
      <c r="B275" s="7" t="s">
        <v>2187</v>
      </c>
      <c r="C275" s="7" t="s">
        <v>284</v>
      </c>
      <c r="D275" s="7" t="s">
        <v>2188</v>
      </c>
      <c r="E275" s="7">
        <v>4</v>
      </c>
      <c r="F275" s="7" t="s">
        <v>1115</v>
      </c>
      <c r="G275" s="7" t="s">
        <v>1116</v>
      </c>
      <c r="H275" s="8">
        <v>26</v>
      </c>
      <c r="I275" s="7" t="s">
        <v>18</v>
      </c>
      <c r="J275" s="8">
        <v>33</v>
      </c>
      <c r="K275" s="7" t="s">
        <v>1109</v>
      </c>
      <c r="L275" s="7" t="s">
        <v>1117</v>
      </c>
      <c r="M275" s="7">
        <v>5</v>
      </c>
      <c r="N275" s="7" t="s">
        <v>1047</v>
      </c>
      <c r="O275" s="7" t="s">
        <v>2189</v>
      </c>
      <c r="P275" s="9">
        <v>29368</v>
      </c>
      <c r="Q275" s="7"/>
      <c r="R275" s="10"/>
    </row>
    <row r="276" spans="1:18" hidden="1" x14ac:dyDescent="0.55000000000000004">
      <c r="A276" s="7" t="s">
        <v>2190</v>
      </c>
      <c r="B276" s="7" t="s">
        <v>2191</v>
      </c>
      <c r="C276" s="7" t="s">
        <v>392</v>
      </c>
      <c r="D276" s="7" t="s">
        <v>30</v>
      </c>
      <c r="E276" s="7">
        <v>5</v>
      </c>
      <c r="F276" s="7" t="s">
        <v>1099</v>
      </c>
      <c r="G276" s="7" t="s">
        <v>1100</v>
      </c>
      <c r="H276" s="8">
        <v>70</v>
      </c>
      <c r="I276" s="7" t="s">
        <v>30</v>
      </c>
      <c r="J276" s="8">
        <v>855</v>
      </c>
      <c r="K276" s="7" t="s">
        <v>1109</v>
      </c>
      <c r="L276" s="7" t="s">
        <v>1102</v>
      </c>
      <c r="M276" s="7">
        <v>19</v>
      </c>
      <c r="N276" s="7" t="s">
        <v>1067</v>
      </c>
      <c r="O276" s="7" t="s">
        <v>2192</v>
      </c>
      <c r="P276" s="9">
        <v>141219</v>
      </c>
      <c r="Q276" s="7"/>
      <c r="R276" s="10"/>
    </row>
    <row r="277" spans="1:18" hidden="1" x14ac:dyDescent="0.55000000000000004">
      <c r="A277" s="7" t="s">
        <v>2193</v>
      </c>
      <c r="B277" s="7" t="s">
        <v>2194</v>
      </c>
      <c r="C277" s="7" t="s">
        <v>393</v>
      </c>
      <c r="D277" s="7" t="s">
        <v>2195</v>
      </c>
      <c r="E277" s="7">
        <v>5</v>
      </c>
      <c r="F277" s="7" t="s">
        <v>1107</v>
      </c>
      <c r="G277" s="7" t="s">
        <v>1108</v>
      </c>
      <c r="H277" s="8">
        <v>70</v>
      </c>
      <c r="I277" s="7" t="s">
        <v>30</v>
      </c>
      <c r="J277" s="8">
        <v>272</v>
      </c>
      <c r="K277" s="7" t="s">
        <v>1109</v>
      </c>
      <c r="L277" s="7" t="s">
        <v>1110</v>
      </c>
      <c r="M277" s="7">
        <v>15</v>
      </c>
      <c r="N277" s="7" t="s">
        <v>1064</v>
      </c>
      <c r="O277" s="7" t="s">
        <v>2196</v>
      </c>
      <c r="P277" s="9">
        <v>75916</v>
      </c>
      <c r="Q277" s="7"/>
      <c r="R277" s="10"/>
    </row>
    <row r="278" spans="1:18" hidden="1" x14ac:dyDescent="0.55000000000000004">
      <c r="A278" s="7" t="s">
        <v>2197</v>
      </c>
      <c r="B278" s="7" t="s">
        <v>2198</v>
      </c>
      <c r="C278" s="7" t="s">
        <v>394</v>
      </c>
      <c r="D278" s="7" t="s">
        <v>2199</v>
      </c>
      <c r="E278" s="7">
        <v>5</v>
      </c>
      <c r="F278" s="7" t="s">
        <v>1107</v>
      </c>
      <c r="G278" s="7" t="s">
        <v>1108</v>
      </c>
      <c r="H278" s="8">
        <v>70</v>
      </c>
      <c r="I278" s="7" t="s">
        <v>30</v>
      </c>
      <c r="J278" s="8">
        <v>350</v>
      </c>
      <c r="K278" s="7" t="s">
        <v>1109</v>
      </c>
      <c r="L278" s="7" t="s">
        <v>1101</v>
      </c>
      <c r="M278" s="7">
        <v>16</v>
      </c>
      <c r="N278" s="7" t="s">
        <v>1065</v>
      </c>
      <c r="O278" s="7" t="s">
        <v>2200</v>
      </c>
      <c r="P278" s="9">
        <v>120316</v>
      </c>
      <c r="Q278" s="7"/>
      <c r="R278" s="10"/>
    </row>
    <row r="279" spans="1:18" hidden="1" x14ac:dyDescent="0.55000000000000004">
      <c r="A279" s="7" t="s">
        <v>2201</v>
      </c>
      <c r="B279" s="7" t="s">
        <v>2202</v>
      </c>
      <c r="C279" s="7" t="s">
        <v>395</v>
      </c>
      <c r="D279" s="7" t="s">
        <v>2203</v>
      </c>
      <c r="E279" s="7">
        <v>5</v>
      </c>
      <c r="F279" s="7" t="s">
        <v>1107</v>
      </c>
      <c r="G279" s="7" t="s">
        <v>1108</v>
      </c>
      <c r="H279" s="8">
        <v>70</v>
      </c>
      <c r="I279" s="7" t="s">
        <v>30</v>
      </c>
      <c r="J279" s="8">
        <v>340</v>
      </c>
      <c r="K279" s="7" t="s">
        <v>1109</v>
      </c>
      <c r="L279" s="7" t="s">
        <v>1110</v>
      </c>
      <c r="M279" s="7">
        <v>15</v>
      </c>
      <c r="N279" s="7" t="s">
        <v>1064</v>
      </c>
      <c r="O279" s="7" t="s">
        <v>2204</v>
      </c>
      <c r="P279" s="9">
        <v>86289</v>
      </c>
      <c r="Q279" s="7"/>
      <c r="R279" s="10"/>
    </row>
    <row r="280" spans="1:18" hidden="1" x14ac:dyDescent="0.55000000000000004">
      <c r="A280" s="7" t="s">
        <v>2205</v>
      </c>
      <c r="B280" s="7" t="s">
        <v>2206</v>
      </c>
      <c r="C280" s="7" t="s">
        <v>396</v>
      </c>
      <c r="D280" s="7" t="s">
        <v>2207</v>
      </c>
      <c r="E280" s="7">
        <v>5</v>
      </c>
      <c r="F280" s="7" t="s">
        <v>1115</v>
      </c>
      <c r="G280" s="7" t="s">
        <v>1116</v>
      </c>
      <c r="H280" s="8">
        <v>70</v>
      </c>
      <c r="I280" s="7" t="s">
        <v>30</v>
      </c>
      <c r="J280" s="8">
        <v>60</v>
      </c>
      <c r="K280" s="7" t="s">
        <v>1109</v>
      </c>
      <c r="L280" s="7" t="s">
        <v>1117</v>
      </c>
      <c r="M280" s="7">
        <v>5</v>
      </c>
      <c r="N280" s="7" t="s">
        <v>1047</v>
      </c>
      <c r="O280" s="7" t="s">
        <v>2208</v>
      </c>
      <c r="P280" s="9">
        <v>27161</v>
      </c>
      <c r="Q280" s="7"/>
      <c r="R280" s="10"/>
    </row>
    <row r="281" spans="1:18" hidden="1" x14ac:dyDescent="0.55000000000000004">
      <c r="A281" s="7" t="s">
        <v>2209</v>
      </c>
      <c r="B281" s="7" t="s">
        <v>2210</v>
      </c>
      <c r="C281" s="7" t="s">
        <v>397</v>
      </c>
      <c r="D281" s="7" t="s">
        <v>2211</v>
      </c>
      <c r="E281" s="7">
        <v>5</v>
      </c>
      <c r="F281" s="7" t="s">
        <v>1115</v>
      </c>
      <c r="G281" s="7" t="s">
        <v>1116</v>
      </c>
      <c r="H281" s="8">
        <v>70</v>
      </c>
      <c r="I281" s="7" t="s">
        <v>30</v>
      </c>
      <c r="J281" s="8">
        <v>48</v>
      </c>
      <c r="K281" s="7" t="s">
        <v>1109</v>
      </c>
      <c r="L281" s="7" t="s">
        <v>1117</v>
      </c>
      <c r="M281" s="7">
        <v>5</v>
      </c>
      <c r="N281" s="7" t="s">
        <v>1047</v>
      </c>
      <c r="O281" s="7" t="s">
        <v>2212</v>
      </c>
      <c r="P281" s="9">
        <v>29286</v>
      </c>
      <c r="Q281" s="7"/>
      <c r="R281" s="10"/>
    </row>
    <row r="282" spans="1:18" hidden="1" x14ac:dyDescent="0.55000000000000004">
      <c r="A282" s="7" t="s">
        <v>2213</v>
      </c>
      <c r="B282" s="7" t="s">
        <v>2214</v>
      </c>
      <c r="C282" s="7" t="s">
        <v>398</v>
      </c>
      <c r="D282" s="7" t="s">
        <v>2215</v>
      </c>
      <c r="E282" s="7">
        <v>5</v>
      </c>
      <c r="F282" s="7" t="s">
        <v>1115</v>
      </c>
      <c r="G282" s="7" t="s">
        <v>1116</v>
      </c>
      <c r="H282" s="8">
        <v>70</v>
      </c>
      <c r="I282" s="7" t="s">
        <v>30</v>
      </c>
      <c r="J282" s="8">
        <v>34</v>
      </c>
      <c r="K282" s="7" t="s">
        <v>1109</v>
      </c>
      <c r="L282" s="7" t="s">
        <v>1117</v>
      </c>
      <c r="M282" s="7">
        <v>5</v>
      </c>
      <c r="N282" s="7" t="s">
        <v>1047</v>
      </c>
      <c r="O282" s="7" t="s">
        <v>2216</v>
      </c>
      <c r="P282" s="9">
        <v>9471</v>
      </c>
      <c r="Q282" s="7"/>
      <c r="R282" s="10"/>
    </row>
    <row r="283" spans="1:18" hidden="1" x14ac:dyDescent="0.55000000000000004">
      <c r="A283" s="7" t="s">
        <v>2217</v>
      </c>
      <c r="B283" s="7" t="s">
        <v>2218</v>
      </c>
      <c r="C283" s="7" t="s">
        <v>399</v>
      </c>
      <c r="D283" s="7" t="s">
        <v>2219</v>
      </c>
      <c r="E283" s="7">
        <v>5</v>
      </c>
      <c r="F283" s="7" t="s">
        <v>1115</v>
      </c>
      <c r="G283" s="7" t="s">
        <v>1116</v>
      </c>
      <c r="H283" s="8">
        <v>70</v>
      </c>
      <c r="I283" s="7" t="s">
        <v>30</v>
      </c>
      <c r="J283" s="8">
        <v>60</v>
      </c>
      <c r="K283" s="7" t="s">
        <v>1109</v>
      </c>
      <c r="L283" s="7" t="s">
        <v>1117</v>
      </c>
      <c r="M283" s="7">
        <v>6</v>
      </c>
      <c r="N283" s="7" t="s">
        <v>1060</v>
      </c>
      <c r="O283" s="7" t="s">
        <v>2220</v>
      </c>
      <c r="P283" s="9">
        <v>47592</v>
      </c>
      <c r="Q283" s="7"/>
      <c r="R283" s="10"/>
    </row>
    <row r="284" spans="1:18" hidden="1" x14ac:dyDescent="0.55000000000000004">
      <c r="A284" s="7" t="s">
        <v>2221</v>
      </c>
      <c r="B284" s="7" t="s">
        <v>2222</v>
      </c>
      <c r="C284" s="7" t="s">
        <v>400</v>
      </c>
      <c r="D284" s="7" t="s">
        <v>2223</v>
      </c>
      <c r="E284" s="7">
        <v>5</v>
      </c>
      <c r="F284" s="7" t="s">
        <v>1115</v>
      </c>
      <c r="G284" s="7" t="s">
        <v>1116</v>
      </c>
      <c r="H284" s="8">
        <v>70</v>
      </c>
      <c r="I284" s="7" t="s">
        <v>30</v>
      </c>
      <c r="J284" s="8">
        <v>38</v>
      </c>
      <c r="K284" s="7" t="s">
        <v>1109</v>
      </c>
      <c r="L284" s="7" t="s">
        <v>1117</v>
      </c>
      <c r="M284" s="7">
        <v>5</v>
      </c>
      <c r="N284" s="7" t="s">
        <v>1047</v>
      </c>
      <c r="O284" s="7" t="s">
        <v>2224</v>
      </c>
      <c r="P284" s="9">
        <v>8948</v>
      </c>
      <c r="Q284" s="7"/>
      <c r="R284" s="10"/>
    </row>
    <row r="285" spans="1:18" hidden="1" x14ac:dyDescent="0.55000000000000004">
      <c r="A285" s="7" t="s">
        <v>2225</v>
      </c>
      <c r="B285" s="7" t="s">
        <v>2226</v>
      </c>
      <c r="C285" s="7" t="s">
        <v>401</v>
      </c>
      <c r="D285" s="7" t="s">
        <v>2227</v>
      </c>
      <c r="E285" s="7">
        <v>5</v>
      </c>
      <c r="F285" s="7" t="s">
        <v>1115</v>
      </c>
      <c r="G285" s="7" t="s">
        <v>1116</v>
      </c>
      <c r="H285" s="8">
        <v>70</v>
      </c>
      <c r="I285" s="7" t="s">
        <v>30</v>
      </c>
      <c r="J285" s="8">
        <v>60</v>
      </c>
      <c r="K285" s="7" t="s">
        <v>1109</v>
      </c>
      <c r="L285" s="7" t="s">
        <v>1122</v>
      </c>
      <c r="M285" s="7">
        <v>10</v>
      </c>
      <c r="N285" s="7" t="s">
        <v>1044</v>
      </c>
      <c r="O285" s="7" t="s">
        <v>2228</v>
      </c>
      <c r="P285" s="9">
        <v>50143</v>
      </c>
      <c r="Q285" s="7"/>
      <c r="R285" s="10"/>
    </row>
    <row r="286" spans="1:18" hidden="1" x14ac:dyDescent="0.55000000000000004">
      <c r="A286" s="7" t="s">
        <v>2229</v>
      </c>
      <c r="B286" s="7" t="s">
        <v>2230</v>
      </c>
      <c r="C286" s="7" t="s">
        <v>402</v>
      </c>
      <c r="D286" s="7" t="s">
        <v>2231</v>
      </c>
      <c r="E286" s="7">
        <v>5</v>
      </c>
      <c r="F286" s="7" t="s">
        <v>1115</v>
      </c>
      <c r="G286" s="7" t="s">
        <v>1116</v>
      </c>
      <c r="H286" s="8">
        <v>70</v>
      </c>
      <c r="I286" s="7" t="s">
        <v>30</v>
      </c>
      <c r="J286" s="8">
        <v>30</v>
      </c>
      <c r="K286" s="7" t="s">
        <v>1101</v>
      </c>
      <c r="L286" s="7" t="s">
        <v>1204</v>
      </c>
      <c r="M286" s="7">
        <v>2</v>
      </c>
      <c r="N286" s="7" t="s">
        <v>1050</v>
      </c>
      <c r="O286" s="7" t="s">
        <v>2232</v>
      </c>
      <c r="P286" s="9">
        <v>1789</v>
      </c>
      <c r="Q286" s="7"/>
      <c r="R286" s="10"/>
    </row>
    <row r="287" spans="1:18" hidden="1" x14ac:dyDescent="0.55000000000000004">
      <c r="A287" s="7" t="s">
        <v>2233</v>
      </c>
      <c r="B287" s="7" t="s">
        <v>2234</v>
      </c>
      <c r="C287" s="7" t="s">
        <v>352</v>
      </c>
      <c r="D287" s="7" t="s">
        <v>2235</v>
      </c>
      <c r="E287" s="7">
        <v>5</v>
      </c>
      <c r="F287" s="7" t="s">
        <v>1107</v>
      </c>
      <c r="G287" s="7" t="s">
        <v>1108</v>
      </c>
      <c r="H287" s="8">
        <v>71</v>
      </c>
      <c r="I287" s="7" t="s">
        <v>26</v>
      </c>
      <c r="J287" s="8">
        <v>540</v>
      </c>
      <c r="K287" s="7" t="s">
        <v>1101</v>
      </c>
      <c r="L287" s="7" t="s">
        <v>1101</v>
      </c>
      <c r="M287" s="7">
        <v>17</v>
      </c>
      <c r="N287" s="7" t="s">
        <v>1043</v>
      </c>
      <c r="O287" s="7" t="s">
        <v>2236</v>
      </c>
      <c r="P287" s="9">
        <v>108469</v>
      </c>
      <c r="Q287" s="7"/>
      <c r="R287" s="10"/>
    </row>
    <row r="288" spans="1:18" hidden="1" x14ac:dyDescent="0.55000000000000004">
      <c r="A288" s="7" t="s">
        <v>2237</v>
      </c>
      <c r="B288" s="7" t="s">
        <v>2238</v>
      </c>
      <c r="C288" s="7" t="s">
        <v>353</v>
      </c>
      <c r="D288" s="7" t="s">
        <v>2239</v>
      </c>
      <c r="E288" s="7">
        <v>5</v>
      </c>
      <c r="F288" s="7" t="s">
        <v>1107</v>
      </c>
      <c r="G288" s="7" t="s">
        <v>1108</v>
      </c>
      <c r="H288" s="8">
        <v>71</v>
      </c>
      <c r="I288" s="7" t="s">
        <v>26</v>
      </c>
      <c r="J288" s="8">
        <v>252</v>
      </c>
      <c r="K288" s="7" t="s">
        <v>1101</v>
      </c>
      <c r="L288" s="7" t="s">
        <v>1110</v>
      </c>
      <c r="M288" s="7">
        <v>15</v>
      </c>
      <c r="N288" s="7" t="s">
        <v>1064</v>
      </c>
      <c r="O288" s="7" t="s">
        <v>2240</v>
      </c>
      <c r="P288" s="9">
        <v>98368</v>
      </c>
      <c r="Q288" s="7"/>
      <c r="R288" s="10"/>
    </row>
    <row r="289" spans="1:18" hidden="1" x14ac:dyDescent="0.55000000000000004">
      <c r="A289" s="7" t="s">
        <v>2241</v>
      </c>
      <c r="B289" s="7" t="s">
        <v>2242</v>
      </c>
      <c r="C289" s="7" t="s">
        <v>354</v>
      </c>
      <c r="D289" s="7" t="s">
        <v>2243</v>
      </c>
      <c r="E289" s="7">
        <v>5</v>
      </c>
      <c r="F289" s="7" t="s">
        <v>1115</v>
      </c>
      <c r="G289" s="7" t="s">
        <v>1116</v>
      </c>
      <c r="H289" s="8">
        <v>71</v>
      </c>
      <c r="I289" s="7" t="s">
        <v>26</v>
      </c>
      <c r="J289" s="8">
        <v>58</v>
      </c>
      <c r="K289" s="7" t="s">
        <v>1101</v>
      </c>
      <c r="L289" s="7" t="s">
        <v>1117</v>
      </c>
      <c r="M289" s="7">
        <v>6</v>
      </c>
      <c r="N289" s="7" t="s">
        <v>1060</v>
      </c>
      <c r="O289" s="7" t="s">
        <v>2244</v>
      </c>
      <c r="P289" s="9">
        <v>30390</v>
      </c>
      <c r="Q289" s="7"/>
      <c r="R289" s="10"/>
    </row>
    <row r="290" spans="1:18" hidden="1" x14ac:dyDescent="0.55000000000000004">
      <c r="A290" s="7" t="s">
        <v>2245</v>
      </c>
      <c r="B290" s="7" t="s">
        <v>2246</v>
      </c>
      <c r="C290" s="7" t="s">
        <v>355</v>
      </c>
      <c r="D290" s="7" t="s">
        <v>2247</v>
      </c>
      <c r="E290" s="7">
        <v>5</v>
      </c>
      <c r="F290" s="7" t="s">
        <v>1115</v>
      </c>
      <c r="G290" s="7" t="s">
        <v>1116</v>
      </c>
      <c r="H290" s="8">
        <v>71</v>
      </c>
      <c r="I290" s="7" t="s">
        <v>26</v>
      </c>
      <c r="J290" s="8">
        <v>30</v>
      </c>
      <c r="K290" s="7" t="s">
        <v>1101</v>
      </c>
      <c r="L290" s="7" t="s">
        <v>1117</v>
      </c>
      <c r="M290" s="7">
        <v>5</v>
      </c>
      <c r="N290" s="7" t="s">
        <v>1047</v>
      </c>
      <c r="O290" s="7" t="s">
        <v>2248</v>
      </c>
      <c r="P290" s="9">
        <v>9241</v>
      </c>
      <c r="Q290" s="7"/>
      <c r="R290" s="10"/>
    </row>
    <row r="291" spans="1:18" hidden="1" x14ac:dyDescent="0.55000000000000004">
      <c r="A291" s="7" t="s">
        <v>2249</v>
      </c>
      <c r="B291" s="7" t="s">
        <v>2250</v>
      </c>
      <c r="C291" s="7" t="s">
        <v>356</v>
      </c>
      <c r="D291" s="7" t="s">
        <v>2251</v>
      </c>
      <c r="E291" s="7">
        <v>5</v>
      </c>
      <c r="F291" s="7" t="s">
        <v>1115</v>
      </c>
      <c r="G291" s="7" t="s">
        <v>1116</v>
      </c>
      <c r="H291" s="8">
        <v>71</v>
      </c>
      <c r="I291" s="7" t="s">
        <v>26</v>
      </c>
      <c r="J291" s="8">
        <v>67</v>
      </c>
      <c r="K291" s="7" t="s">
        <v>1101</v>
      </c>
      <c r="L291" s="7" t="s">
        <v>1122</v>
      </c>
      <c r="M291" s="7">
        <v>9</v>
      </c>
      <c r="N291" s="7" t="s">
        <v>1045</v>
      </c>
      <c r="O291" s="7" t="s">
        <v>2252</v>
      </c>
      <c r="P291" s="9">
        <v>45391</v>
      </c>
      <c r="Q291" s="7"/>
      <c r="R291" s="10"/>
    </row>
    <row r="292" spans="1:18" hidden="1" x14ac:dyDescent="0.55000000000000004">
      <c r="A292" s="7" t="s">
        <v>2253</v>
      </c>
      <c r="B292" s="7" t="s">
        <v>2254</v>
      </c>
      <c r="C292" s="7" t="s">
        <v>357</v>
      </c>
      <c r="D292" s="7" t="s">
        <v>2255</v>
      </c>
      <c r="E292" s="7">
        <v>5</v>
      </c>
      <c r="F292" s="7" t="s">
        <v>1115</v>
      </c>
      <c r="G292" s="7" t="s">
        <v>1116</v>
      </c>
      <c r="H292" s="8">
        <v>71</v>
      </c>
      <c r="I292" s="7" t="s">
        <v>26</v>
      </c>
      <c r="J292" s="8">
        <v>30</v>
      </c>
      <c r="K292" s="7" t="s">
        <v>1101</v>
      </c>
      <c r="L292" s="7" t="s">
        <v>1117</v>
      </c>
      <c r="M292" s="7">
        <v>5</v>
      </c>
      <c r="N292" s="7" t="s">
        <v>1047</v>
      </c>
      <c r="O292" s="7" t="s">
        <v>2256</v>
      </c>
      <c r="P292" s="9">
        <v>10376</v>
      </c>
      <c r="Q292" s="7"/>
      <c r="R292" s="10"/>
    </row>
    <row r="293" spans="1:18" hidden="1" x14ac:dyDescent="0.55000000000000004">
      <c r="A293" s="7" t="s">
        <v>2257</v>
      </c>
      <c r="B293" s="7" t="s">
        <v>2258</v>
      </c>
      <c r="C293" s="7" t="s">
        <v>358</v>
      </c>
      <c r="D293" s="7" t="s">
        <v>2259</v>
      </c>
      <c r="E293" s="7">
        <v>5</v>
      </c>
      <c r="F293" s="7" t="s">
        <v>1115</v>
      </c>
      <c r="G293" s="7" t="s">
        <v>1116</v>
      </c>
      <c r="H293" s="8">
        <v>71</v>
      </c>
      <c r="I293" s="7" t="s">
        <v>26</v>
      </c>
      <c r="J293" s="8">
        <v>120</v>
      </c>
      <c r="K293" s="7" t="s">
        <v>1101</v>
      </c>
      <c r="L293" s="7" t="s">
        <v>1151</v>
      </c>
      <c r="M293" s="7">
        <v>13</v>
      </c>
      <c r="N293" s="7" t="s">
        <v>1062</v>
      </c>
      <c r="O293" s="7" t="s">
        <v>2260</v>
      </c>
      <c r="P293" s="9">
        <v>74224</v>
      </c>
      <c r="Q293" s="7"/>
      <c r="R293" s="10"/>
    </row>
    <row r="294" spans="1:18" hidden="1" x14ac:dyDescent="0.55000000000000004">
      <c r="A294" s="7" t="s">
        <v>2261</v>
      </c>
      <c r="B294" s="7" t="s">
        <v>2262</v>
      </c>
      <c r="C294" s="7" t="s">
        <v>359</v>
      </c>
      <c r="D294" s="7" t="s">
        <v>2263</v>
      </c>
      <c r="E294" s="7">
        <v>5</v>
      </c>
      <c r="F294" s="7" t="s">
        <v>1115</v>
      </c>
      <c r="G294" s="7" t="s">
        <v>1116</v>
      </c>
      <c r="H294" s="8">
        <v>71</v>
      </c>
      <c r="I294" s="7" t="s">
        <v>26</v>
      </c>
      <c r="J294" s="8">
        <v>94</v>
      </c>
      <c r="K294" s="7" t="s">
        <v>1101</v>
      </c>
      <c r="L294" s="7" t="s">
        <v>1151</v>
      </c>
      <c r="M294" s="7">
        <v>12</v>
      </c>
      <c r="N294" s="7" t="s">
        <v>1061</v>
      </c>
      <c r="O294" s="7" t="s">
        <v>2264</v>
      </c>
      <c r="P294" s="9">
        <v>33974</v>
      </c>
      <c r="Q294" s="7"/>
      <c r="R294" s="10"/>
    </row>
    <row r="295" spans="1:18" hidden="1" x14ac:dyDescent="0.55000000000000004">
      <c r="A295" s="7" t="s">
        <v>2265</v>
      </c>
      <c r="B295" s="7" t="s">
        <v>2266</v>
      </c>
      <c r="C295" s="7" t="s">
        <v>360</v>
      </c>
      <c r="D295" s="7" t="s">
        <v>2267</v>
      </c>
      <c r="E295" s="7">
        <v>5</v>
      </c>
      <c r="F295" s="7" t="s">
        <v>1115</v>
      </c>
      <c r="G295" s="7" t="s">
        <v>1116</v>
      </c>
      <c r="H295" s="8">
        <v>71</v>
      </c>
      <c r="I295" s="7" t="s">
        <v>26</v>
      </c>
      <c r="J295" s="8">
        <v>30</v>
      </c>
      <c r="K295" s="7" t="s">
        <v>1101</v>
      </c>
      <c r="L295" s="7" t="s">
        <v>1117</v>
      </c>
      <c r="M295" s="7">
        <v>5</v>
      </c>
      <c r="N295" s="7" t="s">
        <v>1047</v>
      </c>
      <c r="O295" s="7" t="s">
        <v>2268</v>
      </c>
      <c r="P295" s="9">
        <v>16590</v>
      </c>
      <c r="Q295" s="7"/>
      <c r="R295" s="10"/>
    </row>
    <row r="296" spans="1:18" hidden="1" x14ac:dyDescent="0.55000000000000004">
      <c r="A296" s="7" t="s">
        <v>2269</v>
      </c>
      <c r="B296" s="7" t="s">
        <v>2270</v>
      </c>
      <c r="C296" s="7" t="s">
        <v>361</v>
      </c>
      <c r="D296" s="7" t="s">
        <v>2271</v>
      </c>
      <c r="E296" s="7">
        <v>5</v>
      </c>
      <c r="F296" s="7" t="s">
        <v>1115</v>
      </c>
      <c r="G296" s="7" t="s">
        <v>1116</v>
      </c>
      <c r="H296" s="8">
        <v>71</v>
      </c>
      <c r="I296" s="7" t="s">
        <v>26</v>
      </c>
      <c r="J296" s="8">
        <v>63</v>
      </c>
      <c r="K296" s="7" t="s">
        <v>1101</v>
      </c>
      <c r="L296" s="7" t="s">
        <v>1117</v>
      </c>
      <c r="M296" s="7">
        <v>6</v>
      </c>
      <c r="N296" s="7" t="s">
        <v>1060</v>
      </c>
      <c r="O296" s="7" t="s">
        <v>2272</v>
      </c>
      <c r="P296" s="9">
        <v>38599</v>
      </c>
      <c r="Q296" s="7"/>
      <c r="R296" s="10"/>
    </row>
    <row r="297" spans="1:18" hidden="1" x14ac:dyDescent="0.55000000000000004">
      <c r="A297" s="7" t="s">
        <v>2273</v>
      </c>
      <c r="B297" s="7" t="s">
        <v>2274</v>
      </c>
      <c r="C297" s="7" t="s">
        <v>362</v>
      </c>
      <c r="D297" s="7" t="s">
        <v>2275</v>
      </c>
      <c r="E297" s="7">
        <v>5</v>
      </c>
      <c r="F297" s="7" t="s">
        <v>1115</v>
      </c>
      <c r="G297" s="7" t="s">
        <v>1116</v>
      </c>
      <c r="H297" s="8">
        <v>71</v>
      </c>
      <c r="I297" s="7" t="s">
        <v>26</v>
      </c>
      <c r="J297" s="8">
        <v>46</v>
      </c>
      <c r="K297" s="7" t="s">
        <v>1101</v>
      </c>
      <c r="L297" s="7" t="s">
        <v>1117</v>
      </c>
      <c r="M297" s="7">
        <v>6</v>
      </c>
      <c r="N297" s="7" t="s">
        <v>1060</v>
      </c>
      <c r="O297" s="7" t="s">
        <v>2276</v>
      </c>
      <c r="P297" s="9">
        <v>42815</v>
      </c>
      <c r="Q297" s="7"/>
      <c r="R297" s="10"/>
    </row>
    <row r="298" spans="1:18" hidden="1" x14ac:dyDescent="0.55000000000000004">
      <c r="A298" s="7" t="s">
        <v>2277</v>
      </c>
      <c r="B298" s="7" t="s">
        <v>2278</v>
      </c>
      <c r="C298" s="7" t="s">
        <v>363</v>
      </c>
      <c r="D298" s="7" t="s">
        <v>2279</v>
      </c>
      <c r="E298" s="7">
        <v>5</v>
      </c>
      <c r="F298" s="7" t="s">
        <v>1115</v>
      </c>
      <c r="G298" s="7" t="s">
        <v>1116</v>
      </c>
      <c r="H298" s="8">
        <v>71</v>
      </c>
      <c r="I298" s="7" t="s">
        <v>26</v>
      </c>
      <c r="J298" s="8">
        <v>30</v>
      </c>
      <c r="K298" s="7" t="s">
        <v>1101</v>
      </c>
      <c r="L298" s="7" t="s">
        <v>1117</v>
      </c>
      <c r="M298" s="7">
        <v>5</v>
      </c>
      <c r="N298" s="7" t="s">
        <v>1047</v>
      </c>
      <c r="O298" s="7" t="s">
        <v>2280</v>
      </c>
      <c r="P298" s="9">
        <v>28178</v>
      </c>
      <c r="Q298" s="7"/>
      <c r="R298" s="10"/>
    </row>
    <row r="299" spans="1:18" hidden="1" x14ac:dyDescent="0.55000000000000004">
      <c r="A299" s="7" t="s">
        <v>2281</v>
      </c>
      <c r="B299" s="7" t="s">
        <v>2282</v>
      </c>
      <c r="C299" s="7" t="s">
        <v>364</v>
      </c>
      <c r="D299" s="7" t="s">
        <v>2283</v>
      </c>
      <c r="E299" s="7">
        <v>5</v>
      </c>
      <c r="F299" s="7" t="s">
        <v>1115</v>
      </c>
      <c r="G299" s="7" t="s">
        <v>1116</v>
      </c>
      <c r="H299" s="8">
        <v>71</v>
      </c>
      <c r="I299" s="7" t="s">
        <v>26</v>
      </c>
      <c r="J299" s="8">
        <v>30</v>
      </c>
      <c r="K299" s="7" t="s">
        <v>1101</v>
      </c>
      <c r="L299" s="7" t="s">
        <v>1117</v>
      </c>
      <c r="M299" s="7">
        <v>5</v>
      </c>
      <c r="N299" s="7" t="s">
        <v>1047</v>
      </c>
      <c r="O299" s="7" t="s">
        <v>2284</v>
      </c>
      <c r="P299" s="9">
        <v>28332</v>
      </c>
      <c r="Q299" s="7"/>
      <c r="R299" s="10"/>
    </row>
    <row r="300" spans="1:18" hidden="1" x14ac:dyDescent="0.55000000000000004">
      <c r="A300" s="7" t="s">
        <v>2285</v>
      </c>
      <c r="B300" s="7" t="s">
        <v>2286</v>
      </c>
      <c r="C300" s="7" t="s">
        <v>365</v>
      </c>
      <c r="D300" s="7" t="s">
        <v>2287</v>
      </c>
      <c r="E300" s="7">
        <v>5</v>
      </c>
      <c r="F300" s="7" t="s">
        <v>1115</v>
      </c>
      <c r="G300" s="7" t="s">
        <v>1116</v>
      </c>
      <c r="H300" s="8">
        <v>71</v>
      </c>
      <c r="I300" s="7" t="s">
        <v>26</v>
      </c>
      <c r="J300" s="8">
        <v>16</v>
      </c>
      <c r="K300" s="7" t="s">
        <v>1101</v>
      </c>
      <c r="L300" s="7" t="s">
        <v>1204</v>
      </c>
      <c r="M300" s="7">
        <v>2</v>
      </c>
      <c r="N300" s="7" t="s">
        <v>1050</v>
      </c>
      <c r="O300" s="7" t="s">
        <v>2288</v>
      </c>
      <c r="P300" s="9">
        <v>5131</v>
      </c>
      <c r="Q300" s="7"/>
      <c r="R300" s="10"/>
    </row>
    <row r="301" spans="1:18" hidden="1" x14ac:dyDescent="0.55000000000000004">
      <c r="A301" s="7" t="s">
        <v>2289</v>
      </c>
      <c r="B301" s="7" t="s">
        <v>2290</v>
      </c>
      <c r="C301" s="7" t="s">
        <v>366</v>
      </c>
      <c r="D301" s="7" t="s">
        <v>2291</v>
      </c>
      <c r="E301" s="7">
        <v>5</v>
      </c>
      <c r="F301" s="7" t="s">
        <v>1115</v>
      </c>
      <c r="G301" s="7" t="s">
        <v>1116</v>
      </c>
      <c r="H301" s="8">
        <v>71</v>
      </c>
      <c r="I301" s="7" t="s">
        <v>26</v>
      </c>
      <c r="J301" s="8">
        <v>34</v>
      </c>
      <c r="K301" s="7" t="s">
        <v>1101</v>
      </c>
      <c r="L301" s="7" t="s">
        <v>1117</v>
      </c>
      <c r="M301" s="7">
        <v>5</v>
      </c>
      <c r="N301" s="7" t="s">
        <v>1047</v>
      </c>
      <c r="O301" s="7" t="s">
        <v>2292</v>
      </c>
      <c r="P301" s="9">
        <v>25734</v>
      </c>
      <c r="Q301" s="7"/>
      <c r="R301" s="10"/>
    </row>
    <row r="302" spans="1:18" hidden="1" x14ac:dyDescent="0.55000000000000004">
      <c r="A302" s="7" t="s">
        <v>2293</v>
      </c>
      <c r="B302" s="7" t="s">
        <v>2294</v>
      </c>
      <c r="C302" s="7" t="s">
        <v>408</v>
      </c>
      <c r="D302" s="7" t="s">
        <v>2295</v>
      </c>
      <c r="E302" s="7">
        <v>5</v>
      </c>
      <c r="F302" s="7" t="s">
        <v>1099</v>
      </c>
      <c r="G302" s="7" t="s">
        <v>1100</v>
      </c>
      <c r="H302" s="8">
        <v>72</v>
      </c>
      <c r="I302" s="7" t="s">
        <v>33</v>
      </c>
      <c r="J302" s="8">
        <v>680</v>
      </c>
      <c r="K302" s="7" t="s">
        <v>1109</v>
      </c>
      <c r="L302" s="7" t="s">
        <v>1102</v>
      </c>
      <c r="M302" s="7">
        <v>18</v>
      </c>
      <c r="N302" s="7" t="s">
        <v>1066</v>
      </c>
      <c r="O302" s="7" t="s">
        <v>2296</v>
      </c>
      <c r="P302" s="9">
        <v>130647</v>
      </c>
      <c r="Q302" s="7"/>
      <c r="R302" s="10"/>
    </row>
    <row r="303" spans="1:18" hidden="1" x14ac:dyDescent="0.55000000000000004">
      <c r="A303" s="7" t="s">
        <v>2297</v>
      </c>
      <c r="B303" s="7" t="s">
        <v>2298</v>
      </c>
      <c r="C303" s="7" t="s">
        <v>409</v>
      </c>
      <c r="D303" s="7" t="s">
        <v>2299</v>
      </c>
      <c r="E303" s="7">
        <v>5</v>
      </c>
      <c r="F303" s="7" t="s">
        <v>1107</v>
      </c>
      <c r="G303" s="7" t="s">
        <v>1108</v>
      </c>
      <c r="H303" s="8">
        <v>72</v>
      </c>
      <c r="I303" s="7" t="s">
        <v>33</v>
      </c>
      <c r="J303" s="8">
        <v>262</v>
      </c>
      <c r="K303" s="7" t="s">
        <v>1109</v>
      </c>
      <c r="L303" s="7" t="s">
        <v>1110</v>
      </c>
      <c r="M303" s="7">
        <v>15</v>
      </c>
      <c r="N303" s="7" t="s">
        <v>1064</v>
      </c>
      <c r="O303" s="7" t="s">
        <v>2300</v>
      </c>
      <c r="P303" s="9">
        <v>111606</v>
      </c>
      <c r="Q303" s="7"/>
      <c r="R303" s="10"/>
    </row>
    <row r="304" spans="1:18" hidden="1" x14ac:dyDescent="0.55000000000000004">
      <c r="A304" s="7" t="s">
        <v>2301</v>
      </c>
      <c r="B304" s="7" t="s">
        <v>2302</v>
      </c>
      <c r="C304" s="7" t="s">
        <v>410</v>
      </c>
      <c r="D304" s="7" t="s">
        <v>2303</v>
      </c>
      <c r="E304" s="7">
        <v>5</v>
      </c>
      <c r="F304" s="7" t="s">
        <v>1115</v>
      </c>
      <c r="G304" s="7" t="s">
        <v>1116</v>
      </c>
      <c r="H304" s="8">
        <v>72</v>
      </c>
      <c r="I304" s="7" t="s">
        <v>33</v>
      </c>
      <c r="J304" s="8">
        <v>120</v>
      </c>
      <c r="K304" s="7" t="s">
        <v>1109</v>
      </c>
      <c r="L304" s="7" t="s">
        <v>1117</v>
      </c>
      <c r="M304" s="7">
        <v>6</v>
      </c>
      <c r="N304" s="7" t="s">
        <v>1060</v>
      </c>
      <c r="O304" s="7" t="s">
        <v>2304</v>
      </c>
      <c r="P304" s="9">
        <v>54512</v>
      </c>
      <c r="Q304" s="7"/>
      <c r="R304" s="10"/>
    </row>
    <row r="305" spans="1:18" hidden="1" x14ac:dyDescent="0.55000000000000004">
      <c r="A305" s="7" t="s">
        <v>2305</v>
      </c>
      <c r="B305" s="7" t="s">
        <v>2306</v>
      </c>
      <c r="C305" s="7" t="s">
        <v>411</v>
      </c>
      <c r="D305" s="7" t="s">
        <v>2307</v>
      </c>
      <c r="E305" s="7">
        <v>5</v>
      </c>
      <c r="F305" s="7" t="s">
        <v>1115</v>
      </c>
      <c r="G305" s="7" t="s">
        <v>1116</v>
      </c>
      <c r="H305" s="8">
        <v>72</v>
      </c>
      <c r="I305" s="7" t="s">
        <v>33</v>
      </c>
      <c r="J305" s="8">
        <v>106</v>
      </c>
      <c r="K305" s="7" t="s">
        <v>1109</v>
      </c>
      <c r="L305" s="7" t="s">
        <v>1122</v>
      </c>
      <c r="M305" s="7">
        <v>10</v>
      </c>
      <c r="N305" s="7" t="s">
        <v>1044</v>
      </c>
      <c r="O305" s="7" t="s">
        <v>2308</v>
      </c>
      <c r="P305" s="9">
        <v>64772</v>
      </c>
      <c r="Q305" s="7"/>
      <c r="R305" s="10"/>
    </row>
    <row r="306" spans="1:18" hidden="1" x14ac:dyDescent="0.55000000000000004">
      <c r="A306" s="7" t="s">
        <v>2309</v>
      </c>
      <c r="B306" s="7" t="s">
        <v>2310</v>
      </c>
      <c r="C306" s="7" t="s">
        <v>412</v>
      </c>
      <c r="D306" s="7" t="s">
        <v>2311</v>
      </c>
      <c r="E306" s="7">
        <v>5</v>
      </c>
      <c r="F306" s="7" t="s">
        <v>1115</v>
      </c>
      <c r="G306" s="7" t="s">
        <v>1116</v>
      </c>
      <c r="H306" s="8">
        <v>72</v>
      </c>
      <c r="I306" s="7" t="s">
        <v>33</v>
      </c>
      <c r="J306" s="8">
        <v>62</v>
      </c>
      <c r="K306" s="7" t="s">
        <v>1109</v>
      </c>
      <c r="L306" s="7" t="s">
        <v>1117</v>
      </c>
      <c r="M306" s="7">
        <v>6</v>
      </c>
      <c r="N306" s="7" t="s">
        <v>1060</v>
      </c>
      <c r="O306" s="7" t="s">
        <v>2312</v>
      </c>
      <c r="P306" s="9">
        <v>51575</v>
      </c>
      <c r="Q306" s="7"/>
      <c r="R306" s="10"/>
    </row>
    <row r="307" spans="1:18" hidden="1" x14ac:dyDescent="0.55000000000000004">
      <c r="A307" s="7" t="s">
        <v>2313</v>
      </c>
      <c r="B307" s="7" t="s">
        <v>2314</v>
      </c>
      <c r="C307" s="7" t="s">
        <v>413</v>
      </c>
      <c r="D307" s="7" t="s">
        <v>2315</v>
      </c>
      <c r="E307" s="7">
        <v>5</v>
      </c>
      <c r="F307" s="7" t="s">
        <v>1115</v>
      </c>
      <c r="G307" s="7" t="s">
        <v>1116</v>
      </c>
      <c r="H307" s="8">
        <v>72</v>
      </c>
      <c r="I307" s="7" t="s">
        <v>33</v>
      </c>
      <c r="J307" s="8">
        <v>60</v>
      </c>
      <c r="K307" s="7" t="s">
        <v>1109</v>
      </c>
      <c r="L307" s="7" t="s">
        <v>1117</v>
      </c>
      <c r="M307" s="7">
        <v>6</v>
      </c>
      <c r="N307" s="7" t="s">
        <v>1060</v>
      </c>
      <c r="O307" s="7" t="s">
        <v>2316</v>
      </c>
      <c r="P307" s="9">
        <v>43716</v>
      </c>
      <c r="Q307" s="7"/>
      <c r="R307" s="10"/>
    </row>
    <row r="308" spans="1:18" hidden="1" x14ac:dyDescent="0.55000000000000004">
      <c r="A308" s="7" t="s">
        <v>2317</v>
      </c>
      <c r="B308" s="7" t="s">
        <v>2318</v>
      </c>
      <c r="C308" s="7" t="s">
        <v>414</v>
      </c>
      <c r="D308" s="7" t="s">
        <v>2319</v>
      </c>
      <c r="E308" s="7">
        <v>5</v>
      </c>
      <c r="F308" s="7" t="s">
        <v>1115</v>
      </c>
      <c r="G308" s="7" t="s">
        <v>1116</v>
      </c>
      <c r="H308" s="8">
        <v>72</v>
      </c>
      <c r="I308" s="7" t="s">
        <v>33</v>
      </c>
      <c r="J308" s="8">
        <v>68</v>
      </c>
      <c r="K308" s="7" t="s">
        <v>1109</v>
      </c>
      <c r="L308" s="7" t="s">
        <v>1117</v>
      </c>
      <c r="M308" s="7">
        <v>6</v>
      </c>
      <c r="N308" s="7" t="s">
        <v>1060</v>
      </c>
      <c r="O308" s="7" t="s">
        <v>2320</v>
      </c>
      <c r="P308" s="9">
        <v>37427</v>
      </c>
      <c r="Q308" s="7"/>
      <c r="R308" s="10"/>
    </row>
    <row r="309" spans="1:18" hidden="1" x14ac:dyDescent="0.55000000000000004">
      <c r="A309" s="7" t="s">
        <v>2321</v>
      </c>
      <c r="B309" s="7" t="s">
        <v>2322</v>
      </c>
      <c r="C309" s="7" t="s">
        <v>415</v>
      </c>
      <c r="D309" s="7" t="s">
        <v>2323</v>
      </c>
      <c r="E309" s="7">
        <v>5</v>
      </c>
      <c r="F309" s="7" t="s">
        <v>1115</v>
      </c>
      <c r="G309" s="7" t="s">
        <v>1116</v>
      </c>
      <c r="H309" s="8">
        <v>72</v>
      </c>
      <c r="I309" s="7" t="s">
        <v>33</v>
      </c>
      <c r="J309" s="8">
        <v>60</v>
      </c>
      <c r="K309" s="7" t="s">
        <v>1109</v>
      </c>
      <c r="L309" s="7" t="s">
        <v>1117</v>
      </c>
      <c r="M309" s="7">
        <v>6</v>
      </c>
      <c r="N309" s="7" t="s">
        <v>1060</v>
      </c>
      <c r="O309" s="7" t="s">
        <v>2324</v>
      </c>
      <c r="P309" s="9">
        <v>37631</v>
      </c>
      <c r="Q309" s="7"/>
      <c r="R309" s="10"/>
    </row>
    <row r="310" spans="1:18" hidden="1" x14ac:dyDescent="0.55000000000000004">
      <c r="A310" s="7" t="s">
        <v>2325</v>
      </c>
      <c r="B310" s="7" t="s">
        <v>2326</v>
      </c>
      <c r="C310" s="7" t="s">
        <v>416</v>
      </c>
      <c r="D310" s="7" t="s">
        <v>2327</v>
      </c>
      <c r="E310" s="7">
        <v>5</v>
      </c>
      <c r="F310" s="7" t="s">
        <v>1115</v>
      </c>
      <c r="G310" s="7" t="s">
        <v>1116</v>
      </c>
      <c r="H310" s="8">
        <v>72</v>
      </c>
      <c r="I310" s="7" t="s">
        <v>33</v>
      </c>
      <c r="J310" s="8">
        <v>144</v>
      </c>
      <c r="K310" s="7" t="s">
        <v>1109</v>
      </c>
      <c r="L310" s="7" t="s">
        <v>1151</v>
      </c>
      <c r="M310" s="7">
        <v>13</v>
      </c>
      <c r="N310" s="7" t="s">
        <v>1062</v>
      </c>
      <c r="O310" s="7" t="s">
        <v>2328</v>
      </c>
      <c r="P310" s="9">
        <v>86261</v>
      </c>
      <c r="Q310" s="7"/>
      <c r="R310" s="10"/>
    </row>
    <row r="311" spans="1:18" hidden="1" x14ac:dyDescent="0.55000000000000004">
      <c r="A311" s="7" t="s">
        <v>2329</v>
      </c>
      <c r="B311" s="7" t="s">
        <v>2330</v>
      </c>
      <c r="C311" s="7" t="s">
        <v>417</v>
      </c>
      <c r="D311" s="7" t="s">
        <v>2331</v>
      </c>
      <c r="E311" s="7">
        <v>5</v>
      </c>
      <c r="F311" s="7" t="s">
        <v>1115</v>
      </c>
      <c r="G311" s="7" t="s">
        <v>1116</v>
      </c>
      <c r="H311" s="8">
        <v>72</v>
      </c>
      <c r="I311" s="7" t="s">
        <v>33</v>
      </c>
      <c r="J311" s="8">
        <v>60</v>
      </c>
      <c r="K311" s="7" t="s">
        <v>1109</v>
      </c>
      <c r="L311" s="7" t="s">
        <v>1117</v>
      </c>
      <c r="M311" s="7">
        <v>5</v>
      </c>
      <c r="N311" s="7" t="s">
        <v>1047</v>
      </c>
      <c r="O311" s="7" t="s">
        <v>2332</v>
      </c>
      <c r="P311" s="9">
        <v>28630</v>
      </c>
      <c r="Q311" s="7"/>
      <c r="R311" s="10"/>
    </row>
    <row r="312" spans="1:18" hidden="1" x14ac:dyDescent="0.55000000000000004">
      <c r="A312" s="7" t="s">
        <v>2333</v>
      </c>
      <c r="B312" s="7" t="s">
        <v>2334</v>
      </c>
      <c r="C312" s="7" t="s">
        <v>367</v>
      </c>
      <c r="D312" s="7" t="s">
        <v>27</v>
      </c>
      <c r="E312" s="7">
        <v>5</v>
      </c>
      <c r="F312" s="7" t="s">
        <v>1099</v>
      </c>
      <c r="G312" s="7" t="s">
        <v>1100</v>
      </c>
      <c r="H312" s="8">
        <v>73</v>
      </c>
      <c r="I312" s="7" t="s">
        <v>27</v>
      </c>
      <c r="J312" s="8">
        <v>722</v>
      </c>
      <c r="K312" s="7" t="s">
        <v>1109</v>
      </c>
      <c r="L312" s="7" t="s">
        <v>1102</v>
      </c>
      <c r="M312" s="7">
        <v>19</v>
      </c>
      <c r="N312" s="7" t="s">
        <v>1067</v>
      </c>
      <c r="O312" s="7" t="s">
        <v>2335</v>
      </c>
      <c r="P312" s="9">
        <v>220416</v>
      </c>
      <c r="Q312" s="7"/>
      <c r="R312" s="10"/>
    </row>
    <row r="313" spans="1:18" hidden="1" x14ac:dyDescent="0.55000000000000004">
      <c r="A313" s="7" t="s">
        <v>2336</v>
      </c>
      <c r="B313" s="7" t="s">
        <v>2337</v>
      </c>
      <c r="C313" s="7" t="s">
        <v>368</v>
      </c>
      <c r="D313" s="7" t="s">
        <v>2338</v>
      </c>
      <c r="E313" s="7">
        <v>5</v>
      </c>
      <c r="F313" s="7" t="s">
        <v>1115</v>
      </c>
      <c r="G313" s="7" t="s">
        <v>1116</v>
      </c>
      <c r="H313" s="8">
        <v>73</v>
      </c>
      <c r="I313" s="7" t="s">
        <v>27</v>
      </c>
      <c r="J313" s="8">
        <v>98</v>
      </c>
      <c r="K313" s="7" t="s">
        <v>1109</v>
      </c>
      <c r="L313" s="7" t="s">
        <v>1122</v>
      </c>
      <c r="M313" s="7">
        <v>10</v>
      </c>
      <c r="N313" s="7" t="s">
        <v>1044</v>
      </c>
      <c r="O313" s="7" t="s">
        <v>2339</v>
      </c>
      <c r="P313" s="9">
        <v>87348</v>
      </c>
      <c r="Q313" s="7"/>
      <c r="R313" s="10"/>
    </row>
    <row r="314" spans="1:18" hidden="1" x14ac:dyDescent="0.55000000000000004">
      <c r="A314" s="7" t="s">
        <v>2340</v>
      </c>
      <c r="B314" s="7" t="s">
        <v>2341</v>
      </c>
      <c r="C314" s="7" t="s">
        <v>369</v>
      </c>
      <c r="D314" s="7" t="s">
        <v>2342</v>
      </c>
      <c r="E314" s="7">
        <v>5</v>
      </c>
      <c r="F314" s="7" t="s">
        <v>1115</v>
      </c>
      <c r="G314" s="7" t="s">
        <v>1116</v>
      </c>
      <c r="H314" s="8">
        <v>73</v>
      </c>
      <c r="I314" s="7" t="s">
        <v>27</v>
      </c>
      <c r="J314" s="8">
        <v>50</v>
      </c>
      <c r="K314" s="7" t="s">
        <v>1109</v>
      </c>
      <c r="L314" s="7" t="s">
        <v>1117</v>
      </c>
      <c r="M314" s="7">
        <v>6</v>
      </c>
      <c r="N314" s="7" t="s">
        <v>1060</v>
      </c>
      <c r="O314" s="7" t="s">
        <v>2343</v>
      </c>
      <c r="P314" s="9">
        <v>38462</v>
      </c>
      <c r="Q314" s="7"/>
      <c r="R314" s="10"/>
    </row>
    <row r="315" spans="1:18" hidden="1" x14ac:dyDescent="0.55000000000000004">
      <c r="A315" s="7" t="s">
        <v>2344</v>
      </c>
      <c r="B315" s="7" t="s">
        <v>2345</v>
      </c>
      <c r="C315" s="7" t="s">
        <v>370</v>
      </c>
      <c r="D315" s="7" t="s">
        <v>2346</v>
      </c>
      <c r="E315" s="7">
        <v>5</v>
      </c>
      <c r="F315" s="7" t="s">
        <v>1115</v>
      </c>
      <c r="G315" s="7" t="s">
        <v>1116</v>
      </c>
      <c r="H315" s="8">
        <v>73</v>
      </c>
      <c r="I315" s="7" t="s">
        <v>27</v>
      </c>
      <c r="J315" s="8">
        <v>58</v>
      </c>
      <c r="K315" s="7" t="s">
        <v>1109</v>
      </c>
      <c r="L315" s="7" t="s">
        <v>1117</v>
      </c>
      <c r="M315" s="7">
        <v>6</v>
      </c>
      <c r="N315" s="7" t="s">
        <v>1060</v>
      </c>
      <c r="O315" s="7" t="s">
        <v>2347</v>
      </c>
      <c r="P315" s="9">
        <v>32828</v>
      </c>
      <c r="Q315" s="7"/>
      <c r="R315" s="10"/>
    </row>
    <row r="316" spans="1:18" hidden="1" x14ac:dyDescent="0.55000000000000004">
      <c r="A316" s="7" t="s">
        <v>2348</v>
      </c>
      <c r="B316" s="7" t="s">
        <v>2349</v>
      </c>
      <c r="C316" s="7" t="s">
        <v>371</v>
      </c>
      <c r="D316" s="7" t="s">
        <v>2350</v>
      </c>
      <c r="E316" s="7">
        <v>5</v>
      </c>
      <c r="F316" s="7" t="s">
        <v>1115</v>
      </c>
      <c r="G316" s="7" t="s">
        <v>1116</v>
      </c>
      <c r="H316" s="8">
        <v>73</v>
      </c>
      <c r="I316" s="7" t="s">
        <v>27</v>
      </c>
      <c r="J316" s="8">
        <v>38</v>
      </c>
      <c r="K316" s="7" t="s">
        <v>1109</v>
      </c>
      <c r="L316" s="7" t="s">
        <v>1117</v>
      </c>
      <c r="M316" s="7">
        <v>6</v>
      </c>
      <c r="N316" s="7" t="s">
        <v>1060</v>
      </c>
      <c r="O316" s="7" t="s">
        <v>2351</v>
      </c>
      <c r="P316" s="9">
        <v>30723</v>
      </c>
      <c r="Q316" s="7"/>
      <c r="R316" s="10"/>
    </row>
    <row r="317" spans="1:18" hidden="1" x14ac:dyDescent="0.55000000000000004">
      <c r="A317" s="7" t="s">
        <v>2352</v>
      </c>
      <c r="B317" s="7" t="s">
        <v>2353</v>
      </c>
      <c r="C317" s="7" t="s">
        <v>372</v>
      </c>
      <c r="D317" s="7" t="s">
        <v>2354</v>
      </c>
      <c r="E317" s="7">
        <v>5</v>
      </c>
      <c r="F317" s="7" t="s">
        <v>1115</v>
      </c>
      <c r="G317" s="7" t="s">
        <v>1116</v>
      </c>
      <c r="H317" s="8">
        <v>73</v>
      </c>
      <c r="I317" s="7" t="s">
        <v>27</v>
      </c>
      <c r="J317" s="8">
        <v>79</v>
      </c>
      <c r="K317" s="7" t="s">
        <v>1109</v>
      </c>
      <c r="L317" s="7" t="s">
        <v>1122</v>
      </c>
      <c r="M317" s="7">
        <v>9</v>
      </c>
      <c r="N317" s="7" t="s">
        <v>1045</v>
      </c>
      <c r="O317" s="7" t="s">
        <v>2355</v>
      </c>
      <c r="P317" s="9">
        <v>48580</v>
      </c>
      <c r="Q317" s="7"/>
      <c r="R317" s="10"/>
    </row>
    <row r="318" spans="1:18" hidden="1" x14ac:dyDescent="0.55000000000000004">
      <c r="A318" s="7" t="s">
        <v>2356</v>
      </c>
      <c r="B318" s="7" t="s">
        <v>2357</v>
      </c>
      <c r="C318" s="7" t="s">
        <v>373</v>
      </c>
      <c r="D318" s="7" t="s">
        <v>2358</v>
      </c>
      <c r="E318" s="7">
        <v>5</v>
      </c>
      <c r="F318" s="7" t="s">
        <v>1115</v>
      </c>
      <c r="G318" s="7" t="s">
        <v>1116</v>
      </c>
      <c r="H318" s="8">
        <v>73</v>
      </c>
      <c r="I318" s="7" t="s">
        <v>27</v>
      </c>
      <c r="J318" s="8">
        <v>120</v>
      </c>
      <c r="K318" s="7" t="s">
        <v>1109</v>
      </c>
      <c r="L318" s="7" t="s">
        <v>1151</v>
      </c>
      <c r="M318" s="7">
        <v>13</v>
      </c>
      <c r="N318" s="7" t="s">
        <v>1062</v>
      </c>
      <c r="O318" s="7" t="s">
        <v>2359</v>
      </c>
      <c r="P318" s="9">
        <v>113071</v>
      </c>
      <c r="Q318" s="7"/>
      <c r="R318" s="10"/>
    </row>
    <row r="319" spans="1:18" hidden="1" x14ac:dyDescent="0.55000000000000004">
      <c r="A319" s="7" t="s">
        <v>2360</v>
      </c>
      <c r="B319" s="7" t="s">
        <v>2361</v>
      </c>
      <c r="C319" s="7" t="s">
        <v>374</v>
      </c>
      <c r="D319" s="7" t="s">
        <v>2362</v>
      </c>
      <c r="E319" s="7">
        <v>5</v>
      </c>
      <c r="F319" s="7" t="s">
        <v>1115</v>
      </c>
      <c r="G319" s="7" t="s">
        <v>1116</v>
      </c>
      <c r="H319" s="8">
        <v>73</v>
      </c>
      <c r="I319" s="7" t="s">
        <v>27</v>
      </c>
      <c r="J319" s="8">
        <v>30</v>
      </c>
      <c r="K319" s="7" t="s">
        <v>1109</v>
      </c>
      <c r="L319" s="7" t="s">
        <v>1117</v>
      </c>
      <c r="M319" s="7">
        <v>5</v>
      </c>
      <c r="N319" s="7" t="s">
        <v>1047</v>
      </c>
      <c r="O319" s="7" t="s">
        <v>2363</v>
      </c>
      <c r="P319" s="9">
        <v>23336</v>
      </c>
      <c r="Q319" s="7"/>
      <c r="R319" s="10"/>
    </row>
    <row r="320" spans="1:18" hidden="1" x14ac:dyDescent="0.55000000000000004">
      <c r="A320" s="7" t="s">
        <v>2364</v>
      </c>
      <c r="B320" s="7" t="s">
        <v>2365</v>
      </c>
      <c r="C320" s="7" t="s">
        <v>375</v>
      </c>
      <c r="D320" s="7" t="s">
        <v>2366</v>
      </c>
      <c r="E320" s="7">
        <v>5</v>
      </c>
      <c r="F320" s="7" t="s">
        <v>1115</v>
      </c>
      <c r="G320" s="7" t="s">
        <v>1116</v>
      </c>
      <c r="H320" s="8">
        <v>73</v>
      </c>
      <c r="I320" s="7" t="s">
        <v>27</v>
      </c>
      <c r="J320" s="8">
        <v>30</v>
      </c>
      <c r="K320" s="7" t="s">
        <v>1109</v>
      </c>
      <c r="L320" s="7" t="s">
        <v>1117</v>
      </c>
      <c r="M320" s="7">
        <v>5</v>
      </c>
      <c r="N320" s="7" t="s">
        <v>1047</v>
      </c>
      <c r="O320" s="7" t="s">
        <v>2367</v>
      </c>
      <c r="P320" s="9">
        <v>14414</v>
      </c>
      <c r="Q320" s="7"/>
      <c r="R320" s="10"/>
    </row>
    <row r="321" spans="1:18" hidden="1" x14ac:dyDescent="0.55000000000000004">
      <c r="A321" s="7" t="s">
        <v>2368</v>
      </c>
      <c r="B321" s="7" t="s">
        <v>2369</v>
      </c>
      <c r="C321" s="7" t="s">
        <v>2370</v>
      </c>
      <c r="D321" s="7" t="s">
        <v>32</v>
      </c>
      <c r="E321" s="7">
        <v>5</v>
      </c>
      <c r="F321" s="7" t="s">
        <v>1099</v>
      </c>
      <c r="G321" s="7" t="s">
        <v>1100</v>
      </c>
      <c r="H321" s="8">
        <v>74</v>
      </c>
      <c r="I321" s="7" t="s">
        <v>32</v>
      </c>
      <c r="J321" s="8">
        <v>602</v>
      </c>
      <c r="K321" s="7" t="s">
        <v>1101</v>
      </c>
      <c r="L321" s="7" t="s">
        <v>1102</v>
      </c>
      <c r="M321" s="7">
        <v>18</v>
      </c>
      <c r="N321" s="7" t="s">
        <v>1066</v>
      </c>
      <c r="O321" s="7" t="s">
        <v>2371</v>
      </c>
      <c r="P321" s="9">
        <v>172794</v>
      </c>
      <c r="Q321" s="7"/>
      <c r="R321" s="10"/>
    </row>
    <row r="322" spans="1:18" hidden="1" x14ac:dyDescent="0.55000000000000004">
      <c r="A322" s="7" t="s">
        <v>2372</v>
      </c>
      <c r="B322" s="7" t="s">
        <v>2373</v>
      </c>
      <c r="C322" s="7" t="s">
        <v>407</v>
      </c>
      <c r="D322" s="7" t="s">
        <v>2374</v>
      </c>
      <c r="E322" s="7">
        <v>5</v>
      </c>
      <c r="F322" s="7" t="s">
        <v>1107</v>
      </c>
      <c r="G322" s="7" t="s">
        <v>1108</v>
      </c>
      <c r="H322" s="8">
        <v>74</v>
      </c>
      <c r="I322" s="7" t="s">
        <v>32</v>
      </c>
      <c r="J322" s="8">
        <v>287</v>
      </c>
      <c r="K322" s="7" t="s">
        <v>1101</v>
      </c>
      <c r="L322" s="7" t="s">
        <v>1110</v>
      </c>
      <c r="M322" s="7">
        <v>15</v>
      </c>
      <c r="N322" s="7" t="s">
        <v>1064</v>
      </c>
      <c r="O322" s="7" t="s">
        <v>2375</v>
      </c>
      <c r="P322" s="9">
        <v>111823</v>
      </c>
      <c r="Q322" s="7"/>
      <c r="R322" s="10"/>
    </row>
    <row r="323" spans="1:18" hidden="1" x14ac:dyDescent="0.55000000000000004">
      <c r="A323" s="7" t="s">
        <v>2376</v>
      </c>
      <c r="B323" s="7" t="s">
        <v>2377</v>
      </c>
      <c r="C323" s="7" t="s">
        <v>403</v>
      </c>
      <c r="D323" s="7" t="s">
        <v>2378</v>
      </c>
      <c r="E323" s="7">
        <v>5</v>
      </c>
      <c r="F323" s="7" t="s">
        <v>1107</v>
      </c>
      <c r="G323" s="7" t="s">
        <v>1108</v>
      </c>
      <c r="H323" s="8">
        <v>75</v>
      </c>
      <c r="I323" s="7" t="s">
        <v>31</v>
      </c>
      <c r="J323" s="8">
        <v>311</v>
      </c>
      <c r="K323" s="7" t="s">
        <v>1109</v>
      </c>
      <c r="L323" s="7" t="s">
        <v>1101</v>
      </c>
      <c r="M323" s="7">
        <v>16</v>
      </c>
      <c r="N323" s="7" t="s">
        <v>1065</v>
      </c>
      <c r="O323" s="7" t="s">
        <v>2379</v>
      </c>
      <c r="P323" s="9">
        <v>79145</v>
      </c>
      <c r="Q323" s="7"/>
      <c r="R323" s="10"/>
    </row>
    <row r="324" spans="1:18" hidden="1" x14ac:dyDescent="0.55000000000000004">
      <c r="A324" s="7" t="s">
        <v>2380</v>
      </c>
      <c r="B324" s="7" t="s">
        <v>2381</v>
      </c>
      <c r="C324" s="7" t="s">
        <v>404</v>
      </c>
      <c r="D324" s="7" t="s">
        <v>2382</v>
      </c>
      <c r="E324" s="7">
        <v>5</v>
      </c>
      <c r="F324" s="7" t="s">
        <v>1115</v>
      </c>
      <c r="G324" s="7" t="s">
        <v>1116</v>
      </c>
      <c r="H324" s="8">
        <v>75</v>
      </c>
      <c r="I324" s="7" t="s">
        <v>31</v>
      </c>
      <c r="J324" s="8">
        <v>90</v>
      </c>
      <c r="K324" s="7" t="s">
        <v>1109</v>
      </c>
      <c r="L324" s="7" t="s">
        <v>1122</v>
      </c>
      <c r="M324" s="7">
        <v>9</v>
      </c>
      <c r="N324" s="7" t="s">
        <v>1045</v>
      </c>
      <c r="O324" s="7" t="s">
        <v>2383</v>
      </c>
      <c r="P324" s="9">
        <v>23467</v>
      </c>
      <c r="Q324" s="7"/>
      <c r="R324" s="10"/>
    </row>
    <row r="325" spans="1:18" hidden="1" x14ac:dyDescent="0.55000000000000004">
      <c r="A325" s="7" t="s">
        <v>2384</v>
      </c>
      <c r="B325" s="7" t="s">
        <v>2385</v>
      </c>
      <c r="C325" s="7" t="s">
        <v>405</v>
      </c>
      <c r="D325" s="7" t="s">
        <v>2386</v>
      </c>
      <c r="E325" s="7">
        <v>5</v>
      </c>
      <c r="F325" s="7" t="s">
        <v>1115</v>
      </c>
      <c r="G325" s="7" t="s">
        <v>1116</v>
      </c>
      <c r="H325" s="8">
        <v>75</v>
      </c>
      <c r="I325" s="7" t="s">
        <v>31</v>
      </c>
      <c r="J325" s="8">
        <v>36</v>
      </c>
      <c r="K325" s="7" t="s">
        <v>1109</v>
      </c>
      <c r="L325" s="7" t="s">
        <v>1117</v>
      </c>
      <c r="M325" s="7">
        <v>6</v>
      </c>
      <c r="N325" s="7" t="s">
        <v>1060</v>
      </c>
      <c r="O325" s="7" t="s">
        <v>2387</v>
      </c>
      <c r="P325" s="9">
        <v>32938</v>
      </c>
      <c r="Q325" s="7"/>
      <c r="R325" s="10"/>
    </row>
    <row r="326" spans="1:18" hidden="1" x14ac:dyDescent="0.55000000000000004">
      <c r="A326" s="7" t="s">
        <v>2388</v>
      </c>
      <c r="B326" s="7" t="s">
        <v>2389</v>
      </c>
      <c r="C326" s="7" t="s">
        <v>384</v>
      </c>
      <c r="D326" s="7" t="s">
        <v>2390</v>
      </c>
      <c r="E326" s="7">
        <v>5</v>
      </c>
      <c r="F326" s="7" t="s">
        <v>1107</v>
      </c>
      <c r="G326" s="7" t="s">
        <v>1108</v>
      </c>
      <c r="H326" s="8">
        <v>76</v>
      </c>
      <c r="I326" s="7" t="s">
        <v>29</v>
      </c>
      <c r="J326" s="8">
        <v>447</v>
      </c>
      <c r="K326" s="7" t="s">
        <v>1101</v>
      </c>
      <c r="L326" s="7" t="s">
        <v>1101</v>
      </c>
      <c r="M326" s="7">
        <v>17</v>
      </c>
      <c r="N326" s="7" t="s">
        <v>1043</v>
      </c>
      <c r="O326" s="7" t="s">
        <v>2391</v>
      </c>
      <c r="P326" s="9">
        <v>88475</v>
      </c>
      <c r="Q326" s="7"/>
      <c r="R326" s="10"/>
    </row>
    <row r="327" spans="1:18" hidden="1" x14ac:dyDescent="0.55000000000000004">
      <c r="A327" s="7" t="s">
        <v>2392</v>
      </c>
      <c r="B327" s="7" t="s">
        <v>2393</v>
      </c>
      <c r="C327" s="7" t="s">
        <v>385</v>
      </c>
      <c r="D327" s="7" t="s">
        <v>2394</v>
      </c>
      <c r="E327" s="7">
        <v>5</v>
      </c>
      <c r="F327" s="7" t="s">
        <v>1115</v>
      </c>
      <c r="G327" s="7" t="s">
        <v>1116</v>
      </c>
      <c r="H327" s="8">
        <v>76</v>
      </c>
      <c r="I327" s="7" t="s">
        <v>29</v>
      </c>
      <c r="J327" s="8">
        <v>30</v>
      </c>
      <c r="K327" s="7" t="s">
        <v>1101</v>
      </c>
      <c r="L327" s="7" t="s">
        <v>1117</v>
      </c>
      <c r="M327" s="7">
        <v>5</v>
      </c>
      <c r="N327" s="7" t="s">
        <v>1047</v>
      </c>
      <c r="O327" s="7" t="s">
        <v>2395</v>
      </c>
      <c r="P327" s="9">
        <v>24471</v>
      </c>
      <c r="Q327" s="7"/>
      <c r="R327" s="10"/>
    </row>
    <row r="328" spans="1:18" hidden="1" x14ac:dyDescent="0.55000000000000004">
      <c r="A328" s="7" t="s">
        <v>2396</v>
      </c>
      <c r="B328" s="7" t="s">
        <v>2397</v>
      </c>
      <c r="C328" s="7" t="s">
        <v>386</v>
      </c>
      <c r="D328" s="7" t="s">
        <v>2398</v>
      </c>
      <c r="E328" s="7">
        <v>5</v>
      </c>
      <c r="F328" s="7" t="s">
        <v>1115</v>
      </c>
      <c r="G328" s="7" t="s">
        <v>1116</v>
      </c>
      <c r="H328" s="8">
        <v>76</v>
      </c>
      <c r="I328" s="7" t="s">
        <v>29</v>
      </c>
      <c r="J328" s="8">
        <v>28</v>
      </c>
      <c r="K328" s="7" t="s">
        <v>1101</v>
      </c>
      <c r="L328" s="7" t="s">
        <v>1117</v>
      </c>
      <c r="M328" s="7">
        <v>5</v>
      </c>
      <c r="N328" s="7" t="s">
        <v>1047</v>
      </c>
      <c r="O328" s="7" t="s">
        <v>2399</v>
      </c>
      <c r="P328" s="9">
        <v>12499</v>
      </c>
      <c r="Q328" s="7"/>
      <c r="R328" s="10"/>
    </row>
    <row r="329" spans="1:18" hidden="1" x14ac:dyDescent="0.55000000000000004">
      <c r="A329" s="7" t="s">
        <v>2400</v>
      </c>
      <c r="B329" s="7" t="s">
        <v>2401</v>
      </c>
      <c r="C329" s="7" t="s">
        <v>387</v>
      </c>
      <c r="D329" s="7" t="s">
        <v>2402</v>
      </c>
      <c r="E329" s="7">
        <v>5</v>
      </c>
      <c r="F329" s="7" t="s">
        <v>1115</v>
      </c>
      <c r="G329" s="7" t="s">
        <v>1116</v>
      </c>
      <c r="H329" s="8">
        <v>76</v>
      </c>
      <c r="I329" s="7" t="s">
        <v>29</v>
      </c>
      <c r="J329" s="8">
        <v>84</v>
      </c>
      <c r="K329" s="7" t="s">
        <v>1101</v>
      </c>
      <c r="L329" s="7" t="s">
        <v>1151</v>
      </c>
      <c r="M329" s="7">
        <v>12</v>
      </c>
      <c r="N329" s="7" t="s">
        <v>1061</v>
      </c>
      <c r="O329" s="7" t="s">
        <v>2403</v>
      </c>
      <c r="P329" s="9">
        <v>54046</v>
      </c>
      <c r="Q329" s="7"/>
      <c r="R329" s="10"/>
    </row>
    <row r="330" spans="1:18" hidden="1" x14ac:dyDescent="0.55000000000000004">
      <c r="A330" s="7" t="s">
        <v>2404</v>
      </c>
      <c r="B330" s="7" t="s">
        <v>2405</v>
      </c>
      <c r="C330" s="7" t="s">
        <v>388</v>
      </c>
      <c r="D330" s="7" t="s">
        <v>2406</v>
      </c>
      <c r="E330" s="7">
        <v>5</v>
      </c>
      <c r="F330" s="7" t="s">
        <v>1115</v>
      </c>
      <c r="G330" s="7" t="s">
        <v>1116</v>
      </c>
      <c r="H330" s="8">
        <v>76</v>
      </c>
      <c r="I330" s="7" t="s">
        <v>29</v>
      </c>
      <c r="J330" s="8">
        <v>74</v>
      </c>
      <c r="K330" s="7" t="s">
        <v>1101</v>
      </c>
      <c r="L330" s="7" t="s">
        <v>1122</v>
      </c>
      <c r="M330" s="7">
        <v>10</v>
      </c>
      <c r="N330" s="7" t="s">
        <v>1044</v>
      </c>
      <c r="O330" s="7" t="s">
        <v>2407</v>
      </c>
      <c r="P330" s="9">
        <v>64973</v>
      </c>
      <c r="Q330" s="7"/>
      <c r="R330" s="10"/>
    </row>
    <row r="331" spans="1:18" hidden="1" x14ac:dyDescent="0.55000000000000004">
      <c r="A331" s="7" t="s">
        <v>2408</v>
      </c>
      <c r="B331" s="7" t="s">
        <v>2409</v>
      </c>
      <c r="C331" s="7" t="s">
        <v>389</v>
      </c>
      <c r="D331" s="7" t="s">
        <v>2410</v>
      </c>
      <c r="E331" s="7">
        <v>5</v>
      </c>
      <c r="F331" s="7" t="s">
        <v>1115</v>
      </c>
      <c r="G331" s="7" t="s">
        <v>1116</v>
      </c>
      <c r="H331" s="8">
        <v>76</v>
      </c>
      <c r="I331" s="7" t="s">
        <v>29</v>
      </c>
      <c r="J331" s="8">
        <v>30</v>
      </c>
      <c r="K331" s="7" t="s">
        <v>1101</v>
      </c>
      <c r="L331" s="7" t="s">
        <v>1117</v>
      </c>
      <c r="M331" s="7">
        <v>6</v>
      </c>
      <c r="N331" s="7" t="s">
        <v>1060</v>
      </c>
      <c r="O331" s="7" t="s">
        <v>2411</v>
      </c>
      <c r="P331" s="9">
        <v>35403</v>
      </c>
      <c r="Q331" s="7"/>
      <c r="R331" s="10"/>
    </row>
    <row r="332" spans="1:18" hidden="1" x14ac:dyDescent="0.55000000000000004">
      <c r="A332" s="7" t="s">
        <v>2412</v>
      </c>
      <c r="B332" s="7" t="s">
        <v>2413</v>
      </c>
      <c r="C332" s="7" t="s">
        <v>390</v>
      </c>
      <c r="D332" s="7" t="s">
        <v>2414</v>
      </c>
      <c r="E332" s="7">
        <v>5</v>
      </c>
      <c r="F332" s="7" t="s">
        <v>1115</v>
      </c>
      <c r="G332" s="7" t="s">
        <v>1116</v>
      </c>
      <c r="H332" s="8">
        <v>76</v>
      </c>
      <c r="I332" s="7" t="s">
        <v>29</v>
      </c>
      <c r="J332" s="8">
        <v>30</v>
      </c>
      <c r="K332" s="7" t="s">
        <v>1101</v>
      </c>
      <c r="L332" s="7" t="s">
        <v>1117</v>
      </c>
      <c r="M332" s="7">
        <v>6</v>
      </c>
      <c r="N332" s="7" t="s">
        <v>1060</v>
      </c>
      <c r="O332" s="7" t="s">
        <v>2415</v>
      </c>
      <c r="P332" s="9">
        <v>41041</v>
      </c>
      <c r="Q332" s="7"/>
      <c r="R332" s="10"/>
    </row>
    <row r="333" spans="1:18" hidden="1" x14ac:dyDescent="0.55000000000000004">
      <c r="A333" s="7" t="s">
        <v>2416</v>
      </c>
      <c r="B333" s="7" t="s">
        <v>2417</v>
      </c>
      <c r="C333" s="7" t="s">
        <v>391</v>
      </c>
      <c r="D333" s="7" t="s">
        <v>2418</v>
      </c>
      <c r="E333" s="7">
        <v>5</v>
      </c>
      <c r="F333" s="7" t="s">
        <v>1115</v>
      </c>
      <c r="G333" s="7" t="s">
        <v>1116</v>
      </c>
      <c r="H333" s="8">
        <v>76</v>
      </c>
      <c r="I333" s="7" t="s">
        <v>29</v>
      </c>
      <c r="J333" s="8">
        <v>30</v>
      </c>
      <c r="K333" s="7" t="s">
        <v>1101</v>
      </c>
      <c r="L333" s="7" t="s">
        <v>1117</v>
      </c>
      <c r="M333" s="7">
        <v>5</v>
      </c>
      <c r="N333" s="7" t="s">
        <v>1047</v>
      </c>
      <c r="O333" s="7" t="s">
        <v>2419</v>
      </c>
      <c r="P333" s="9">
        <v>25075</v>
      </c>
      <c r="Q333" s="7"/>
      <c r="R333" s="10"/>
    </row>
    <row r="334" spans="1:18" hidden="1" x14ac:dyDescent="0.55000000000000004">
      <c r="A334" s="7" t="s">
        <v>2420</v>
      </c>
      <c r="B334" s="7" t="s">
        <v>2421</v>
      </c>
      <c r="C334" s="7" t="s">
        <v>376</v>
      </c>
      <c r="D334" s="7" t="s">
        <v>28</v>
      </c>
      <c r="E334" s="7">
        <v>5</v>
      </c>
      <c r="F334" s="7" t="s">
        <v>1107</v>
      </c>
      <c r="G334" s="7" t="s">
        <v>1108</v>
      </c>
      <c r="H334" s="8">
        <v>77</v>
      </c>
      <c r="I334" s="7" t="s">
        <v>28</v>
      </c>
      <c r="J334" s="8">
        <v>278</v>
      </c>
      <c r="K334" s="7" t="s">
        <v>1109</v>
      </c>
      <c r="L334" s="7" t="s">
        <v>1101</v>
      </c>
      <c r="M334" s="7">
        <v>16</v>
      </c>
      <c r="N334" s="7" t="s">
        <v>1065</v>
      </c>
      <c r="O334" s="7" t="s">
        <v>2422</v>
      </c>
      <c r="P334" s="9">
        <v>67221</v>
      </c>
      <c r="Q334" s="7"/>
      <c r="R334" s="10"/>
    </row>
    <row r="335" spans="1:18" hidden="1" x14ac:dyDescent="0.55000000000000004">
      <c r="A335" s="7" t="s">
        <v>2423</v>
      </c>
      <c r="B335" s="7" t="s">
        <v>2424</v>
      </c>
      <c r="C335" s="7" t="s">
        <v>377</v>
      </c>
      <c r="D335" s="7" t="s">
        <v>2425</v>
      </c>
      <c r="E335" s="7">
        <v>5</v>
      </c>
      <c r="F335" s="7" t="s">
        <v>1115</v>
      </c>
      <c r="G335" s="7" t="s">
        <v>1116</v>
      </c>
      <c r="H335" s="8">
        <v>77</v>
      </c>
      <c r="I335" s="7" t="s">
        <v>28</v>
      </c>
      <c r="J335" s="8">
        <v>36</v>
      </c>
      <c r="K335" s="7" t="s">
        <v>1109</v>
      </c>
      <c r="L335" s="7" t="s">
        <v>1117</v>
      </c>
      <c r="M335" s="7">
        <v>6</v>
      </c>
      <c r="N335" s="7" t="s">
        <v>1060</v>
      </c>
      <c r="O335" s="7" t="s">
        <v>2426</v>
      </c>
      <c r="P335" s="9">
        <v>33601</v>
      </c>
      <c r="Q335" s="7"/>
      <c r="R335" s="10"/>
    </row>
    <row r="336" spans="1:18" hidden="1" x14ac:dyDescent="0.55000000000000004">
      <c r="A336" s="7" t="s">
        <v>2427</v>
      </c>
      <c r="B336" s="7" t="s">
        <v>2428</v>
      </c>
      <c r="C336" s="7" t="s">
        <v>378</v>
      </c>
      <c r="D336" s="7" t="s">
        <v>2429</v>
      </c>
      <c r="E336" s="7">
        <v>5</v>
      </c>
      <c r="F336" s="7" t="s">
        <v>1115</v>
      </c>
      <c r="G336" s="7" t="s">
        <v>1116</v>
      </c>
      <c r="H336" s="8">
        <v>77</v>
      </c>
      <c r="I336" s="7" t="s">
        <v>28</v>
      </c>
      <c r="J336" s="8">
        <v>60</v>
      </c>
      <c r="K336" s="7" t="s">
        <v>1109</v>
      </c>
      <c r="L336" s="7" t="s">
        <v>1117</v>
      </c>
      <c r="M336" s="7">
        <v>6</v>
      </c>
      <c r="N336" s="7" t="s">
        <v>1060</v>
      </c>
      <c r="O336" s="7" t="s">
        <v>2430</v>
      </c>
      <c r="P336" s="9">
        <v>37148</v>
      </c>
      <c r="Q336" s="7"/>
      <c r="R336" s="10"/>
    </row>
    <row r="337" spans="1:18" hidden="1" x14ac:dyDescent="0.55000000000000004">
      <c r="A337" s="7" t="s">
        <v>2431</v>
      </c>
      <c r="B337" s="7" t="s">
        <v>2432</v>
      </c>
      <c r="C337" s="7" t="s">
        <v>379</v>
      </c>
      <c r="D337" s="7" t="s">
        <v>2433</v>
      </c>
      <c r="E337" s="7">
        <v>5</v>
      </c>
      <c r="F337" s="7" t="s">
        <v>1115</v>
      </c>
      <c r="G337" s="7" t="s">
        <v>1116</v>
      </c>
      <c r="H337" s="8">
        <v>77</v>
      </c>
      <c r="I337" s="7" t="s">
        <v>28</v>
      </c>
      <c r="J337" s="8">
        <v>150</v>
      </c>
      <c r="K337" s="7" t="s">
        <v>1109</v>
      </c>
      <c r="L337" s="7" t="s">
        <v>1151</v>
      </c>
      <c r="M337" s="7">
        <v>13</v>
      </c>
      <c r="N337" s="7" t="s">
        <v>1062</v>
      </c>
      <c r="O337" s="7" t="s">
        <v>2434</v>
      </c>
      <c r="P337" s="9">
        <v>61437</v>
      </c>
      <c r="Q337" s="7"/>
      <c r="R337" s="10"/>
    </row>
    <row r="338" spans="1:18" hidden="1" x14ac:dyDescent="0.55000000000000004">
      <c r="A338" s="7" t="s">
        <v>2435</v>
      </c>
      <c r="B338" s="7" t="s">
        <v>2436</v>
      </c>
      <c r="C338" s="7" t="s">
        <v>380</v>
      </c>
      <c r="D338" s="7" t="s">
        <v>2437</v>
      </c>
      <c r="E338" s="7">
        <v>5</v>
      </c>
      <c r="F338" s="7" t="s">
        <v>1115</v>
      </c>
      <c r="G338" s="7" t="s">
        <v>1116</v>
      </c>
      <c r="H338" s="8">
        <v>77</v>
      </c>
      <c r="I338" s="7" t="s">
        <v>28</v>
      </c>
      <c r="J338" s="8">
        <v>36</v>
      </c>
      <c r="K338" s="7" t="s">
        <v>1109</v>
      </c>
      <c r="L338" s="7" t="s">
        <v>1117</v>
      </c>
      <c r="M338" s="7">
        <v>6</v>
      </c>
      <c r="N338" s="7" t="s">
        <v>1060</v>
      </c>
      <c r="O338" s="7" t="s">
        <v>2438</v>
      </c>
      <c r="P338" s="9">
        <v>30112</v>
      </c>
      <c r="Q338" s="7"/>
      <c r="R338" s="10"/>
    </row>
    <row r="339" spans="1:18" hidden="1" x14ac:dyDescent="0.55000000000000004">
      <c r="A339" s="7" t="s">
        <v>2439</v>
      </c>
      <c r="B339" s="7" t="s">
        <v>2440</v>
      </c>
      <c r="C339" s="7" t="s">
        <v>381</v>
      </c>
      <c r="D339" s="7" t="s">
        <v>2441</v>
      </c>
      <c r="E339" s="7">
        <v>5</v>
      </c>
      <c r="F339" s="7" t="s">
        <v>1115</v>
      </c>
      <c r="G339" s="7" t="s">
        <v>1116</v>
      </c>
      <c r="H339" s="8">
        <v>77</v>
      </c>
      <c r="I339" s="7" t="s">
        <v>28</v>
      </c>
      <c r="J339" s="8">
        <v>60</v>
      </c>
      <c r="K339" s="7" t="s">
        <v>1109</v>
      </c>
      <c r="L339" s="7" t="s">
        <v>1117</v>
      </c>
      <c r="M339" s="7">
        <v>6</v>
      </c>
      <c r="N339" s="7" t="s">
        <v>1060</v>
      </c>
      <c r="O339" s="7" t="s">
        <v>2442</v>
      </c>
      <c r="P339" s="9">
        <v>46459</v>
      </c>
      <c r="Q339" s="7"/>
      <c r="R339" s="10"/>
    </row>
    <row r="340" spans="1:18" hidden="1" x14ac:dyDescent="0.55000000000000004">
      <c r="A340" s="7" t="s">
        <v>2443</v>
      </c>
      <c r="B340" s="7" t="s">
        <v>2444</v>
      </c>
      <c r="C340" s="7" t="s">
        <v>382</v>
      </c>
      <c r="D340" s="7" t="s">
        <v>2445</v>
      </c>
      <c r="E340" s="7">
        <v>5</v>
      </c>
      <c r="F340" s="7" t="s">
        <v>1107</v>
      </c>
      <c r="G340" s="7" t="s">
        <v>1108</v>
      </c>
      <c r="H340" s="8">
        <v>77</v>
      </c>
      <c r="I340" s="7" t="s">
        <v>28</v>
      </c>
      <c r="J340" s="8">
        <v>340</v>
      </c>
      <c r="K340" s="7" t="s">
        <v>1109</v>
      </c>
      <c r="L340" s="7" t="s">
        <v>1101</v>
      </c>
      <c r="M340" s="7">
        <v>16</v>
      </c>
      <c r="N340" s="7" t="s">
        <v>1065</v>
      </c>
      <c r="O340" s="7" t="s">
        <v>2446</v>
      </c>
      <c r="P340" s="9">
        <v>85635</v>
      </c>
      <c r="Q340" s="7"/>
      <c r="R340" s="10"/>
    </row>
    <row r="341" spans="1:18" hidden="1" x14ac:dyDescent="0.55000000000000004">
      <c r="A341" s="7" t="s">
        <v>2447</v>
      </c>
      <c r="B341" s="7" t="s">
        <v>2448</v>
      </c>
      <c r="C341" s="7" t="s">
        <v>383</v>
      </c>
      <c r="D341" s="7" t="s">
        <v>2449</v>
      </c>
      <c r="E341" s="7">
        <v>5</v>
      </c>
      <c r="F341" s="7" t="s">
        <v>1115</v>
      </c>
      <c r="G341" s="7" t="s">
        <v>1116</v>
      </c>
      <c r="H341" s="8">
        <v>77</v>
      </c>
      <c r="I341" s="7" t="s">
        <v>28</v>
      </c>
      <c r="J341" s="8">
        <v>60</v>
      </c>
      <c r="K341" s="7" t="s">
        <v>1109</v>
      </c>
      <c r="L341" s="7" t="s">
        <v>1117</v>
      </c>
      <c r="M341" s="7">
        <v>6</v>
      </c>
      <c r="N341" s="7" t="s">
        <v>1060</v>
      </c>
      <c r="O341" s="7" t="s">
        <v>2450</v>
      </c>
      <c r="P341" s="9">
        <v>37420</v>
      </c>
      <c r="Q341" s="7"/>
      <c r="R341" s="10"/>
    </row>
    <row r="342" spans="1:18" hidden="1" x14ac:dyDescent="0.55000000000000004">
      <c r="A342" s="7" t="s">
        <v>2451</v>
      </c>
      <c r="B342" s="7" t="s">
        <v>2452</v>
      </c>
      <c r="C342" s="7" t="s">
        <v>2453</v>
      </c>
      <c r="D342" s="7" t="s">
        <v>40</v>
      </c>
      <c r="E342" s="7">
        <v>6</v>
      </c>
      <c r="F342" s="7" t="s">
        <v>1099</v>
      </c>
      <c r="G342" s="7" t="s">
        <v>1100</v>
      </c>
      <c r="H342" s="8">
        <v>11</v>
      </c>
      <c r="I342" s="7" t="s">
        <v>40</v>
      </c>
      <c r="J342" s="8">
        <v>415</v>
      </c>
      <c r="K342" s="7" t="s">
        <v>1109</v>
      </c>
      <c r="L342" s="7" t="s">
        <v>1102</v>
      </c>
      <c r="M342" s="7">
        <v>18</v>
      </c>
      <c r="N342" s="7" t="s">
        <v>1066</v>
      </c>
      <c r="O342" s="7" t="s">
        <v>2454</v>
      </c>
      <c r="P342" s="9">
        <v>292945</v>
      </c>
      <c r="Q342" s="7"/>
      <c r="R342" s="10"/>
    </row>
    <row r="343" spans="1:18" hidden="1" x14ac:dyDescent="0.55000000000000004">
      <c r="A343" s="7" t="s">
        <v>2455</v>
      </c>
      <c r="B343" s="7" t="s">
        <v>2456</v>
      </c>
      <c r="C343" s="7" t="s">
        <v>477</v>
      </c>
      <c r="D343" s="7" t="s">
        <v>2457</v>
      </c>
      <c r="E343" s="7">
        <v>6</v>
      </c>
      <c r="F343" s="7" t="s">
        <v>1115</v>
      </c>
      <c r="G343" s="7" t="s">
        <v>1116</v>
      </c>
      <c r="H343" s="8">
        <v>11</v>
      </c>
      <c r="I343" s="7" t="s">
        <v>40</v>
      </c>
      <c r="J343" s="8">
        <v>127</v>
      </c>
      <c r="K343" s="7" t="s">
        <v>1101</v>
      </c>
      <c r="L343" s="7" t="s">
        <v>1151</v>
      </c>
      <c r="M343" s="7">
        <v>13</v>
      </c>
      <c r="N343" s="7" t="s">
        <v>1062</v>
      </c>
      <c r="O343" s="7" t="s">
        <v>2458</v>
      </c>
      <c r="P343" s="9">
        <v>70811</v>
      </c>
      <c r="Q343" s="7"/>
      <c r="R343" s="10"/>
    </row>
    <row r="344" spans="1:18" hidden="1" x14ac:dyDescent="0.55000000000000004">
      <c r="A344" s="7" t="s">
        <v>2459</v>
      </c>
      <c r="B344" s="7" t="s">
        <v>2460</v>
      </c>
      <c r="C344" s="7" t="s">
        <v>478</v>
      </c>
      <c r="D344" s="7" t="s">
        <v>2461</v>
      </c>
      <c r="E344" s="7">
        <v>6</v>
      </c>
      <c r="F344" s="7" t="s">
        <v>1107</v>
      </c>
      <c r="G344" s="7" t="s">
        <v>1108</v>
      </c>
      <c r="H344" s="8">
        <v>11</v>
      </c>
      <c r="I344" s="7" t="s">
        <v>40</v>
      </c>
      <c r="J344" s="8">
        <v>230</v>
      </c>
      <c r="K344" s="7" t="s">
        <v>1109</v>
      </c>
      <c r="L344" s="7" t="s">
        <v>1110</v>
      </c>
      <c r="M344" s="7">
        <v>15</v>
      </c>
      <c r="N344" s="7" t="s">
        <v>1064</v>
      </c>
      <c r="O344" s="7" t="s">
        <v>2462</v>
      </c>
      <c r="P344" s="9">
        <v>97318</v>
      </c>
      <c r="Q344" s="7"/>
      <c r="R344" s="10"/>
    </row>
    <row r="345" spans="1:18" hidden="1" x14ac:dyDescent="0.55000000000000004">
      <c r="A345" s="7" t="s">
        <v>2463</v>
      </c>
      <c r="B345" s="7" t="s">
        <v>2464</v>
      </c>
      <c r="C345" s="7" t="s">
        <v>479</v>
      </c>
      <c r="D345" s="7" t="s">
        <v>2465</v>
      </c>
      <c r="E345" s="7">
        <v>6</v>
      </c>
      <c r="F345" s="7" t="s">
        <v>1115</v>
      </c>
      <c r="G345" s="7" t="s">
        <v>1116</v>
      </c>
      <c r="H345" s="8">
        <v>11</v>
      </c>
      <c r="I345" s="7" t="s">
        <v>40</v>
      </c>
      <c r="J345" s="8">
        <v>74</v>
      </c>
      <c r="K345" s="7" t="s">
        <v>1109</v>
      </c>
      <c r="L345" s="7" t="s">
        <v>1122</v>
      </c>
      <c r="M345" s="7">
        <v>10</v>
      </c>
      <c r="N345" s="7" t="s">
        <v>1044</v>
      </c>
      <c r="O345" s="7" t="s">
        <v>2466</v>
      </c>
      <c r="P345" s="9">
        <v>59796</v>
      </c>
      <c r="Q345" s="7"/>
      <c r="R345" s="10"/>
    </row>
    <row r="346" spans="1:18" hidden="1" x14ac:dyDescent="0.55000000000000004">
      <c r="A346" s="7" t="s">
        <v>2467</v>
      </c>
      <c r="B346" s="7" t="s">
        <v>2468</v>
      </c>
      <c r="C346" s="7" t="s">
        <v>480</v>
      </c>
      <c r="D346" s="7" t="s">
        <v>2469</v>
      </c>
      <c r="E346" s="7">
        <v>6</v>
      </c>
      <c r="F346" s="7" t="s">
        <v>1115</v>
      </c>
      <c r="G346" s="7" t="s">
        <v>1116</v>
      </c>
      <c r="H346" s="8">
        <v>11</v>
      </c>
      <c r="I346" s="7" t="s">
        <v>40</v>
      </c>
      <c r="J346" s="8">
        <v>45</v>
      </c>
      <c r="K346" s="7" t="s">
        <v>1109</v>
      </c>
      <c r="L346" s="7" t="s">
        <v>1117</v>
      </c>
      <c r="M346" s="7">
        <v>7</v>
      </c>
      <c r="N346" s="7" t="s">
        <v>1046</v>
      </c>
      <c r="O346" s="7" t="s">
        <v>2470</v>
      </c>
      <c r="P346" s="9">
        <v>63238</v>
      </c>
      <c r="Q346" s="7"/>
      <c r="R346" s="10"/>
    </row>
    <row r="347" spans="1:18" hidden="1" x14ac:dyDescent="0.55000000000000004">
      <c r="A347" s="7" t="s">
        <v>2471</v>
      </c>
      <c r="B347" s="7" t="s">
        <v>2472</v>
      </c>
      <c r="C347" s="7" t="s">
        <v>481</v>
      </c>
      <c r="D347" s="7" t="s">
        <v>2473</v>
      </c>
      <c r="E347" s="7">
        <v>6</v>
      </c>
      <c r="F347" s="7" t="s">
        <v>1115</v>
      </c>
      <c r="G347" s="7" t="s">
        <v>1116</v>
      </c>
      <c r="H347" s="8">
        <v>11</v>
      </c>
      <c r="I347" s="7" t="s">
        <v>40</v>
      </c>
      <c r="J347" s="8">
        <v>0</v>
      </c>
      <c r="K347" s="7" t="s">
        <v>1101</v>
      </c>
      <c r="L347" s="7" t="s">
        <v>1204</v>
      </c>
      <c r="M347" s="7">
        <v>4</v>
      </c>
      <c r="N347" s="7" t="s">
        <v>1048</v>
      </c>
      <c r="O347" s="7" t="s">
        <v>2474</v>
      </c>
      <c r="P347" s="9">
        <v>37345</v>
      </c>
      <c r="Q347" s="7"/>
      <c r="R347" s="10"/>
    </row>
    <row r="348" spans="1:18" hidden="1" x14ac:dyDescent="0.55000000000000004">
      <c r="A348" s="7" t="s">
        <v>2475</v>
      </c>
      <c r="B348" s="7" t="s">
        <v>2476</v>
      </c>
      <c r="C348" s="7" t="s">
        <v>441</v>
      </c>
      <c r="D348" s="7" t="s">
        <v>36</v>
      </c>
      <c r="E348" s="7">
        <v>6</v>
      </c>
      <c r="F348" s="7" t="s">
        <v>1099</v>
      </c>
      <c r="G348" s="7" t="s">
        <v>1100</v>
      </c>
      <c r="H348" s="8">
        <v>20</v>
      </c>
      <c r="I348" s="7" t="s">
        <v>36</v>
      </c>
      <c r="J348" s="8">
        <v>850</v>
      </c>
      <c r="K348" s="7" t="s">
        <v>1109</v>
      </c>
      <c r="L348" s="7" t="s">
        <v>1102</v>
      </c>
      <c r="M348" s="7">
        <v>19</v>
      </c>
      <c r="N348" s="7" t="s">
        <v>1067</v>
      </c>
      <c r="O348" s="7" t="s">
        <v>2477</v>
      </c>
      <c r="P348" s="9">
        <v>0</v>
      </c>
      <c r="Q348" s="7"/>
      <c r="R348" s="10"/>
    </row>
    <row r="349" spans="1:18" hidden="1" x14ac:dyDescent="0.55000000000000004">
      <c r="A349" s="7" t="s">
        <v>2478</v>
      </c>
      <c r="B349" s="7" t="s">
        <v>2479</v>
      </c>
      <c r="C349" s="7" t="s">
        <v>442</v>
      </c>
      <c r="D349" s="7" t="s">
        <v>2480</v>
      </c>
      <c r="E349" s="7">
        <v>6</v>
      </c>
      <c r="F349" s="7" t="s">
        <v>1115</v>
      </c>
      <c r="G349" s="7" t="s">
        <v>1116</v>
      </c>
      <c r="H349" s="8">
        <v>20</v>
      </c>
      <c r="I349" s="7" t="s">
        <v>36</v>
      </c>
      <c r="J349" s="8">
        <v>132</v>
      </c>
      <c r="K349" s="7" t="s">
        <v>1109</v>
      </c>
      <c r="L349" s="7" t="s">
        <v>1151</v>
      </c>
      <c r="M349" s="7">
        <v>13</v>
      </c>
      <c r="N349" s="7" t="s">
        <v>1062</v>
      </c>
      <c r="O349" s="7" t="s">
        <v>2481</v>
      </c>
      <c r="P349" s="9">
        <v>74771</v>
      </c>
      <c r="Q349" s="7"/>
      <c r="R349" s="10"/>
    </row>
    <row r="350" spans="1:18" hidden="1" x14ac:dyDescent="0.55000000000000004">
      <c r="A350" s="7" t="s">
        <v>2482</v>
      </c>
      <c r="B350" s="7" t="s">
        <v>2483</v>
      </c>
      <c r="C350" s="7" t="s">
        <v>443</v>
      </c>
      <c r="D350" s="7" t="s">
        <v>2484</v>
      </c>
      <c r="E350" s="7">
        <v>6</v>
      </c>
      <c r="F350" s="7" t="s">
        <v>1115</v>
      </c>
      <c r="G350" s="7" t="s">
        <v>1116</v>
      </c>
      <c r="H350" s="8">
        <v>20</v>
      </c>
      <c r="I350" s="7" t="s">
        <v>36</v>
      </c>
      <c r="J350" s="8">
        <v>30</v>
      </c>
      <c r="K350" s="7" t="s">
        <v>1109</v>
      </c>
      <c r="L350" s="7" t="s">
        <v>1117</v>
      </c>
      <c r="M350" s="7">
        <v>5</v>
      </c>
      <c r="N350" s="7" t="s">
        <v>1047</v>
      </c>
      <c r="O350" s="7" t="s">
        <v>2485</v>
      </c>
      <c r="P350" s="9">
        <v>17695</v>
      </c>
      <c r="Q350" s="7"/>
      <c r="R350" s="10"/>
    </row>
    <row r="351" spans="1:18" hidden="1" x14ac:dyDescent="0.55000000000000004">
      <c r="A351" s="7" t="s">
        <v>2486</v>
      </c>
      <c r="B351" s="7" t="s">
        <v>2487</v>
      </c>
      <c r="C351" s="7" t="s">
        <v>444</v>
      </c>
      <c r="D351" s="7" t="s">
        <v>2488</v>
      </c>
      <c r="E351" s="7">
        <v>6</v>
      </c>
      <c r="F351" s="7" t="s">
        <v>1107</v>
      </c>
      <c r="G351" s="7" t="s">
        <v>1108</v>
      </c>
      <c r="H351" s="8">
        <v>20</v>
      </c>
      <c r="I351" s="7" t="s">
        <v>36</v>
      </c>
      <c r="J351" s="8">
        <v>250</v>
      </c>
      <c r="K351" s="7" t="s">
        <v>1109</v>
      </c>
      <c r="L351" s="7" t="s">
        <v>1101</v>
      </c>
      <c r="M351" s="7">
        <v>16</v>
      </c>
      <c r="N351" s="7" t="s">
        <v>1065</v>
      </c>
      <c r="O351" s="7" t="s">
        <v>2489</v>
      </c>
      <c r="P351" s="9">
        <v>162874</v>
      </c>
      <c r="Q351" s="7"/>
      <c r="R351" s="10"/>
    </row>
    <row r="352" spans="1:18" hidden="1" x14ac:dyDescent="0.55000000000000004">
      <c r="A352" s="7" t="s">
        <v>2490</v>
      </c>
      <c r="B352" s="7" t="s">
        <v>2491</v>
      </c>
      <c r="C352" s="7" t="s">
        <v>445</v>
      </c>
      <c r="D352" s="7" t="s">
        <v>2492</v>
      </c>
      <c r="E352" s="7">
        <v>6</v>
      </c>
      <c r="F352" s="7" t="s">
        <v>1115</v>
      </c>
      <c r="G352" s="7" t="s">
        <v>1116</v>
      </c>
      <c r="H352" s="8">
        <v>20</v>
      </c>
      <c r="I352" s="7" t="s">
        <v>36</v>
      </c>
      <c r="J352" s="8">
        <v>23</v>
      </c>
      <c r="K352" s="7" t="s">
        <v>1109</v>
      </c>
      <c r="L352" s="7" t="s">
        <v>1117</v>
      </c>
      <c r="M352" s="7">
        <v>5</v>
      </c>
      <c r="N352" s="7" t="s">
        <v>1047</v>
      </c>
      <c r="O352" s="7" t="s">
        <v>2493</v>
      </c>
      <c r="P352" s="9">
        <v>15974</v>
      </c>
      <c r="Q352" s="7"/>
      <c r="R352" s="10"/>
    </row>
    <row r="353" spans="1:18" hidden="1" x14ac:dyDescent="0.55000000000000004">
      <c r="A353" s="7" t="s">
        <v>2494</v>
      </c>
      <c r="B353" s="7" t="s">
        <v>2495</v>
      </c>
      <c r="C353" s="7" t="s">
        <v>446</v>
      </c>
      <c r="D353" s="7" t="s">
        <v>2496</v>
      </c>
      <c r="E353" s="7">
        <v>6</v>
      </c>
      <c r="F353" s="7" t="s">
        <v>1115</v>
      </c>
      <c r="G353" s="7" t="s">
        <v>1116</v>
      </c>
      <c r="H353" s="8">
        <v>20</v>
      </c>
      <c r="I353" s="7" t="s">
        <v>36</v>
      </c>
      <c r="J353" s="8">
        <v>67</v>
      </c>
      <c r="K353" s="7" t="s">
        <v>1109</v>
      </c>
      <c r="L353" s="7" t="s">
        <v>1122</v>
      </c>
      <c r="M353" s="7">
        <v>9</v>
      </c>
      <c r="N353" s="7" t="s">
        <v>1045</v>
      </c>
      <c r="O353" s="7" t="s">
        <v>2497</v>
      </c>
      <c r="P353" s="9">
        <v>49028</v>
      </c>
      <c r="Q353" s="7"/>
      <c r="R353" s="10"/>
    </row>
    <row r="354" spans="1:18" hidden="1" x14ac:dyDescent="0.55000000000000004">
      <c r="A354" s="7" t="s">
        <v>2498</v>
      </c>
      <c r="B354" s="7" t="s">
        <v>2499</v>
      </c>
      <c r="C354" s="7" t="s">
        <v>447</v>
      </c>
      <c r="D354" s="7" t="s">
        <v>2500</v>
      </c>
      <c r="E354" s="7">
        <v>6</v>
      </c>
      <c r="F354" s="7" t="s">
        <v>1115</v>
      </c>
      <c r="G354" s="7" t="s">
        <v>1116</v>
      </c>
      <c r="H354" s="8">
        <v>20</v>
      </c>
      <c r="I354" s="7" t="s">
        <v>36</v>
      </c>
      <c r="J354" s="8">
        <v>137</v>
      </c>
      <c r="K354" s="7" t="s">
        <v>1109</v>
      </c>
      <c r="L354" s="7" t="s">
        <v>1151</v>
      </c>
      <c r="M354" s="7">
        <v>13</v>
      </c>
      <c r="N354" s="7" t="s">
        <v>1062</v>
      </c>
      <c r="O354" s="7" t="s">
        <v>2501</v>
      </c>
      <c r="P354" s="9">
        <v>84470</v>
      </c>
      <c r="Q354" s="7"/>
      <c r="R354" s="10"/>
    </row>
    <row r="355" spans="1:18" hidden="1" x14ac:dyDescent="0.55000000000000004">
      <c r="A355" s="7" t="s">
        <v>2502</v>
      </c>
      <c r="B355" s="7" t="s">
        <v>2503</v>
      </c>
      <c r="C355" s="7" t="s">
        <v>448</v>
      </c>
      <c r="D355" s="7" t="s">
        <v>2504</v>
      </c>
      <c r="E355" s="7">
        <v>6</v>
      </c>
      <c r="F355" s="7" t="s">
        <v>1115</v>
      </c>
      <c r="G355" s="7" t="s">
        <v>1116</v>
      </c>
      <c r="H355" s="8">
        <v>20</v>
      </c>
      <c r="I355" s="7" t="s">
        <v>36</v>
      </c>
      <c r="J355" s="8">
        <v>113</v>
      </c>
      <c r="K355" s="7" t="s">
        <v>1101</v>
      </c>
      <c r="L355" s="7" t="s">
        <v>1151</v>
      </c>
      <c r="M355" s="7">
        <v>13</v>
      </c>
      <c r="N355" s="7" t="s">
        <v>1062</v>
      </c>
      <c r="O355" s="7" t="s">
        <v>2505</v>
      </c>
      <c r="P355" s="9">
        <v>131217</v>
      </c>
      <c r="Q355" s="7"/>
      <c r="R355" s="10"/>
    </row>
    <row r="356" spans="1:18" hidden="1" x14ac:dyDescent="0.55000000000000004">
      <c r="A356" s="7" t="s">
        <v>2506</v>
      </c>
      <c r="B356" s="7" t="s">
        <v>2507</v>
      </c>
      <c r="C356" s="7" t="s">
        <v>449</v>
      </c>
      <c r="D356" s="7" t="s">
        <v>2508</v>
      </c>
      <c r="E356" s="7">
        <v>6</v>
      </c>
      <c r="F356" s="7" t="s">
        <v>1115</v>
      </c>
      <c r="G356" s="7" t="s">
        <v>1116</v>
      </c>
      <c r="H356" s="8">
        <v>20</v>
      </c>
      <c r="I356" s="7" t="s">
        <v>36</v>
      </c>
      <c r="J356" s="8">
        <v>30</v>
      </c>
      <c r="K356" s="7" t="s">
        <v>1109</v>
      </c>
      <c r="L356" s="7" t="s">
        <v>1117</v>
      </c>
      <c r="M356" s="7">
        <v>5</v>
      </c>
      <c r="N356" s="7" t="s">
        <v>1047</v>
      </c>
      <c r="O356" s="7" t="s">
        <v>2509</v>
      </c>
      <c r="P356" s="9">
        <v>3497</v>
      </c>
      <c r="Q356" s="7"/>
      <c r="R356" s="10"/>
    </row>
    <row r="357" spans="1:18" hidden="1" x14ac:dyDescent="0.55000000000000004">
      <c r="A357" s="7" t="s">
        <v>2510</v>
      </c>
      <c r="B357" s="7" t="s">
        <v>2511</v>
      </c>
      <c r="C357" s="7" t="s">
        <v>450</v>
      </c>
      <c r="D357" s="7" t="s">
        <v>2512</v>
      </c>
      <c r="E357" s="7">
        <v>6</v>
      </c>
      <c r="F357" s="7" t="s">
        <v>1115</v>
      </c>
      <c r="G357" s="7" t="s">
        <v>1116</v>
      </c>
      <c r="H357" s="8">
        <v>20</v>
      </c>
      <c r="I357" s="7" t="s">
        <v>36</v>
      </c>
      <c r="J357" s="8">
        <v>40</v>
      </c>
      <c r="K357" s="7" t="s">
        <v>1109</v>
      </c>
      <c r="L357" s="7" t="s">
        <v>1122</v>
      </c>
      <c r="M357" s="7">
        <v>10</v>
      </c>
      <c r="N357" s="7" t="s">
        <v>1044</v>
      </c>
      <c r="O357" s="7" t="s">
        <v>2513</v>
      </c>
      <c r="P357" s="9">
        <v>70151</v>
      </c>
      <c r="Q357" s="7"/>
      <c r="R357" s="10"/>
    </row>
    <row r="358" spans="1:18" hidden="1" x14ac:dyDescent="0.55000000000000004">
      <c r="A358" s="7" t="s">
        <v>2514</v>
      </c>
      <c r="B358" s="7" t="s">
        <v>2515</v>
      </c>
      <c r="C358" s="7" t="s">
        <v>451</v>
      </c>
      <c r="D358" s="7" t="s">
        <v>2516</v>
      </c>
      <c r="E358" s="7">
        <v>6</v>
      </c>
      <c r="F358" s="7" t="s">
        <v>1115</v>
      </c>
      <c r="G358" s="7" t="s">
        <v>1116</v>
      </c>
      <c r="H358" s="8">
        <v>20</v>
      </c>
      <c r="I358" s="7" t="s">
        <v>36</v>
      </c>
      <c r="J358" s="8">
        <v>60</v>
      </c>
      <c r="K358" s="7" t="s">
        <v>1109</v>
      </c>
      <c r="L358" s="7" t="s">
        <v>1117</v>
      </c>
      <c r="M358" s="7">
        <v>6</v>
      </c>
      <c r="N358" s="7" t="s">
        <v>1060</v>
      </c>
      <c r="O358" s="7" t="s">
        <v>2517</v>
      </c>
      <c r="P358" s="9">
        <v>38554</v>
      </c>
      <c r="Q358" s="7"/>
      <c r="R358" s="10"/>
    </row>
    <row r="359" spans="1:18" hidden="1" x14ac:dyDescent="0.55000000000000004">
      <c r="A359" s="7" t="s">
        <v>2518</v>
      </c>
      <c r="B359" s="7" t="s">
        <v>2519</v>
      </c>
      <c r="C359" s="7" t="s">
        <v>452</v>
      </c>
      <c r="D359" s="7" t="s">
        <v>2520</v>
      </c>
      <c r="E359" s="7">
        <v>6</v>
      </c>
      <c r="F359" s="7" t="s">
        <v>1115</v>
      </c>
      <c r="G359" s="7" t="s">
        <v>1116</v>
      </c>
      <c r="H359" s="8">
        <v>20</v>
      </c>
      <c r="I359" s="7" t="s">
        <v>36</v>
      </c>
      <c r="J359" s="8">
        <v>30</v>
      </c>
      <c r="K359" s="7" t="s">
        <v>1101</v>
      </c>
      <c r="L359" s="7" t="s">
        <v>1204</v>
      </c>
      <c r="M359" s="7">
        <v>4</v>
      </c>
      <c r="N359" s="7" t="s">
        <v>1048</v>
      </c>
      <c r="O359" s="7" t="s">
        <v>2521</v>
      </c>
      <c r="P359" s="9">
        <v>26498</v>
      </c>
      <c r="Q359" s="7"/>
      <c r="R359" s="10"/>
    </row>
    <row r="360" spans="1:18" hidden="1" x14ac:dyDescent="0.55000000000000004">
      <c r="A360" s="7" t="s">
        <v>2522</v>
      </c>
      <c r="B360" s="7" t="s">
        <v>2523</v>
      </c>
      <c r="C360" s="7" t="s">
        <v>467</v>
      </c>
      <c r="D360" s="7" t="s">
        <v>39</v>
      </c>
      <c r="E360" s="7">
        <v>6</v>
      </c>
      <c r="F360" s="7" t="s">
        <v>1099</v>
      </c>
      <c r="G360" s="7" t="s">
        <v>1100</v>
      </c>
      <c r="H360" s="8">
        <v>21</v>
      </c>
      <c r="I360" s="7" t="s">
        <v>39</v>
      </c>
      <c r="J360" s="8">
        <v>542</v>
      </c>
      <c r="K360" s="7" t="s">
        <v>1109</v>
      </c>
      <c r="L360" s="7" t="s">
        <v>1102</v>
      </c>
      <c r="M360" s="7">
        <v>18</v>
      </c>
      <c r="N360" s="7" t="s">
        <v>1066</v>
      </c>
      <c r="O360" s="7" t="s">
        <v>2524</v>
      </c>
      <c r="P360" s="9">
        <v>159290</v>
      </c>
      <c r="Q360" s="7"/>
      <c r="R360" s="10"/>
    </row>
    <row r="361" spans="1:18" hidden="1" x14ac:dyDescent="0.55000000000000004">
      <c r="A361" s="7" t="s">
        <v>2525</v>
      </c>
      <c r="B361" s="7" t="s">
        <v>2526</v>
      </c>
      <c r="C361" s="7" t="s">
        <v>2527</v>
      </c>
      <c r="D361" s="7" t="s">
        <v>2528</v>
      </c>
      <c r="E361" s="7">
        <v>6</v>
      </c>
      <c r="F361" s="7" t="s">
        <v>1107</v>
      </c>
      <c r="G361" s="7" t="s">
        <v>1108</v>
      </c>
      <c r="H361" s="8">
        <v>21</v>
      </c>
      <c r="I361" s="7" t="s">
        <v>39</v>
      </c>
      <c r="J361" s="8">
        <v>162</v>
      </c>
      <c r="K361" s="7" t="s">
        <v>1101</v>
      </c>
      <c r="L361" s="7" t="s">
        <v>1110</v>
      </c>
      <c r="M361" s="7">
        <v>14</v>
      </c>
      <c r="N361" s="7" t="s">
        <v>1063</v>
      </c>
      <c r="O361" s="7" t="s">
        <v>2529</v>
      </c>
      <c r="P361" s="9">
        <v>48054</v>
      </c>
      <c r="Q361" s="7"/>
      <c r="R361" s="10"/>
    </row>
    <row r="362" spans="1:18" hidden="1" x14ac:dyDescent="0.55000000000000004">
      <c r="A362" s="7" t="s">
        <v>2530</v>
      </c>
      <c r="B362" s="7" t="s">
        <v>2531</v>
      </c>
      <c r="C362" s="7" t="s">
        <v>469</v>
      </c>
      <c r="D362" s="7" t="s">
        <v>2532</v>
      </c>
      <c r="E362" s="7">
        <v>6</v>
      </c>
      <c r="F362" s="7" t="s">
        <v>1115</v>
      </c>
      <c r="G362" s="7" t="s">
        <v>1116</v>
      </c>
      <c r="H362" s="8">
        <v>21</v>
      </c>
      <c r="I362" s="7" t="s">
        <v>39</v>
      </c>
      <c r="J362" s="8">
        <v>70</v>
      </c>
      <c r="K362" s="7" t="s">
        <v>1101</v>
      </c>
      <c r="L362" s="7" t="s">
        <v>1122</v>
      </c>
      <c r="M362" s="7">
        <v>9</v>
      </c>
      <c r="N362" s="7" t="s">
        <v>1045</v>
      </c>
      <c r="O362" s="7" t="s">
        <v>2533</v>
      </c>
      <c r="P362" s="9">
        <v>47099</v>
      </c>
      <c r="Q362" s="7"/>
      <c r="R362" s="10"/>
    </row>
    <row r="363" spans="1:18" hidden="1" x14ac:dyDescent="0.55000000000000004">
      <c r="A363" s="7" t="s">
        <v>2534</v>
      </c>
      <c r="B363" s="7" t="s">
        <v>2535</v>
      </c>
      <c r="C363" s="7" t="s">
        <v>470</v>
      </c>
      <c r="D363" s="7" t="s">
        <v>2536</v>
      </c>
      <c r="E363" s="7">
        <v>6</v>
      </c>
      <c r="F363" s="7" t="s">
        <v>1107</v>
      </c>
      <c r="G363" s="7" t="s">
        <v>1108</v>
      </c>
      <c r="H363" s="8">
        <v>21</v>
      </c>
      <c r="I363" s="7" t="s">
        <v>39</v>
      </c>
      <c r="J363" s="8">
        <v>212</v>
      </c>
      <c r="K363" s="7" t="s">
        <v>1101</v>
      </c>
      <c r="L363" s="7" t="s">
        <v>1110</v>
      </c>
      <c r="M363" s="7">
        <v>15</v>
      </c>
      <c r="N363" s="7" t="s">
        <v>1064</v>
      </c>
      <c r="O363" s="7" t="s">
        <v>2537</v>
      </c>
      <c r="P363" s="9">
        <v>97277</v>
      </c>
      <c r="Q363" s="7"/>
      <c r="R363" s="10"/>
    </row>
    <row r="364" spans="1:18" hidden="1" x14ac:dyDescent="0.55000000000000004">
      <c r="A364" s="7" t="s">
        <v>2538</v>
      </c>
      <c r="B364" s="7" t="s">
        <v>2539</v>
      </c>
      <c r="C364" s="7" t="s">
        <v>471</v>
      </c>
      <c r="D364" s="7" t="s">
        <v>2540</v>
      </c>
      <c r="E364" s="7">
        <v>6</v>
      </c>
      <c r="F364" s="7" t="s">
        <v>1115</v>
      </c>
      <c r="G364" s="7" t="s">
        <v>1116</v>
      </c>
      <c r="H364" s="8">
        <v>21</v>
      </c>
      <c r="I364" s="7" t="s">
        <v>39</v>
      </c>
      <c r="J364" s="8">
        <v>43</v>
      </c>
      <c r="K364" s="7" t="s">
        <v>1101</v>
      </c>
      <c r="L364" s="7" t="s">
        <v>1117</v>
      </c>
      <c r="M364" s="7">
        <v>5</v>
      </c>
      <c r="N364" s="7" t="s">
        <v>1047</v>
      </c>
      <c r="O364" s="7" t="s">
        <v>2541</v>
      </c>
      <c r="P364" s="9">
        <v>25669</v>
      </c>
      <c r="Q364" s="7"/>
      <c r="R364" s="10"/>
    </row>
    <row r="365" spans="1:18" hidden="1" x14ac:dyDescent="0.55000000000000004">
      <c r="A365" s="7" t="s">
        <v>2542</v>
      </c>
      <c r="B365" s="7" t="s">
        <v>2543</v>
      </c>
      <c r="C365" s="7" t="s">
        <v>472</v>
      </c>
      <c r="D365" s="7" t="s">
        <v>2544</v>
      </c>
      <c r="E365" s="7">
        <v>6</v>
      </c>
      <c r="F365" s="7" t="s">
        <v>1115</v>
      </c>
      <c r="G365" s="7" t="s">
        <v>1116</v>
      </c>
      <c r="H365" s="8">
        <v>21</v>
      </c>
      <c r="I365" s="7" t="s">
        <v>39</v>
      </c>
      <c r="J365" s="8">
        <v>48</v>
      </c>
      <c r="K365" s="7" t="s">
        <v>1101</v>
      </c>
      <c r="L365" s="7" t="s">
        <v>1117</v>
      </c>
      <c r="M365" s="7">
        <v>6</v>
      </c>
      <c r="N365" s="7" t="s">
        <v>1060</v>
      </c>
      <c r="O365" s="7" t="s">
        <v>2545</v>
      </c>
      <c r="P365" s="9">
        <v>55707</v>
      </c>
      <c r="Q365" s="7"/>
      <c r="R365" s="10"/>
    </row>
    <row r="366" spans="1:18" hidden="1" x14ac:dyDescent="0.55000000000000004">
      <c r="A366" s="7" t="s">
        <v>2546</v>
      </c>
      <c r="B366" s="7" t="s">
        <v>2547</v>
      </c>
      <c r="C366" s="7" t="s">
        <v>473</v>
      </c>
      <c r="D366" s="7" t="s">
        <v>2548</v>
      </c>
      <c r="E366" s="7">
        <v>6</v>
      </c>
      <c r="F366" s="7" t="s">
        <v>1115</v>
      </c>
      <c r="G366" s="7" t="s">
        <v>1116</v>
      </c>
      <c r="H366" s="8">
        <v>21</v>
      </c>
      <c r="I366" s="7" t="s">
        <v>39</v>
      </c>
      <c r="J366" s="8">
        <v>67</v>
      </c>
      <c r="K366" s="7" t="s">
        <v>1101</v>
      </c>
      <c r="L366" s="7" t="s">
        <v>1117</v>
      </c>
      <c r="M366" s="7">
        <v>6</v>
      </c>
      <c r="N366" s="7" t="s">
        <v>1060</v>
      </c>
      <c r="O366" s="7" t="s">
        <v>2549</v>
      </c>
      <c r="P366" s="9">
        <v>44391</v>
      </c>
      <c r="Q366" s="7"/>
      <c r="R366" s="10"/>
    </row>
    <row r="367" spans="1:18" hidden="1" x14ac:dyDescent="0.55000000000000004">
      <c r="A367" s="7" t="s">
        <v>2550</v>
      </c>
      <c r="B367" s="7" t="s">
        <v>2551</v>
      </c>
      <c r="C367" s="7" t="s">
        <v>474</v>
      </c>
      <c r="D367" s="7" t="s">
        <v>2552</v>
      </c>
      <c r="E367" s="7">
        <v>6</v>
      </c>
      <c r="F367" s="7" t="s">
        <v>1115</v>
      </c>
      <c r="G367" s="7" t="s">
        <v>1116</v>
      </c>
      <c r="H367" s="8">
        <v>21</v>
      </c>
      <c r="I367" s="7" t="s">
        <v>39</v>
      </c>
      <c r="J367" s="8">
        <v>30</v>
      </c>
      <c r="K367" s="7" t="s">
        <v>1109</v>
      </c>
      <c r="L367" s="7" t="s">
        <v>1117</v>
      </c>
      <c r="M367" s="7">
        <v>5</v>
      </c>
      <c r="N367" s="7" t="s">
        <v>1047</v>
      </c>
      <c r="O367" s="7" t="s">
        <v>2553</v>
      </c>
      <c r="P367" s="9">
        <v>18476</v>
      </c>
      <c r="Q367" s="7"/>
      <c r="R367" s="10"/>
    </row>
    <row r="368" spans="1:18" hidden="1" x14ac:dyDescent="0.55000000000000004">
      <c r="A368" s="7" t="s">
        <v>2554</v>
      </c>
      <c r="B368" s="7" t="s">
        <v>2555</v>
      </c>
      <c r="C368" s="7" t="s">
        <v>475</v>
      </c>
      <c r="D368" s="7" t="s">
        <v>2556</v>
      </c>
      <c r="E368" s="7">
        <v>6</v>
      </c>
      <c r="F368" s="7" t="s">
        <v>1115</v>
      </c>
      <c r="G368" s="7" t="s">
        <v>1116</v>
      </c>
      <c r="H368" s="8">
        <v>21</v>
      </c>
      <c r="I368" s="7" t="s">
        <v>39</v>
      </c>
      <c r="J368" s="8">
        <v>30</v>
      </c>
      <c r="K368" s="7" t="s">
        <v>1101</v>
      </c>
      <c r="L368" s="7" t="s">
        <v>1117</v>
      </c>
      <c r="M368" s="7">
        <v>5</v>
      </c>
      <c r="N368" s="7" t="s">
        <v>1047</v>
      </c>
      <c r="O368" s="7" t="s">
        <v>2557</v>
      </c>
      <c r="P368" s="9">
        <v>28643</v>
      </c>
      <c r="Q368" s="7"/>
      <c r="R368" s="10"/>
    </row>
    <row r="369" spans="1:18" hidden="1" x14ac:dyDescent="0.55000000000000004">
      <c r="A369" s="7" t="s">
        <v>2558</v>
      </c>
      <c r="B369" s="7" t="s">
        <v>2559</v>
      </c>
      <c r="C369" s="7" t="s">
        <v>418</v>
      </c>
      <c r="D369" s="7" t="s">
        <v>2560</v>
      </c>
      <c r="E369" s="7">
        <v>6</v>
      </c>
      <c r="F369" s="7" t="s">
        <v>1099</v>
      </c>
      <c r="G369" s="7" t="s">
        <v>1100</v>
      </c>
      <c r="H369" s="8">
        <v>22</v>
      </c>
      <c r="I369" s="7" t="s">
        <v>34</v>
      </c>
      <c r="J369" s="8">
        <v>755</v>
      </c>
      <c r="K369" s="7" t="s">
        <v>1109</v>
      </c>
      <c r="L369" s="7" t="s">
        <v>1102</v>
      </c>
      <c r="M369" s="7">
        <v>19</v>
      </c>
      <c r="N369" s="7" t="s">
        <v>1067</v>
      </c>
      <c r="O369" s="7" t="s">
        <v>2561</v>
      </c>
      <c r="P369" s="9">
        <v>107966</v>
      </c>
      <c r="Q369" s="7"/>
      <c r="R369" s="10"/>
    </row>
    <row r="370" spans="1:18" hidden="1" x14ac:dyDescent="0.55000000000000004">
      <c r="A370" s="7" t="s">
        <v>2562</v>
      </c>
      <c r="B370" s="7" t="s">
        <v>2563</v>
      </c>
      <c r="C370" s="7" t="s">
        <v>419</v>
      </c>
      <c r="D370" s="7" t="s">
        <v>2564</v>
      </c>
      <c r="E370" s="7">
        <v>6</v>
      </c>
      <c r="F370" s="7" t="s">
        <v>1115</v>
      </c>
      <c r="G370" s="7" t="s">
        <v>1116</v>
      </c>
      <c r="H370" s="8">
        <v>22</v>
      </c>
      <c r="I370" s="7" t="s">
        <v>34</v>
      </c>
      <c r="J370" s="8">
        <v>30</v>
      </c>
      <c r="K370" s="7" t="s">
        <v>1101</v>
      </c>
      <c r="L370" s="7" t="s">
        <v>1122</v>
      </c>
      <c r="M370" s="7">
        <v>9</v>
      </c>
      <c r="N370" s="7" t="s">
        <v>1045</v>
      </c>
      <c r="O370" s="7" t="s">
        <v>2565</v>
      </c>
      <c r="P370" s="9">
        <v>44035</v>
      </c>
      <c r="Q370" s="7"/>
      <c r="R370" s="10"/>
    </row>
    <row r="371" spans="1:18" hidden="1" x14ac:dyDescent="0.55000000000000004">
      <c r="A371" s="7" t="s">
        <v>2566</v>
      </c>
      <c r="B371" s="7" t="s">
        <v>2567</v>
      </c>
      <c r="C371" s="7" t="s">
        <v>420</v>
      </c>
      <c r="D371" s="7" t="s">
        <v>2568</v>
      </c>
      <c r="E371" s="7">
        <v>6</v>
      </c>
      <c r="F371" s="7" t="s">
        <v>1115</v>
      </c>
      <c r="G371" s="7" t="s">
        <v>1116</v>
      </c>
      <c r="H371" s="8">
        <v>22</v>
      </c>
      <c r="I371" s="7" t="s">
        <v>34</v>
      </c>
      <c r="J371" s="8">
        <v>30</v>
      </c>
      <c r="K371" s="7" t="s">
        <v>1101</v>
      </c>
      <c r="L371" s="7" t="s">
        <v>1117</v>
      </c>
      <c r="M371" s="7">
        <v>5</v>
      </c>
      <c r="N371" s="7" t="s">
        <v>1047</v>
      </c>
      <c r="O371" s="7" t="s">
        <v>2569</v>
      </c>
      <c r="P371" s="9">
        <v>22168</v>
      </c>
      <c r="Q371" s="7"/>
      <c r="R371" s="10"/>
    </row>
    <row r="372" spans="1:18" hidden="1" x14ac:dyDescent="0.55000000000000004">
      <c r="A372" s="7" t="s">
        <v>2570</v>
      </c>
      <c r="B372" s="7" t="s">
        <v>2571</v>
      </c>
      <c r="C372" s="7" t="s">
        <v>421</v>
      </c>
      <c r="D372" s="7" t="s">
        <v>2572</v>
      </c>
      <c r="E372" s="7">
        <v>6</v>
      </c>
      <c r="F372" s="7" t="s">
        <v>1115</v>
      </c>
      <c r="G372" s="7" t="s">
        <v>1116</v>
      </c>
      <c r="H372" s="8">
        <v>22</v>
      </c>
      <c r="I372" s="7" t="s">
        <v>34</v>
      </c>
      <c r="J372" s="8">
        <v>30</v>
      </c>
      <c r="K372" s="7" t="s">
        <v>1101</v>
      </c>
      <c r="L372" s="7" t="s">
        <v>1117</v>
      </c>
      <c r="M372" s="7">
        <v>5</v>
      </c>
      <c r="N372" s="7" t="s">
        <v>1047</v>
      </c>
      <c r="O372" s="7" t="s">
        <v>2573</v>
      </c>
      <c r="P372" s="9">
        <v>17264</v>
      </c>
      <c r="Q372" s="7"/>
      <c r="R372" s="10"/>
    </row>
    <row r="373" spans="1:18" hidden="1" x14ac:dyDescent="0.55000000000000004">
      <c r="A373" s="7" t="s">
        <v>2574</v>
      </c>
      <c r="B373" s="7" t="s">
        <v>2575</v>
      </c>
      <c r="C373" s="7" t="s">
        <v>422</v>
      </c>
      <c r="D373" s="7" t="s">
        <v>2576</v>
      </c>
      <c r="E373" s="7">
        <v>6</v>
      </c>
      <c r="F373" s="7" t="s">
        <v>1115</v>
      </c>
      <c r="G373" s="7" t="s">
        <v>1116</v>
      </c>
      <c r="H373" s="8">
        <v>22</v>
      </c>
      <c r="I373" s="7" t="s">
        <v>34</v>
      </c>
      <c r="J373" s="8">
        <v>26</v>
      </c>
      <c r="K373" s="7" t="s">
        <v>1101</v>
      </c>
      <c r="L373" s="7" t="s">
        <v>1117</v>
      </c>
      <c r="M373" s="7">
        <v>5</v>
      </c>
      <c r="N373" s="7" t="s">
        <v>1047</v>
      </c>
      <c r="O373" s="7" t="s">
        <v>2577</v>
      </c>
      <c r="P373" s="9">
        <v>18456</v>
      </c>
      <c r="Q373" s="7"/>
      <c r="R373" s="10"/>
    </row>
    <row r="374" spans="1:18" hidden="1" x14ac:dyDescent="0.55000000000000004">
      <c r="A374" s="7" t="s">
        <v>2578</v>
      </c>
      <c r="B374" s="7" t="s">
        <v>2579</v>
      </c>
      <c r="C374" s="7" t="s">
        <v>423</v>
      </c>
      <c r="D374" s="7" t="s">
        <v>2580</v>
      </c>
      <c r="E374" s="7">
        <v>6</v>
      </c>
      <c r="F374" s="7" t="s">
        <v>1115</v>
      </c>
      <c r="G374" s="7" t="s">
        <v>1116</v>
      </c>
      <c r="H374" s="8">
        <v>22</v>
      </c>
      <c r="I374" s="7" t="s">
        <v>34</v>
      </c>
      <c r="J374" s="8">
        <v>69</v>
      </c>
      <c r="K374" s="7" t="s">
        <v>1109</v>
      </c>
      <c r="L374" s="7" t="s">
        <v>1117</v>
      </c>
      <c r="M374" s="7">
        <v>6</v>
      </c>
      <c r="N374" s="7" t="s">
        <v>1060</v>
      </c>
      <c r="O374" s="7" t="s">
        <v>2581</v>
      </c>
      <c r="P374" s="9">
        <v>37374</v>
      </c>
      <c r="Q374" s="7"/>
      <c r="R374" s="10"/>
    </row>
    <row r="375" spans="1:18" hidden="1" x14ac:dyDescent="0.55000000000000004">
      <c r="A375" s="7" t="s">
        <v>2582</v>
      </c>
      <c r="B375" s="7" t="s">
        <v>2583</v>
      </c>
      <c r="C375" s="7" t="s">
        <v>424</v>
      </c>
      <c r="D375" s="7" t="s">
        <v>2584</v>
      </c>
      <c r="E375" s="7">
        <v>6</v>
      </c>
      <c r="F375" s="7" t="s">
        <v>1115</v>
      </c>
      <c r="G375" s="7" t="s">
        <v>1116</v>
      </c>
      <c r="H375" s="8">
        <v>22</v>
      </c>
      <c r="I375" s="7" t="s">
        <v>34</v>
      </c>
      <c r="J375" s="8">
        <v>36</v>
      </c>
      <c r="K375" s="7" t="s">
        <v>1109</v>
      </c>
      <c r="L375" s="7" t="s">
        <v>1122</v>
      </c>
      <c r="M375" s="7">
        <v>9</v>
      </c>
      <c r="N375" s="7" t="s">
        <v>1045</v>
      </c>
      <c r="O375" s="7" t="s">
        <v>2585</v>
      </c>
      <c r="P375" s="9">
        <v>25840</v>
      </c>
      <c r="Q375" s="7"/>
      <c r="R375" s="10"/>
    </row>
    <row r="376" spans="1:18" hidden="1" x14ac:dyDescent="0.55000000000000004">
      <c r="A376" s="7" t="s">
        <v>2586</v>
      </c>
      <c r="B376" s="7" t="s">
        <v>2587</v>
      </c>
      <c r="C376" s="7" t="s">
        <v>425</v>
      </c>
      <c r="D376" s="7" t="s">
        <v>2588</v>
      </c>
      <c r="E376" s="7">
        <v>6</v>
      </c>
      <c r="F376" s="7" t="s">
        <v>1115</v>
      </c>
      <c r="G376" s="7" t="s">
        <v>1116</v>
      </c>
      <c r="H376" s="8">
        <v>22</v>
      </c>
      <c r="I376" s="7" t="s">
        <v>34</v>
      </c>
      <c r="J376" s="8">
        <v>46</v>
      </c>
      <c r="K376" s="7" t="s">
        <v>1109</v>
      </c>
      <c r="L376" s="7" t="s">
        <v>1117</v>
      </c>
      <c r="M376" s="7">
        <v>5</v>
      </c>
      <c r="N376" s="7" t="s">
        <v>1047</v>
      </c>
      <c r="O376" s="7" t="s">
        <v>2589</v>
      </c>
      <c r="P376" s="9">
        <v>21921</v>
      </c>
      <c r="Q376" s="7"/>
      <c r="R376" s="10"/>
    </row>
    <row r="377" spans="1:18" hidden="1" x14ac:dyDescent="0.55000000000000004">
      <c r="A377" s="7" t="s">
        <v>2590</v>
      </c>
      <c r="B377" s="7" t="s">
        <v>2591</v>
      </c>
      <c r="C377" s="7" t="s">
        <v>426</v>
      </c>
      <c r="D377" s="7" t="s">
        <v>2592</v>
      </c>
      <c r="E377" s="7">
        <v>6</v>
      </c>
      <c r="F377" s="7" t="s">
        <v>1115</v>
      </c>
      <c r="G377" s="7" t="s">
        <v>1116</v>
      </c>
      <c r="H377" s="8">
        <v>22</v>
      </c>
      <c r="I377" s="7" t="s">
        <v>34</v>
      </c>
      <c r="J377" s="8">
        <v>62</v>
      </c>
      <c r="K377" s="7" t="s">
        <v>1109</v>
      </c>
      <c r="L377" s="7" t="s">
        <v>1122</v>
      </c>
      <c r="M377" s="7">
        <v>10</v>
      </c>
      <c r="N377" s="7" t="s">
        <v>1044</v>
      </c>
      <c r="O377" s="7" t="s">
        <v>2593</v>
      </c>
      <c r="P377" s="9">
        <v>53829</v>
      </c>
      <c r="Q377" s="7"/>
      <c r="R377" s="10"/>
    </row>
    <row r="378" spans="1:18" hidden="1" x14ac:dyDescent="0.55000000000000004">
      <c r="A378" s="7" t="s">
        <v>2594</v>
      </c>
      <c r="B378" s="7" t="s">
        <v>2595</v>
      </c>
      <c r="C378" s="7" t="s">
        <v>427</v>
      </c>
      <c r="D378" s="7" t="s">
        <v>2596</v>
      </c>
      <c r="E378" s="7">
        <v>6</v>
      </c>
      <c r="F378" s="7" t="s">
        <v>1115</v>
      </c>
      <c r="G378" s="7" t="s">
        <v>1116</v>
      </c>
      <c r="H378" s="8">
        <v>22</v>
      </c>
      <c r="I378" s="7" t="s">
        <v>34</v>
      </c>
      <c r="J378" s="8">
        <v>30</v>
      </c>
      <c r="K378" s="7" t="s">
        <v>1109</v>
      </c>
      <c r="L378" s="7" t="s">
        <v>1117</v>
      </c>
      <c r="M378" s="7">
        <v>6</v>
      </c>
      <c r="N378" s="7" t="s">
        <v>1060</v>
      </c>
      <c r="O378" s="7" t="s">
        <v>2597</v>
      </c>
      <c r="P378" s="9">
        <v>36265</v>
      </c>
      <c r="Q378" s="7"/>
      <c r="R378" s="10"/>
    </row>
    <row r="379" spans="1:18" hidden="1" x14ac:dyDescent="0.55000000000000004">
      <c r="A379" s="7" t="s">
        <v>2598</v>
      </c>
      <c r="B379" s="7" t="s">
        <v>2599</v>
      </c>
      <c r="C379" s="7" t="s">
        <v>428</v>
      </c>
      <c r="D379" s="7" t="s">
        <v>2600</v>
      </c>
      <c r="E379" s="7">
        <v>6</v>
      </c>
      <c r="F379" s="7" t="s">
        <v>1115</v>
      </c>
      <c r="G379" s="7" t="s">
        <v>1116</v>
      </c>
      <c r="H379" s="8">
        <v>22</v>
      </c>
      <c r="I379" s="7" t="s">
        <v>34</v>
      </c>
      <c r="J379" s="8">
        <v>34</v>
      </c>
      <c r="K379" s="7" t="s">
        <v>1109</v>
      </c>
      <c r="L379" s="7" t="s">
        <v>1122</v>
      </c>
      <c r="M379" s="7">
        <v>9</v>
      </c>
      <c r="N379" s="7" t="s">
        <v>1045</v>
      </c>
      <c r="O379" s="7" t="s">
        <v>2601</v>
      </c>
      <c r="P379" s="9">
        <v>28291</v>
      </c>
      <c r="Q379" s="7"/>
      <c r="R379" s="10"/>
    </row>
    <row r="380" spans="1:18" hidden="1" x14ac:dyDescent="0.55000000000000004">
      <c r="A380" s="7" t="s">
        <v>2602</v>
      </c>
      <c r="B380" s="7" t="s">
        <v>2603</v>
      </c>
      <c r="C380" s="7" t="s">
        <v>429</v>
      </c>
      <c r="D380" s="7" t="s">
        <v>2604</v>
      </c>
      <c r="E380" s="7">
        <v>6</v>
      </c>
      <c r="F380" s="7" t="s">
        <v>1115</v>
      </c>
      <c r="G380" s="7" t="s">
        <v>1116</v>
      </c>
      <c r="H380" s="8">
        <v>22</v>
      </c>
      <c r="I380" s="7" t="s">
        <v>34</v>
      </c>
      <c r="J380" s="8">
        <v>30</v>
      </c>
      <c r="K380" s="7" t="s">
        <v>1101</v>
      </c>
      <c r="L380" s="7" t="s">
        <v>1117</v>
      </c>
      <c r="M380" s="7">
        <v>5</v>
      </c>
      <c r="N380" s="7" t="s">
        <v>1047</v>
      </c>
      <c r="O380" s="7" t="s">
        <v>2605</v>
      </c>
      <c r="P380" s="9">
        <v>24353</v>
      </c>
      <c r="Q380" s="7"/>
      <c r="R380" s="10"/>
    </row>
    <row r="381" spans="1:18" hidden="1" x14ac:dyDescent="0.55000000000000004">
      <c r="A381" s="7" t="s">
        <v>2606</v>
      </c>
      <c r="B381" s="7" t="s">
        <v>2607</v>
      </c>
      <c r="C381" s="7" t="s">
        <v>453</v>
      </c>
      <c r="D381" s="7" t="s">
        <v>37</v>
      </c>
      <c r="E381" s="7">
        <v>6</v>
      </c>
      <c r="F381" s="7" t="s">
        <v>1107</v>
      </c>
      <c r="G381" s="7" t="s">
        <v>1108</v>
      </c>
      <c r="H381" s="8">
        <v>23</v>
      </c>
      <c r="I381" s="7" t="s">
        <v>37</v>
      </c>
      <c r="J381" s="8">
        <v>356</v>
      </c>
      <c r="K381" s="7" t="s">
        <v>1109</v>
      </c>
      <c r="L381" s="7" t="s">
        <v>1101</v>
      </c>
      <c r="M381" s="7">
        <v>16</v>
      </c>
      <c r="N381" s="7" t="s">
        <v>1065</v>
      </c>
      <c r="O381" s="7" t="s">
        <v>2608</v>
      </c>
      <c r="P381" s="9">
        <v>67818</v>
      </c>
      <c r="Q381" s="7"/>
      <c r="R381" s="10"/>
    </row>
    <row r="382" spans="1:18" hidden="1" x14ac:dyDescent="0.55000000000000004">
      <c r="A382" s="7" t="s">
        <v>2609</v>
      </c>
      <c r="B382" s="7" t="s">
        <v>2610</v>
      </c>
      <c r="C382" s="7" t="s">
        <v>454</v>
      </c>
      <c r="D382" s="7" t="s">
        <v>2611</v>
      </c>
      <c r="E382" s="7">
        <v>6</v>
      </c>
      <c r="F382" s="7" t="s">
        <v>1115</v>
      </c>
      <c r="G382" s="7" t="s">
        <v>1116</v>
      </c>
      <c r="H382" s="8">
        <v>23</v>
      </c>
      <c r="I382" s="7" t="s">
        <v>37</v>
      </c>
      <c r="J382" s="8">
        <v>37</v>
      </c>
      <c r="K382" s="7" t="s">
        <v>1101</v>
      </c>
      <c r="L382" s="7" t="s">
        <v>1117</v>
      </c>
      <c r="M382" s="7">
        <v>5</v>
      </c>
      <c r="N382" s="7" t="s">
        <v>1047</v>
      </c>
      <c r="O382" s="7" t="s">
        <v>2612</v>
      </c>
      <c r="P382" s="9">
        <v>16508</v>
      </c>
      <c r="Q382" s="7"/>
      <c r="R382" s="10"/>
    </row>
    <row r="383" spans="1:18" hidden="1" x14ac:dyDescent="0.55000000000000004">
      <c r="A383" s="7" t="s">
        <v>2613</v>
      </c>
      <c r="B383" s="7" t="s">
        <v>2614</v>
      </c>
      <c r="C383" s="7" t="s">
        <v>455</v>
      </c>
      <c r="D383" s="7" t="s">
        <v>2615</v>
      </c>
      <c r="E383" s="7">
        <v>6</v>
      </c>
      <c r="F383" s="7" t="s">
        <v>1115</v>
      </c>
      <c r="G383" s="7" t="s">
        <v>1116</v>
      </c>
      <c r="H383" s="8">
        <v>23</v>
      </c>
      <c r="I383" s="7" t="s">
        <v>37</v>
      </c>
      <c r="J383" s="8">
        <v>32</v>
      </c>
      <c r="K383" s="7" t="s">
        <v>1101</v>
      </c>
      <c r="L383" s="7" t="s">
        <v>1117</v>
      </c>
      <c r="M383" s="7">
        <v>6</v>
      </c>
      <c r="N383" s="7" t="s">
        <v>1060</v>
      </c>
      <c r="O383" s="7" t="s">
        <v>2616</v>
      </c>
      <c r="P383" s="9">
        <v>35481</v>
      </c>
      <c r="Q383" s="7"/>
      <c r="R383" s="10"/>
    </row>
    <row r="384" spans="1:18" hidden="1" x14ac:dyDescent="0.55000000000000004">
      <c r="A384" s="7" t="s">
        <v>2617</v>
      </c>
      <c r="B384" s="7" t="s">
        <v>2618</v>
      </c>
      <c r="C384" s="7" t="s">
        <v>456</v>
      </c>
      <c r="D384" s="7" t="s">
        <v>2619</v>
      </c>
      <c r="E384" s="7">
        <v>6</v>
      </c>
      <c r="F384" s="7" t="s">
        <v>1115</v>
      </c>
      <c r="G384" s="7" t="s">
        <v>1116</v>
      </c>
      <c r="H384" s="8">
        <v>23</v>
      </c>
      <c r="I384" s="7" t="s">
        <v>37</v>
      </c>
      <c r="J384" s="8">
        <v>36</v>
      </c>
      <c r="K384" s="7" t="s">
        <v>1101</v>
      </c>
      <c r="L384" s="7" t="s">
        <v>1117</v>
      </c>
      <c r="M384" s="7">
        <v>5</v>
      </c>
      <c r="N384" s="7" t="s">
        <v>1047</v>
      </c>
      <c r="O384" s="7" t="s">
        <v>2620</v>
      </c>
      <c r="P384" s="9">
        <v>27241</v>
      </c>
      <c r="Q384" s="7"/>
      <c r="R384" s="10"/>
    </row>
    <row r="385" spans="1:18" hidden="1" x14ac:dyDescent="0.55000000000000004">
      <c r="A385" s="7" t="s">
        <v>2621</v>
      </c>
      <c r="B385" s="7" t="s">
        <v>2622</v>
      </c>
      <c r="C385" s="7" t="s">
        <v>457</v>
      </c>
      <c r="D385" s="7" t="s">
        <v>2623</v>
      </c>
      <c r="E385" s="7">
        <v>6</v>
      </c>
      <c r="F385" s="7" t="s">
        <v>1115</v>
      </c>
      <c r="G385" s="7" t="s">
        <v>1116</v>
      </c>
      <c r="H385" s="8">
        <v>23</v>
      </c>
      <c r="I385" s="7" t="s">
        <v>37</v>
      </c>
      <c r="J385" s="8">
        <v>30</v>
      </c>
      <c r="K385" s="7" t="s">
        <v>1101</v>
      </c>
      <c r="L385" s="7" t="s">
        <v>1117</v>
      </c>
      <c r="M385" s="7">
        <v>5</v>
      </c>
      <c r="N385" s="7" t="s">
        <v>1047</v>
      </c>
      <c r="O385" s="7" t="s">
        <v>2624</v>
      </c>
      <c r="P385" s="9">
        <v>15399</v>
      </c>
      <c r="Q385" s="7"/>
      <c r="R385" s="10"/>
    </row>
    <row r="386" spans="1:18" hidden="1" x14ac:dyDescent="0.55000000000000004">
      <c r="A386" s="7" t="s">
        <v>2625</v>
      </c>
      <c r="B386" s="7" t="s">
        <v>2626</v>
      </c>
      <c r="C386" s="7" t="s">
        <v>458</v>
      </c>
      <c r="D386" s="7" t="s">
        <v>2627</v>
      </c>
      <c r="E386" s="7">
        <v>6</v>
      </c>
      <c r="F386" s="7" t="s">
        <v>1115</v>
      </c>
      <c r="G386" s="7" t="s">
        <v>1116</v>
      </c>
      <c r="H386" s="8">
        <v>23</v>
      </c>
      <c r="I386" s="7" t="s">
        <v>37</v>
      </c>
      <c r="J386" s="8">
        <v>8</v>
      </c>
      <c r="K386" s="7" t="s">
        <v>1101</v>
      </c>
      <c r="L386" s="7" t="s">
        <v>1204</v>
      </c>
      <c r="M386" s="7">
        <v>2</v>
      </c>
      <c r="N386" s="7" t="s">
        <v>1050</v>
      </c>
      <c r="O386" s="7" t="s">
        <v>2628</v>
      </c>
      <c r="P386" s="9">
        <v>2021</v>
      </c>
      <c r="Q386" s="7"/>
      <c r="R386" s="10"/>
    </row>
    <row r="387" spans="1:18" hidden="1" x14ac:dyDescent="0.55000000000000004">
      <c r="A387" s="7" t="s">
        <v>2629</v>
      </c>
      <c r="B387" s="7" t="s">
        <v>2630</v>
      </c>
      <c r="C387" s="7" t="s">
        <v>459</v>
      </c>
      <c r="D387" s="7" t="s">
        <v>2631</v>
      </c>
      <c r="E387" s="7">
        <v>6</v>
      </c>
      <c r="F387" s="7" t="s">
        <v>1115</v>
      </c>
      <c r="G387" s="7" t="s">
        <v>1116</v>
      </c>
      <c r="H387" s="8">
        <v>23</v>
      </c>
      <c r="I387" s="7" t="s">
        <v>37</v>
      </c>
      <c r="J387" s="8">
        <v>26</v>
      </c>
      <c r="K387" s="7" t="s">
        <v>1101</v>
      </c>
      <c r="L387" s="7" t="s">
        <v>1117</v>
      </c>
      <c r="M387" s="7">
        <v>5</v>
      </c>
      <c r="N387" s="7" t="s">
        <v>1047</v>
      </c>
      <c r="O387" s="7" t="s">
        <v>2632</v>
      </c>
      <c r="P387" s="9">
        <v>7123</v>
      </c>
      <c r="Q387" s="7"/>
      <c r="R387" s="10"/>
    </row>
    <row r="388" spans="1:18" hidden="1" x14ac:dyDescent="0.55000000000000004">
      <c r="A388" s="7" t="s">
        <v>2633</v>
      </c>
      <c r="B388" s="7" t="s">
        <v>2634</v>
      </c>
      <c r="C388" s="7" t="s">
        <v>2635</v>
      </c>
      <c r="D388" s="7" t="s">
        <v>2636</v>
      </c>
      <c r="E388" s="7">
        <v>6</v>
      </c>
      <c r="F388" s="7" t="s">
        <v>1099</v>
      </c>
      <c r="G388" s="7" t="s">
        <v>1100</v>
      </c>
      <c r="H388" s="8">
        <v>24</v>
      </c>
      <c r="I388" s="7" t="s">
        <v>35</v>
      </c>
      <c r="J388" s="8">
        <v>585</v>
      </c>
      <c r="K388" s="7" t="s">
        <v>1109</v>
      </c>
      <c r="L388" s="7" t="s">
        <v>1102</v>
      </c>
      <c r="M388" s="7">
        <v>18</v>
      </c>
      <c r="N388" s="7" t="s">
        <v>1066</v>
      </c>
      <c r="O388" s="7" t="s">
        <v>2637</v>
      </c>
      <c r="P388" s="9">
        <v>102329</v>
      </c>
      <c r="Q388" s="7"/>
      <c r="R388" s="10"/>
    </row>
    <row r="389" spans="1:18" hidden="1" x14ac:dyDescent="0.55000000000000004">
      <c r="A389" s="7" t="s">
        <v>2638</v>
      </c>
      <c r="B389" s="7" t="s">
        <v>2639</v>
      </c>
      <c r="C389" s="7" t="s">
        <v>431</v>
      </c>
      <c r="D389" s="7" t="s">
        <v>2640</v>
      </c>
      <c r="E389" s="7">
        <v>6</v>
      </c>
      <c r="F389" s="7" t="s">
        <v>1115</v>
      </c>
      <c r="G389" s="7" t="s">
        <v>1116</v>
      </c>
      <c r="H389" s="8">
        <v>24</v>
      </c>
      <c r="I389" s="7" t="s">
        <v>35</v>
      </c>
      <c r="J389" s="8">
        <v>41</v>
      </c>
      <c r="K389" s="7" t="s">
        <v>1101</v>
      </c>
      <c r="L389" s="7" t="s">
        <v>1117</v>
      </c>
      <c r="M389" s="7">
        <v>6</v>
      </c>
      <c r="N389" s="7" t="s">
        <v>1060</v>
      </c>
      <c r="O389" s="7" t="s">
        <v>2641</v>
      </c>
      <c r="P389" s="9">
        <v>35608</v>
      </c>
      <c r="Q389" s="7"/>
      <c r="R389" s="10"/>
    </row>
    <row r="390" spans="1:18" hidden="1" x14ac:dyDescent="0.55000000000000004">
      <c r="A390" s="7" t="s">
        <v>2642</v>
      </c>
      <c r="B390" s="7" t="s">
        <v>2643</v>
      </c>
      <c r="C390" s="7" t="s">
        <v>432</v>
      </c>
      <c r="D390" s="7" t="s">
        <v>2644</v>
      </c>
      <c r="E390" s="7">
        <v>6</v>
      </c>
      <c r="F390" s="7" t="s">
        <v>1115</v>
      </c>
      <c r="G390" s="7" t="s">
        <v>1116</v>
      </c>
      <c r="H390" s="8">
        <v>24</v>
      </c>
      <c r="I390" s="7" t="s">
        <v>35</v>
      </c>
      <c r="J390" s="8">
        <v>40</v>
      </c>
      <c r="K390" s="7" t="s">
        <v>1101</v>
      </c>
      <c r="L390" s="7" t="s">
        <v>1117</v>
      </c>
      <c r="M390" s="7">
        <v>6</v>
      </c>
      <c r="N390" s="7" t="s">
        <v>1060</v>
      </c>
      <c r="O390" s="7" t="s">
        <v>2645</v>
      </c>
      <c r="P390" s="9">
        <v>30183</v>
      </c>
      <c r="Q390" s="7"/>
      <c r="R390" s="10"/>
    </row>
    <row r="391" spans="1:18" hidden="1" x14ac:dyDescent="0.55000000000000004">
      <c r="A391" s="7" t="s">
        <v>2646</v>
      </c>
      <c r="B391" s="7" t="s">
        <v>2647</v>
      </c>
      <c r="C391" s="7" t="s">
        <v>433</v>
      </c>
      <c r="D391" s="7" t="s">
        <v>2648</v>
      </c>
      <c r="E391" s="7">
        <v>6</v>
      </c>
      <c r="F391" s="7" t="s">
        <v>1115</v>
      </c>
      <c r="G391" s="7" t="s">
        <v>1116</v>
      </c>
      <c r="H391" s="8">
        <v>24</v>
      </c>
      <c r="I391" s="7" t="s">
        <v>35</v>
      </c>
      <c r="J391" s="8">
        <v>62</v>
      </c>
      <c r="K391" s="7" t="s">
        <v>1101</v>
      </c>
      <c r="L391" s="7" t="s">
        <v>1122</v>
      </c>
      <c r="M391" s="7">
        <v>10</v>
      </c>
      <c r="N391" s="7" t="s">
        <v>1044</v>
      </c>
      <c r="O391" s="7" t="s">
        <v>2649</v>
      </c>
      <c r="P391" s="9">
        <v>61652</v>
      </c>
      <c r="Q391" s="7"/>
      <c r="R391" s="10"/>
    </row>
    <row r="392" spans="1:18" hidden="1" x14ac:dyDescent="0.55000000000000004">
      <c r="A392" s="7" t="s">
        <v>2650</v>
      </c>
      <c r="B392" s="7" t="s">
        <v>2651</v>
      </c>
      <c r="C392" s="7" t="s">
        <v>434</v>
      </c>
      <c r="D392" s="7" t="s">
        <v>2652</v>
      </c>
      <c r="E392" s="7">
        <v>6</v>
      </c>
      <c r="F392" s="7" t="s">
        <v>1115</v>
      </c>
      <c r="G392" s="7" t="s">
        <v>1116</v>
      </c>
      <c r="H392" s="8">
        <v>24</v>
      </c>
      <c r="I392" s="7" t="s">
        <v>35</v>
      </c>
      <c r="J392" s="8">
        <v>90</v>
      </c>
      <c r="K392" s="7" t="s">
        <v>1101</v>
      </c>
      <c r="L392" s="7" t="s">
        <v>1122</v>
      </c>
      <c r="M392" s="7">
        <v>10</v>
      </c>
      <c r="N392" s="7" t="s">
        <v>1044</v>
      </c>
      <c r="O392" s="7" t="s">
        <v>2653</v>
      </c>
      <c r="P392" s="9">
        <v>56133</v>
      </c>
      <c r="Q392" s="7"/>
      <c r="R392" s="10"/>
    </row>
    <row r="393" spans="1:18" hidden="1" x14ac:dyDescent="0.55000000000000004">
      <c r="A393" s="7" t="s">
        <v>2654</v>
      </c>
      <c r="B393" s="7" t="s">
        <v>2655</v>
      </c>
      <c r="C393" s="7" t="s">
        <v>435</v>
      </c>
      <c r="D393" s="7" t="s">
        <v>2656</v>
      </c>
      <c r="E393" s="7">
        <v>6</v>
      </c>
      <c r="F393" s="7" t="s">
        <v>1115</v>
      </c>
      <c r="G393" s="7" t="s">
        <v>1116</v>
      </c>
      <c r="H393" s="8">
        <v>24</v>
      </c>
      <c r="I393" s="7" t="s">
        <v>35</v>
      </c>
      <c r="J393" s="8">
        <v>52</v>
      </c>
      <c r="K393" s="7" t="s">
        <v>1101</v>
      </c>
      <c r="L393" s="7" t="s">
        <v>1117</v>
      </c>
      <c r="M393" s="7">
        <v>6</v>
      </c>
      <c r="N393" s="7" t="s">
        <v>1060</v>
      </c>
      <c r="O393" s="7" t="s">
        <v>2657</v>
      </c>
      <c r="P393" s="9">
        <v>31906</v>
      </c>
      <c r="Q393" s="7"/>
      <c r="R393" s="10"/>
    </row>
    <row r="394" spans="1:18" hidden="1" x14ac:dyDescent="0.55000000000000004">
      <c r="A394" s="7" t="s">
        <v>2658</v>
      </c>
      <c r="B394" s="7" t="s">
        <v>2659</v>
      </c>
      <c r="C394" s="7" t="s">
        <v>436</v>
      </c>
      <c r="D394" s="7" t="s">
        <v>2660</v>
      </c>
      <c r="E394" s="7">
        <v>6</v>
      </c>
      <c r="F394" s="7" t="s">
        <v>1115</v>
      </c>
      <c r="G394" s="7" t="s">
        <v>1116</v>
      </c>
      <c r="H394" s="8">
        <v>24</v>
      </c>
      <c r="I394" s="7" t="s">
        <v>35</v>
      </c>
      <c r="J394" s="8">
        <v>138</v>
      </c>
      <c r="K394" s="7" t="s">
        <v>1101</v>
      </c>
      <c r="L394" s="7" t="s">
        <v>1151</v>
      </c>
      <c r="M394" s="7">
        <v>13</v>
      </c>
      <c r="N394" s="7" t="s">
        <v>1062</v>
      </c>
      <c r="O394" s="7" t="s">
        <v>2661</v>
      </c>
      <c r="P394" s="9">
        <v>58058</v>
      </c>
      <c r="Q394" s="7"/>
      <c r="R394" s="10"/>
    </row>
    <row r="395" spans="1:18" hidden="1" x14ac:dyDescent="0.55000000000000004">
      <c r="A395" s="7" t="s">
        <v>2662</v>
      </c>
      <c r="B395" s="7" t="s">
        <v>2663</v>
      </c>
      <c r="C395" s="7" t="s">
        <v>437</v>
      </c>
      <c r="D395" s="7" t="s">
        <v>2664</v>
      </c>
      <c r="E395" s="7">
        <v>6</v>
      </c>
      <c r="F395" s="7" t="s">
        <v>1115</v>
      </c>
      <c r="G395" s="7" t="s">
        <v>1116</v>
      </c>
      <c r="H395" s="8">
        <v>24</v>
      </c>
      <c r="I395" s="7" t="s">
        <v>35</v>
      </c>
      <c r="J395" s="8">
        <v>121</v>
      </c>
      <c r="K395" s="7" t="s">
        <v>1101</v>
      </c>
      <c r="L395" s="7" t="s">
        <v>1122</v>
      </c>
      <c r="M395" s="7">
        <v>10</v>
      </c>
      <c r="N395" s="7" t="s">
        <v>1044</v>
      </c>
      <c r="O395" s="7" t="s">
        <v>2665</v>
      </c>
      <c r="P395" s="9">
        <v>55175</v>
      </c>
      <c r="Q395" s="7"/>
      <c r="R395" s="10"/>
    </row>
    <row r="396" spans="1:18" hidden="1" x14ac:dyDescent="0.55000000000000004">
      <c r="A396" s="7" t="s">
        <v>2666</v>
      </c>
      <c r="B396" s="7" t="s">
        <v>2667</v>
      </c>
      <c r="C396" s="7" t="s">
        <v>438</v>
      </c>
      <c r="D396" s="7" t="s">
        <v>2668</v>
      </c>
      <c r="E396" s="7">
        <v>6</v>
      </c>
      <c r="F396" s="7" t="s">
        <v>1115</v>
      </c>
      <c r="G396" s="7" t="s">
        <v>1116</v>
      </c>
      <c r="H396" s="8">
        <v>24</v>
      </c>
      <c r="I396" s="7" t="s">
        <v>35</v>
      </c>
      <c r="J396" s="8">
        <v>52</v>
      </c>
      <c r="K396" s="7" t="s">
        <v>1101</v>
      </c>
      <c r="L396" s="7" t="s">
        <v>1117</v>
      </c>
      <c r="M396" s="7">
        <v>5</v>
      </c>
      <c r="N396" s="7" t="s">
        <v>1047</v>
      </c>
      <c r="O396" s="7" t="s">
        <v>2669</v>
      </c>
      <c r="P396" s="9">
        <v>29039</v>
      </c>
      <c r="Q396" s="7"/>
      <c r="R396" s="10"/>
    </row>
    <row r="397" spans="1:18" hidden="1" x14ac:dyDescent="0.55000000000000004">
      <c r="A397" s="7" t="s">
        <v>2670</v>
      </c>
      <c r="B397" s="7" t="s">
        <v>2671</v>
      </c>
      <c r="C397" s="7" t="s">
        <v>439</v>
      </c>
      <c r="D397" s="7" t="s">
        <v>2672</v>
      </c>
      <c r="E397" s="7">
        <v>6</v>
      </c>
      <c r="F397" s="7" t="s">
        <v>1115</v>
      </c>
      <c r="G397" s="7" t="s">
        <v>1116</v>
      </c>
      <c r="H397" s="8">
        <v>24</v>
      </c>
      <c r="I397" s="7" t="s">
        <v>35</v>
      </c>
      <c r="J397" s="8">
        <v>13</v>
      </c>
      <c r="K397" s="7" t="s">
        <v>1101</v>
      </c>
      <c r="L397" s="7" t="s">
        <v>1117</v>
      </c>
      <c r="M397" s="7">
        <v>5</v>
      </c>
      <c r="N397" s="7" t="s">
        <v>1047</v>
      </c>
      <c r="O397" s="7" t="s">
        <v>2673</v>
      </c>
      <c r="P397" s="9">
        <v>8423</v>
      </c>
      <c r="Q397" s="7"/>
      <c r="R397" s="10"/>
    </row>
    <row r="398" spans="1:18" hidden="1" x14ac:dyDescent="0.55000000000000004">
      <c r="A398" s="7" t="s">
        <v>2674</v>
      </c>
      <c r="B398" s="7" t="s">
        <v>2675</v>
      </c>
      <c r="C398" s="7" t="s">
        <v>440</v>
      </c>
      <c r="D398" s="7" t="s">
        <v>2676</v>
      </c>
      <c r="E398" s="7">
        <v>6</v>
      </c>
      <c r="F398" s="7" t="s">
        <v>1115</v>
      </c>
      <c r="G398" s="7" t="s">
        <v>1116</v>
      </c>
      <c r="H398" s="8">
        <v>24</v>
      </c>
      <c r="I398" s="7" t="s">
        <v>35</v>
      </c>
      <c r="J398" s="8">
        <v>0</v>
      </c>
      <c r="K398" s="7" t="s">
        <v>1101</v>
      </c>
      <c r="L398" s="7" t="s">
        <v>1204</v>
      </c>
      <c r="M398" s="7">
        <v>2</v>
      </c>
      <c r="N398" s="7" t="s">
        <v>1050</v>
      </c>
      <c r="O398" s="7" t="s">
        <v>2677</v>
      </c>
      <c r="P398" s="9">
        <v>8641</v>
      </c>
      <c r="Q398" s="7"/>
      <c r="R398" s="10"/>
    </row>
    <row r="399" spans="1:18" hidden="1" x14ac:dyDescent="0.55000000000000004">
      <c r="A399" s="7" t="s">
        <v>2678</v>
      </c>
      <c r="B399" s="7" t="s">
        <v>2679</v>
      </c>
      <c r="C399" s="7" t="s">
        <v>460</v>
      </c>
      <c r="D399" s="7" t="s">
        <v>2680</v>
      </c>
      <c r="E399" s="7">
        <v>6</v>
      </c>
      <c r="F399" s="7" t="s">
        <v>1099</v>
      </c>
      <c r="G399" s="7" t="s">
        <v>1100</v>
      </c>
      <c r="H399" s="8">
        <v>25</v>
      </c>
      <c r="I399" s="7" t="s">
        <v>38</v>
      </c>
      <c r="J399" s="8">
        <v>482</v>
      </c>
      <c r="K399" s="7" t="s">
        <v>1109</v>
      </c>
      <c r="L399" s="7" t="s">
        <v>1102</v>
      </c>
      <c r="M399" s="7">
        <v>18</v>
      </c>
      <c r="N399" s="7" t="s">
        <v>1066</v>
      </c>
      <c r="O399" s="7" t="s">
        <v>2681</v>
      </c>
      <c r="P399" s="9">
        <v>73792</v>
      </c>
      <c r="Q399" s="7"/>
      <c r="R399" s="10"/>
    </row>
    <row r="400" spans="1:18" hidden="1" x14ac:dyDescent="0.55000000000000004">
      <c r="A400" s="7" t="s">
        <v>2682</v>
      </c>
      <c r="B400" s="7" t="s">
        <v>2683</v>
      </c>
      <c r="C400" s="7" t="s">
        <v>461</v>
      </c>
      <c r="D400" s="7" t="s">
        <v>2684</v>
      </c>
      <c r="E400" s="7">
        <v>6</v>
      </c>
      <c r="F400" s="7" t="s">
        <v>1107</v>
      </c>
      <c r="G400" s="7" t="s">
        <v>1108</v>
      </c>
      <c r="H400" s="8">
        <v>25</v>
      </c>
      <c r="I400" s="7" t="s">
        <v>38</v>
      </c>
      <c r="J400" s="8">
        <v>248</v>
      </c>
      <c r="K400" s="7" t="s">
        <v>1109</v>
      </c>
      <c r="L400" s="7" t="s">
        <v>1110</v>
      </c>
      <c r="M400" s="7">
        <v>15</v>
      </c>
      <c r="N400" s="7" t="s">
        <v>1064</v>
      </c>
      <c r="O400" s="7" t="s">
        <v>2685</v>
      </c>
      <c r="P400" s="9">
        <v>103747</v>
      </c>
      <c r="Q400" s="7"/>
      <c r="R400" s="10"/>
    </row>
    <row r="401" spans="1:18" hidden="1" x14ac:dyDescent="0.55000000000000004">
      <c r="A401" s="7" t="s">
        <v>2686</v>
      </c>
      <c r="B401" s="7" t="s">
        <v>2687</v>
      </c>
      <c r="C401" s="7" t="s">
        <v>462</v>
      </c>
      <c r="D401" s="7" t="s">
        <v>2688</v>
      </c>
      <c r="E401" s="7">
        <v>6</v>
      </c>
      <c r="F401" s="7" t="s">
        <v>1115</v>
      </c>
      <c r="G401" s="7" t="s">
        <v>1116</v>
      </c>
      <c r="H401" s="8">
        <v>25</v>
      </c>
      <c r="I401" s="7" t="s">
        <v>38</v>
      </c>
      <c r="J401" s="8">
        <v>60</v>
      </c>
      <c r="K401" s="7" t="s">
        <v>1109</v>
      </c>
      <c r="L401" s="7" t="s">
        <v>1117</v>
      </c>
      <c r="M401" s="7">
        <v>6</v>
      </c>
      <c r="N401" s="7" t="s">
        <v>1060</v>
      </c>
      <c r="O401" s="7" t="s">
        <v>2689</v>
      </c>
      <c r="P401" s="9">
        <v>35034</v>
      </c>
      <c r="Q401" s="7"/>
      <c r="R401" s="10"/>
    </row>
    <row r="402" spans="1:18" hidden="1" x14ac:dyDescent="0.55000000000000004">
      <c r="A402" s="7" t="s">
        <v>2690</v>
      </c>
      <c r="B402" s="7" t="s">
        <v>2691</v>
      </c>
      <c r="C402" s="7" t="s">
        <v>463</v>
      </c>
      <c r="D402" s="7" t="s">
        <v>2692</v>
      </c>
      <c r="E402" s="7">
        <v>6</v>
      </c>
      <c r="F402" s="7" t="s">
        <v>1115</v>
      </c>
      <c r="G402" s="7" t="s">
        <v>1116</v>
      </c>
      <c r="H402" s="8">
        <v>25</v>
      </c>
      <c r="I402" s="7" t="s">
        <v>38</v>
      </c>
      <c r="J402" s="8">
        <v>33</v>
      </c>
      <c r="K402" s="7" t="s">
        <v>1109</v>
      </c>
      <c r="L402" s="7" t="s">
        <v>1117</v>
      </c>
      <c r="M402" s="7">
        <v>5</v>
      </c>
      <c r="N402" s="7" t="s">
        <v>1047</v>
      </c>
      <c r="O402" s="7" t="s">
        <v>2693</v>
      </c>
      <c r="P402" s="9">
        <v>20289</v>
      </c>
      <c r="Q402" s="7"/>
      <c r="R402" s="10"/>
    </row>
    <row r="403" spans="1:18" hidden="1" x14ac:dyDescent="0.55000000000000004">
      <c r="A403" s="7" t="s">
        <v>2694</v>
      </c>
      <c r="B403" s="7" t="s">
        <v>2695</v>
      </c>
      <c r="C403" s="7" t="s">
        <v>464</v>
      </c>
      <c r="D403" s="7" t="s">
        <v>2696</v>
      </c>
      <c r="E403" s="7">
        <v>6</v>
      </c>
      <c r="F403" s="7" t="s">
        <v>1115</v>
      </c>
      <c r="G403" s="7" t="s">
        <v>1116</v>
      </c>
      <c r="H403" s="8">
        <v>25</v>
      </c>
      <c r="I403" s="7" t="s">
        <v>38</v>
      </c>
      <c r="J403" s="8">
        <v>34</v>
      </c>
      <c r="K403" s="7" t="s">
        <v>1109</v>
      </c>
      <c r="L403" s="7" t="s">
        <v>1117</v>
      </c>
      <c r="M403" s="7">
        <v>6</v>
      </c>
      <c r="N403" s="7" t="s">
        <v>1060</v>
      </c>
      <c r="O403" s="7" t="s">
        <v>2697</v>
      </c>
      <c r="P403" s="9">
        <v>34456</v>
      </c>
      <c r="Q403" s="7"/>
      <c r="R403" s="10"/>
    </row>
    <row r="404" spans="1:18" hidden="1" x14ac:dyDescent="0.55000000000000004">
      <c r="A404" s="7" t="s">
        <v>2698</v>
      </c>
      <c r="B404" s="7" t="s">
        <v>2699</v>
      </c>
      <c r="C404" s="7" t="s">
        <v>465</v>
      </c>
      <c r="D404" s="7" t="s">
        <v>2700</v>
      </c>
      <c r="E404" s="7">
        <v>6</v>
      </c>
      <c r="F404" s="7" t="s">
        <v>1115</v>
      </c>
      <c r="G404" s="7" t="s">
        <v>1116</v>
      </c>
      <c r="H404" s="8">
        <v>25</v>
      </c>
      <c r="I404" s="7" t="s">
        <v>38</v>
      </c>
      <c r="J404" s="8">
        <v>60</v>
      </c>
      <c r="K404" s="7" t="s">
        <v>1109</v>
      </c>
      <c r="L404" s="7" t="s">
        <v>1117</v>
      </c>
      <c r="M404" s="7">
        <v>6</v>
      </c>
      <c r="N404" s="7" t="s">
        <v>1060</v>
      </c>
      <c r="O404" s="7" t="s">
        <v>2701</v>
      </c>
      <c r="P404" s="9">
        <v>42749</v>
      </c>
      <c r="Q404" s="7"/>
      <c r="R404" s="10"/>
    </row>
    <row r="405" spans="1:18" hidden="1" x14ac:dyDescent="0.55000000000000004">
      <c r="A405" s="7" t="s">
        <v>2702</v>
      </c>
      <c r="B405" s="7" t="s">
        <v>2703</v>
      </c>
      <c r="C405" s="7" t="s">
        <v>466</v>
      </c>
      <c r="D405" s="7" t="s">
        <v>2704</v>
      </c>
      <c r="E405" s="7">
        <v>6</v>
      </c>
      <c r="F405" s="7" t="s">
        <v>1115</v>
      </c>
      <c r="G405" s="7" t="s">
        <v>1116</v>
      </c>
      <c r="H405" s="8">
        <v>25</v>
      </c>
      <c r="I405" s="7" t="s">
        <v>38</v>
      </c>
      <c r="J405" s="8">
        <v>30</v>
      </c>
      <c r="K405" s="7" t="s">
        <v>1109</v>
      </c>
      <c r="L405" s="7" t="s">
        <v>1117</v>
      </c>
      <c r="M405" s="7">
        <v>5</v>
      </c>
      <c r="N405" s="7" t="s">
        <v>1047</v>
      </c>
      <c r="O405" s="7" t="s">
        <v>2705</v>
      </c>
      <c r="P405" s="9">
        <v>14060</v>
      </c>
      <c r="Q405" s="7"/>
      <c r="R405" s="10"/>
    </row>
    <row r="406" spans="1:18" hidden="1" x14ac:dyDescent="0.55000000000000004">
      <c r="A406" s="7" t="s">
        <v>2706</v>
      </c>
      <c r="B406" s="7" t="s">
        <v>2707</v>
      </c>
      <c r="C406" s="7" t="s">
        <v>482</v>
      </c>
      <c r="D406" s="7" t="s">
        <v>2708</v>
      </c>
      <c r="E406" s="7">
        <v>6</v>
      </c>
      <c r="F406" s="7" t="s">
        <v>1107</v>
      </c>
      <c r="G406" s="7" t="s">
        <v>1108</v>
      </c>
      <c r="H406" s="8">
        <v>27</v>
      </c>
      <c r="I406" s="7" t="s">
        <v>41</v>
      </c>
      <c r="J406" s="8">
        <v>434</v>
      </c>
      <c r="K406" s="7" t="s">
        <v>1109</v>
      </c>
      <c r="L406" s="7" t="s">
        <v>1101</v>
      </c>
      <c r="M406" s="7">
        <v>17</v>
      </c>
      <c r="N406" s="7" t="s">
        <v>1043</v>
      </c>
      <c r="O406" s="7" t="s">
        <v>2709</v>
      </c>
      <c r="P406" s="9">
        <v>82792</v>
      </c>
      <c r="Q406" s="7"/>
      <c r="R406" s="10"/>
    </row>
    <row r="407" spans="1:18" hidden="1" x14ac:dyDescent="0.55000000000000004">
      <c r="A407" s="7" t="s">
        <v>2710</v>
      </c>
      <c r="B407" s="7" t="s">
        <v>2711</v>
      </c>
      <c r="C407" s="7" t="s">
        <v>483</v>
      </c>
      <c r="D407" s="7" t="s">
        <v>2712</v>
      </c>
      <c r="E407" s="7">
        <v>6</v>
      </c>
      <c r="F407" s="7" t="s">
        <v>1115</v>
      </c>
      <c r="G407" s="7" t="s">
        <v>1116</v>
      </c>
      <c r="H407" s="8">
        <v>27</v>
      </c>
      <c r="I407" s="7" t="s">
        <v>41</v>
      </c>
      <c r="J407" s="8">
        <v>34</v>
      </c>
      <c r="K407" s="7" t="s">
        <v>1109</v>
      </c>
      <c r="L407" s="7" t="s">
        <v>1117</v>
      </c>
      <c r="M407" s="7">
        <v>5</v>
      </c>
      <c r="N407" s="7" t="s">
        <v>1047</v>
      </c>
      <c r="O407" s="7" t="s">
        <v>2713</v>
      </c>
      <c r="P407" s="9">
        <v>28600</v>
      </c>
      <c r="Q407" s="7"/>
      <c r="R407" s="10"/>
    </row>
    <row r="408" spans="1:18" hidden="1" x14ac:dyDescent="0.55000000000000004">
      <c r="A408" s="7" t="s">
        <v>2714</v>
      </c>
      <c r="B408" s="7" t="s">
        <v>2715</v>
      </c>
      <c r="C408" s="7" t="s">
        <v>484</v>
      </c>
      <c r="D408" s="7" t="s">
        <v>2716</v>
      </c>
      <c r="E408" s="7">
        <v>6</v>
      </c>
      <c r="F408" s="7" t="s">
        <v>1115</v>
      </c>
      <c r="G408" s="7" t="s">
        <v>1116</v>
      </c>
      <c r="H408" s="8">
        <v>27</v>
      </c>
      <c r="I408" s="7" t="s">
        <v>41</v>
      </c>
      <c r="J408" s="8">
        <v>45</v>
      </c>
      <c r="K408" s="7" t="s">
        <v>1109</v>
      </c>
      <c r="L408" s="7" t="s">
        <v>1117</v>
      </c>
      <c r="M408" s="7">
        <v>6</v>
      </c>
      <c r="N408" s="7" t="s">
        <v>1060</v>
      </c>
      <c r="O408" s="7" t="s">
        <v>2717</v>
      </c>
      <c r="P408" s="9">
        <v>40571</v>
      </c>
      <c r="Q408" s="7"/>
      <c r="R408" s="10"/>
    </row>
    <row r="409" spans="1:18" hidden="1" x14ac:dyDescent="0.55000000000000004">
      <c r="A409" s="7" t="s">
        <v>2718</v>
      </c>
      <c r="B409" s="7" t="s">
        <v>2719</v>
      </c>
      <c r="C409" s="7" t="s">
        <v>485</v>
      </c>
      <c r="D409" s="7" t="s">
        <v>2720</v>
      </c>
      <c r="E409" s="7">
        <v>6</v>
      </c>
      <c r="F409" s="7" t="s">
        <v>1115</v>
      </c>
      <c r="G409" s="7" t="s">
        <v>1116</v>
      </c>
      <c r="H409" s="8">
        <v>27</v>
      </c>
      <c r="I409" s="7" t="s">
        <v>41</v>
      </c>
      <c r="J409" s="8">
        <v>85</v>
      </c>
      <c r="K409" s="7" t="s">
        <v>1109</v>
      </c>
      <c r="L409" s="7" t="s">
        <v>1117</v>
      </c>
      <c r="M409" s="7">
        <v>6</v>
      </c>
      <c r="N409" s="7" t="s">
        <v>1060</v>
      </c>
      <c r="O409" s="7" t="s">
        <v>2721</v>
      </c>
      <c r="P409" s="9">
        <v>47634</v>
      </c>
      <c r="Q409" s="7"/>
      <c r="R409" s="10"/>
    </row>
    <row r="410" spans="1:18" hidden="1" x14ac:dyDescent="0.55000000000000004">
      <c r="A410" s="7" t="s">
        <v>2722</v>
      </c>
      <c r="B410" s="7" t="s">
        <v>2723</v>
      </c>
      <c r="C410" s="7" t="s">
        <v>486</v>
      </c>
      <c r="D410" s="7" t="s">
        <v>2724</v>
      </c>
      <c r="E410" s="7">
        <v>6</v>
      </c>
      <c r="F410" s="7" t="s">
        <v>1115</v>
      </c>
      <c r="G410" s="7" t="s">
        <v>1116</v>
      </c>
      <c r="H410" s="8">
        <v>27</v>
      </c>
      <c r="I410" s="7" t="s">
        <v>41</v>
      </c>
      <c r="J410" s="8">
        <v>77</v>
      </c>
      <c r="K410" s="7" t="s">
        <v>1109</v>
      </c>
      <c r="L410" s="7" t="s">
        <v>1117</v>
      </c>
      <c r="M410" s="7">
        <v>6</v>
      </c>
      <c r="N410" s="7" t="s">
        <v>1060</v>
      </c>
      <c r="O410" s="7" t="s">
        <v>2725</v>
      </c>
      <c r="P410" s="9">
        <v>56782</v>
      </c>
      <c r="Q410" s="7"/>
      <c r="R410" s="10"/>
    </row>
    <row r="411" spans="1:18" hidden="1" x14ac:dyDescent="0.55000000000000004">
      <c r="A411" s="7" t="s">
        <v>2726</v>
      </c>
      <c r="B411" s="7" t="s">
        <v>2727</v>
      </c>
      <c r="C411" s="7" t="s">
        <v>487</v>
      </c>
      <c r="D411" s="7" t="s">
        <v>2728</v>
      </c>
      <c r="E411" s="7">
        <v>6</v>
      </c>
      <c r="F411" s="7" t="s">
        <v>1107</v>
      </c>
      <c r="G411" s="7" t="s">
        <v>1108</v>
      </c>
      <c r="H411" s="8">
        <v>27</v>
      </c>
      <c r="I411" s="7" t="s">
        <v>41</v>
      </c>
      <c r="J411" s="8">
        <v>148</v>
      </c>
      <c r="K411" s="7" t="s">
        <v>1109</v>
      </c>
      <c r="L411" s="7" t="s">
        <v>1110</v>
      </c>
      <c r="M411" s="7">
        <v>14</v>
      </c>
      <c r="N411" s="7" t="s">
        <v>1063</v>
      </c>
      <c r="O411" s="7" t="s">
        <v>2729</v>
      </c>
      <c r="P411" s="9">
        <v>60693</v>
      </c>
      <c r="Q411" s="7"/>
      <c r="R411" s="10"/>
    </row>
    <row r="412" spans="1:18" hidden="1" x14ac:dyDescent="0.55000000000000004">
      <c r="A412" s="7" t="s">
        <v>2730</v>
      </c>
      <c r="B412" s="7" t="s">
        <v>2731</v>
      </c>
      <c r="C412" s="7" t="s">
        <v>488</v>
      </c>
      <c r="D412" s="7" t="s">
        <v>2732</v>
      </c>
      <c r="E412" s="7">
        <v>6</v>
      </c>
      <c r="F412" s="7" t="s">
        <v>1115</v>
      </c>
      <c r="G412" s="7" t="s">
        <v>1116</v>
      </c>
      <c r="H412" s="8">
        <v>27</v>
      </c>
      <c r="I412" s="7" t="s">
        <v>41</v>
      </c>
      <c r="J412" s="8">
        <v>51</v>
      </c>
      <c r="K412" s="7" t="s">
        <v>1109</v>
      </c>
      <c r="L412" s="7" t="s">
        <v>1117</v>
      </c>
      <c r="M412" s="7">
        <v>6</v>
      </c>
      <c r="N412" s="7" t="s">
        <v>1060</v>
      </c>
      <c r="O412" s="7" t="s">
        <v>2733</v>
      </c>
      <c r="P412" s="9">
        <v>43988</v>
      </c>
      <c r="Q412" s="7"/>
      <c r="R412" s="10"/>
    </row>
    <row r="413" spans="1:18" hidden="1" x14ac:dyDescent="0.55000000000000004">
      <c r="A413" s="7" t="s">
        <v>2734</v>
      </c>
      <c r="B413" s="7" t="s">
        <v>2735</v>
      </c>
      <c r="C413" s="7" t="s">
        <v>489</v>
      </c>
      <c r="D413" s="7" t="s">
        <v>2736</v>
      </c>
      <c r="E413" s="7">
        <v>6</v>
      </c>
      <c r="F413" s="7" t="s">
        <v>1115</v>
      </c>
      <c r="G413" s="7" t="s">
        <v>1116</v>
      </c>
      <c r="H413" s="8">
        <v>27</v>
      </c>
      <c r="I413" s="7" t="s">
        <v>41</v>
      </c>
      <c r="J413" s="8">
        <v>10</v>
      </c>
      <c r="K413" s="7" t="s">
        <v>1101</v>
      </c>
      <c r="L413" s="7" t="s">
        <v>1204</v>
      </c>
      <c r="M413" s="7">
        <v>4</v>
      </c>
      <c r="N413" s="7" t="s">
        <v>1048</v>
      </c>
      <c r="O413" s="7" t="s">
        <v>2737</v>
      </c>
      <c r="P413" s="9">
        <v>27266</v>
      </c>
      <c r="Q413" s="7"/>
      <c r="R413" s="10"/>
    </row>
    <row r="414" spans="1:18" hidden="1" x14ac:dyDescent="0.55000000000000004">
      <c r="A414" s="7" t="s">
        <v>2738</v>
      </c>
      <c r="B414" s="7" t="s">
        <v>2739</v>
      </c>
      <c r="C414" s="7" t="s">
        <v>490</v>
      </c>
      <c r="D414" s="7" t="s">
        <v>2740</v>
      </c>
      <c r="E414" s="7">
        <v>6</v>
      </c>
      <c r="F414" s="7" t="s">
        <v>1115</v>
      </c>
      <c r="G414" s="7" t="s">
        <v>1116</v>
      </c>
      <c r="H414" s="8">
        <v>27</v>
      </c>
      <c r="I414" s="7" t="s">
        <v>41</v>
      </c>
      <c r="J414" s="8">
        <v>10</v>
      </c>
      <c r="K414" s="7" t="s">
        <v>1101</v>
      </c>
      <c r="L414" s="7" t="s">
        <v>1204</v>
      </c>
      <c r="M414" s="7">
        <v>3</v>
      </c>
      <c r="N414" s="7" t="s">
        <v>1049</v>
      </c>
      <c r="O414" s="7" t="s">
        <v>2741</v>
      </c>
      <c r="P414" s="9">
        <v>19160</v>
      </c>
      <c r="Q414" s="7"/>
      <c r="R414" s="10"/>
    </row>
    <row r="415" spans="1:18" hidden="1" x14ac:dyDescent="0.55000000000000004">
      <c r="A415" s="7" t="s">
        <v>2742</v>
      </c>
      <c r="B415" s="7" t="s">
        <v>2743</v>
      </c>
      <c r="C415" s="7" t="s">
        <v>509</v>
      </c>
      <c r="D415" s="7" t="s">
        <v>43</v>
      </c>
      <c r="E415" s="7">
        <v>7</v>
      </c>
      <c r="F415" s="7" t="s">
        <v>1099</v>
      </c>
      <c r="G415" s="7" t="s">
        <v>1100</v>
      </c>
      <c r="H415" s="8">
        <v>40</v>
      </c>
      <c r="I415" s="7" t="s">
        <v>43</v>
      </c>
      <c r="J415" s="8">
        <v>867</v>
      </c>
      <c r="K415" s="7" t="s">
        <v>1101</v>
      </c>
      <c r="L415" s="7" t="s">
        <v>1102</v>
      </c>
      <c r="M415" s="7">
        <v>19</v>
      </c>
      <c r="N415" s="7" t="s">
        <v>1067</v>
      </c>
      <c r="O415" s="7" t="s">
        <v>2744</v>
      </c>
      <c r="P415" s="9">
        <v>251568</v>
      </c>
      <c r="Q415" s="7"/>
      <c r="R415" s="10"/>
    </row>
    <row r="416" spans="1:18" hidden="1" x14ac:dyDescent="0.55000000000000004">
      <c r="A416" s="7" t="s">
        <v>2745</v>
      </c>
      <c r="B416" s="7" t="s">
        <v>2746</v>
      </c>
      <c r="C416" s="7" t="s">
        <v>510</v>
      </c>
      <c r="D416" s="7" t="s">
        <v>2747</v>
      </c>
      <c r="E416" s="7">
        <v>7</v>
      </c>
      <c r="F416" s="7" t="s">
        <v>1115</v>
      </c>
      <c r="G416" s="7" t="s">
        <v>1116</v>
      </c>
      <c r="H416" s="8">
        <v>40</v>
      </c>
      <c r="I416" s="7" t="s">
        <v>43</v>
      </c>
      <c r="J416" s="8">
        <v>30</v>
      </c>
      <c r="K416" s="7" t="s">
        <v>1101</v>
      </c>
      <c r="L416" s="7" t="s">
        <v>1117</v>
      </c>
      <c r="M416" s="7">
        <v>6</v>
      </c>
      <c r="N416" s="7" t="s">
        <v>1060</v>
      </c>
      <c r="O416" s="7" t="s">
        <v>2748</v>
      </c>
      <c r="P416" s="9">
        <v>39746</v>
      </c>
      <c r="Q416" s="7"/>
      <c r="R416" s="10"/>
    </row>
    <row r="417" spans="1:18" hidden="1" x14ac:dyDescent="0.55000000000000004">
      <c r="A417" s="7" t="s">
        <v>2749</v>
      </c>
      <c r="B417" s="7" t="s">
        <v>2750</v>
      </c>
      <c r="C417" s="7" t="s">
        <v>511</v>
      </c>
      <c r="D417" s="7" t="s">
        <v>2751</v>
      </c>
      <c r="E417" s="7">
        <v>7</v>
      </c>
      <c r="F417" s="7" t="s">
        <v>1115</v>
      </c>
      <c r="G417" s="7" t="s">
        <v>1116</v>
      </c>
      <c r="H417" s="8">
        <v>40</v>
      </c>
      <c r="I417" s="7" t="s">
        <v>43</v>
      </c>
      <c r="J417" s="8">
        <v>30</v>
      </c>
      <c r="K417" s="7" t="s">
        <v>1101</v>
      </c>
      <c r="L417" s="7" t="s">
        <v>1117</v>
      </c>
      <c r="M417" s="7">
        <v>5</v>
      </c>
      <c r="N417" s="7" t="s">
        <v>1047</v>
      </c>
      <c r="O417" s="7" t="s">
        <v>2752</v>
      </c>
      <c r="P417" s="9">
        <v>25274</v>
      </c>
      <c r="Q417" s="7"/>
      <c r="R417" s="10"/>
    </row>
    <row r="418" spans="1:18" hidden="1" x14ac:dyDescent="0.55000000000000004">
      <c r="A418" s="7" t="s">
        <v>2753</v>
      </c>
      <c r="B418" s="7" t="s">
        <v>2754</v>
      </c>
      <c r="C418" s="7" t="s">
        <v>512</v>
      </c>
      <c r="D418" s="7" t="s">
        <v>2755</v>
      </c>
      <c r="E418" s="7">
        <v>7</v>
      </c>
      <c r="F418" s="7" t="s">
        <v>1115</v>
      </c>
      <c r="G418" s="7" t="s">
        <v>1116</v>
      </c>
      <c r="H418" s="8">
        <v>40</v>
      </c>
      <c r="I418" s="7" t="s">
        <v>43</v>
      </c>
      <c r="J418" s="8">
        <v>92</v>
      </c>
      <c r="K418" s="7" t="s">
        <v>1101</v>
      </c>
      <c r="L418" s="7" t="s">
        <v>1122</v>
      </c>
      <c r="M418" s="7">
        <v>10</v>
      </c>
      <c r="N418" s="7" t="s">
        <v>1044</v>
      </c>
      <c r="O418" s="7" t="s">
        <v>2756</v>
      </c>
      <c r="P418" s="9">
        <v>68148</v>
      </c>
      <c r="Q418" s="7"/>
      <c r="R418" s="10"/>
    </row>
    <row r="419" spans="1:18" hidden="1" x14ac:dyDescent="0.55000000000000004">
      <c r="A419" s="7" t="s">
        <v>2757</v>
      </c>
      <c r="B419" s="7" t="s">
        <v>2758</v>
      </c>
      <c r="C419" s="7" t="s">
        <v>513</v>
      </c>
      <c r="D419" s="7" t="s">
        <v>2759</v>
      </c>
      <c r="E419" s="7">
        <v>7</v>
      </c>
      <c r="F419" s="7" t="s">
        <v>1107</v>
      </c>
      <c r="G419" s="7" t="s">
        <v>1108</v>
      </c>
      <c r="H419" s="8">
        <v>40</v>
      </c>
      <c r="I419" s="7" t="s">
        <v>43</v>
      </c>
      <c r="J419" s="8">
        <v>224</v>
      </c>
      <c r="K419" s="7" t="s">
        <v>1101</v>
      </c>
      <c r="L419" s="7" t="s">
        <v>1110</v>
      </c>
      <c r="M419" s="7">
        <v>15</v>
      </c>
      <c r="N419" s="7" t="s">
        <v>1064</v>
      </c>
      <c r="O419" s="7" t="s">
        <v>2760</v>
      </c>
      <c r="P419" s="9">
        <v>93643</v>
      </c>
      <c r="Q419" s="7"/>
      <c r="R419" s="10"/>
    </row>
    <row r="420" spans="1:18" hidden="1" x14ac:dyDescent="0.55000000000000004">
      <c r="A420" s="7" t="s">
        <v>2761</v>
      </c>
      <c r="B420" s="7" t="s">
        <v>2762</v>
      </c>
      <c r="C420" s="7" t="s">
        <v>514</v>
      </c>
      <c r="D420" s="7" t="s">
        <v>2763</v>
      </c>
      <c r="E420" s="7">
        <v>7</v>
      </c>
      <c r="F420" s="7" t="s">
        <v>1115</v>
      </c>
      <c r="G420" s="7" t="s">
        <v>1116</v>
      </c>
      <c r="H420" s="8">
        <v>40</v>
      </c>
      <c r="I420" s="7" t="s">
        <v>43</v>
      </c>
      <c r="J420" s="8">
        <v>60</v>
      </c>
      <c r="K420" s="7" t="s">
        <v>1101</v>
      </c>
      <c r="L420" s="7" t="s">
        <v>1117</v>
      </c>
      <c r="M420" s="7">
        <v>6</v>
      </c>
      <c r="N420" s="7" t="s">
        <v>1060</v>
      </c>
      <c r="O420" s="7" t="s">
        <v>2764</v>
      </c>
      <c r="P420" s="9">
        <v>58752</v>
      </c>
      <c r="Q420" s="7"/>
      <c r="R420" s="10"/>
    </row>
    <row r="421" spans="1:18" hidden="1" x14ac:dyDescent="0.55000000000000004">
      <c r="A421" s="7" t="s">
        <v>2765</v>
      </c>
      <c r="B421" s="7" t="s">
        <v>2766</v>
      </c>
      <c r="C421" s="7" t="s">
        <v>515</v>
      </c>
      <c r="D421" s="7" t="s">
        <v>2767</v>
      </c>
      <c r="E421" s="7">
        <v>7</v>
      </c>
      <c r="F421" s="7" t="s">
        <v>1115</v>
      </c>
      <c r="G421" s="7" t="s">
        <v>1116</v>
      </c>
      <c r="H421" s="8">
        <v>40</v>
      </c>
      <c r="I421" s="7" t="s">
        <v>43</v>
      </c>
      <c r="J421" s="8">
        <v>120</v>
      </c>
      <c r="K421" s="7" t="s">
        <v>1101</v>
      </c>
      <c r="L421" s="7" t="s">
        <v>1122</v>
      </c>
      <c r="M421" s="7">
        <v>10</v>
      </c>
      <c r="N421" s="7" t="s">
        <v>1044</v>
      </c>
      <c r="O421" s="7" t="s">
        <v>2768</v>
      </c>
      <c r="P421" s="9">
        <v>81661</v>
      </c>
      <c r="Q421" s="7"/>
      <c r="R421" s="10"/>
    </row>
    <row r="422" spans="1:18" hidden="1" x14ac:dyDescent="0.55000000000000004">
      <c r="A422" s="7" t="s">
        <v>2769</v>
      </c>
      <c r="B422" s="7" t="s">
        <v>2770</v>
      </c>
      <c r="C422" s="7" t="s">
        <v>516</v>
      </c>
      <c r="D422" s="7" t="s">
        <v>2771</v>
      </c>
      <c r="E422" s="7">
        <v>7</v>
      </c>
      <c r="F422" s="7" t="s">
        <v>1115</v>
      </c>
      <c r="G422" s="7" t="s">
        <v>1116</v>
      </c>
      <c r="H422" s="8">
        <v>40</v>
      </c>
      <c r="I422" s="7" t="s">
        <v>43</v>
      </c>
      <c r="J422" s="8">
        <v>47</v>
      </c>
      <c r="K422" s="7" t="s">
        <v>1101</v>
      </c>
      <c r="L422" s="7" t="s">
        <v>1117</v>
      </c>
      <c r="M422" s="7">
        <v>6</v>
      </c>
      <c r="N422" s="7" t="s">
        <v>1060</v>
      </c>
      <c r="O422" s="7" t="s">
        <v>2772</v>
      </c>
      <c r="P422" s="9">
        <v>31777</v>
      </c>
      <c r="Q422" s="7"/>
      <c r="R422" s="10"/>
    </row>
    <row r="423" spans="1:18" hidden="1" x14ac:dyDescent="0.55000000000000004">
      <c r="A423" s="7" t="s">
        <v>2773</v>
      </c>
      <c r="B423" s="7" t="s">
        <v>2774</v>
      </c>
      <c r="C423" s="7" t="s">
        <v>517</v>
      </c>
      <c r="D423" s="7" t="s">
        <v>2775</v>
      </c>
      <c r="E423" s="7">
        <v>7</v>
      </c>
      <c r="F423" s="7" t="s">
        <v>1115</v>
      </c>
      <c r="G423" s="7" t="s">
        <v>1116</v>
      </c>
      <c r="H423" s="8">
        <v>40</v>
      </c>
      <c r="I423" s="7" t="s">
        <v>43</v>
      </c>
      <c r="J423" s="8">
        <v>120</v>
      </c>
      <c r="K423" s="7" t="s">
        <v>1101</v>
      </c>
      <c r="L423" s="7" t="s">
        <v>1151</v>
      </c>
      <c r="M423" s="7">
        <v>13</v>
      </c>
      <c r="N423" s="7" t="s">
        <v>1062</v>
      </c>
      <c r="O423" s="7" t="s">
        <v>2776</v>
      </c>
      <c r="P423" s="9">
        <v>71597</v>
      </c>
      <c r="Q423" s="7"/>
      <c r="R423" s="10"/>
    </row>
    <row r="424" spans="1:18" hidden="1" x14ac:dyDescent="0.55000000000000004">
      <c r="A424" s="7" t="s">
        <v>2777</v>
      </c>
      <c r="B424" s="7" t="s">
        <v>2778</v>
      </c>
      <c r="C424" s="7" t="s">
        <v>518</v>
      </c>
      <c r="D424" s="7" t="s">
        <v>2779</v>
      </c>
      <c r="E424" s="7">
        <v>7</v>
      </c>
      <c r="F424" s="7" t="s">
        <v>1115</v>
      </c>
      <c r="G424" s="7" t="s">
        <v>1116</v>
      </c>
      <c r="H424" s="8">
        <v>40</v>
      </c>
      <c r="I424" s="7" t="s">
        <v>43</v>
      </c>
      <c r="J424" s="8">
        <v>30</v>
      </c>
      <c r="K424" s="7" t="s">
        <v>1101</v>
      </c>
      <c r="L424" s="7" t="s">
        <v>1117</v>
      </c>
      <c r="M424" s="7">
        <v>5</v>
      </c>
      <c r="N424" s="7" t="s">
        <v>1047</v>
      </c>
      <c r="O424" s="7" t="s">
        <v>2780</v>
      </c>
      <c r="P424" s="9">
        <v>14823</v>
      </c>
      <c r="Q424" s="7"/>
      <c r="R424" s="10"/>
    </row>
    <row r="425" spans="1:18" hidden="1" x14ac:dyDescent="0.55000000000000004">
      <c r="A425" s="7" t="s">
        <v>2781</v>
      </c>
      <c r="B425" s="7" t="s">
        <v>2782</v>
      </c>
      <c r="C425" s="7" t="s">
        <v>519</v>
      </c>
      <c r="D425" s="7" t="s">
        <v>2783</v>
      </c>
      <c r="E425" s="7">
        <v>7</v>
      </c>
      <c r="F425" s="7" t="s">
        <v>1115</v>
      </c>
      <c r="G425" s="7" t="s">
        <v>1116</v>
      </c>
      <c r="H425" s="8">
        <v>40</v>
      </c>
      <c r="I425" s="7" t="s">
        <v>43</v>
      </c>
      <c r="J425" s="8">
        <v>67</v>
      </c>
      <c r="K425" s="7" t="s">
        <v>1101</v>
      </c>
      <c r="L425" s="7" t="s">
        <v>1151</v>
      </c>
      <c r="M425" s="7">
        <v>12</v>
      </c>
      <c r="N425" s="7" t="s">
        <v>1061</v>
      </c>
      <c r="O425" s="7" t="s">
        <v>2784</v>
      </c>
      <c r="P425" s="9">
        <v>61678</v>
      </c>
      <c r="Q425" s="7"/>
      <c r="R425" s="10"/>
    </row>
    <row r="426" spans="1:18" hidden="1" x14ac:dyDescent="0.55000000000000004">
      <c r="A426" s="7" t="s">
        <v>2785</v>
      </c>
      <c r="B426" s="7" t="s">
        <v>2786</v>
      </c>
      <c r="C426" s="7" t="s">
        <v>520</v>
      </c>
      <c r="D426" s="7" t="s">
        <v>2787</v>
      </c>
      <c r="E426" s="7">
        <v>7</v>
      </c>
      <c r="F426" s="7" t="s">
        <v>1115</v>
      </c>
      <c r="G426" s="7" t="s">
        <v>1116</v>
      </c>
      <c r="H426" s="8">
        <v>40</v>
      </c>
      <c r="I426" s="7" t="s">
        <v>43</v>
      </c>
      <c r="J426" s="8">
        <v>35</v>
      </c>
      <c r="K426" s="7" t="s">
        <v>1101</v>
      </c>
      <c r="L426" s="7" t="s">
        <v>1117</v>
      </c>
      <c r="M426" s="7">
        <v>5</v>
      </c>
      <c r="N426" s="7" t="s">
        <v>1047</v>
      </c>
      <c r="O426" s="7" t="s">
        <v>2788</v>
      </c>
      <c r="P426" s="9">
        <v>21792</v>
      </c>
      <c r="Q426" s="7"/>
      <c r="R426" s="10"/>
    </row>
    <row r="427" spans="1:18" hidden="1" x14ac:dyDescent="0.55000000000000004">
      <c r="A427" s="7" t="s">
        <v>2789</v>
      </c>
      <c r="B427" s="7" t="s">
        <v>2790</v>
      </c>
      <c r="C427" s="7" t="s">
        <v>521</v>
      </c>
      <c r="D427" s="7" t="s">
        <v>2791</v>
      </c>
      <c r="E427" s="7">
        <v>7</v>
      </c>
      <c r="F427" s="7" t="s">
        <v>1115</v>
      </c>
      <c r="G427" s="7" t="s">
        <v>1116</v>
      </c>
      <c r="H427" s="8">
        <v>40</v>
      </c>
      <c r="I427" s="7" t="s">
        <v>43</v>
      </c>
      <c r="J427" s="8">
        <v>30</v>
      </c>
      <c r="K427" s="7" t="s">
        <v>1101</v>
      </c>
      <c r="L427" s="7" t="s">
        <v>1117</v>
      </c>
      <c r="M427" s="7">
        <v>5</v>
      </c>
      <c r="N427" s="7" t="s">
        <v>1047</v>
      </c>
      <c r="O427" s="7" t="s">
        <v>2792</v>
      </c>
      <c r="P427" s="9">
        <v>28881</v>
      </c>
      <c r="Q427" s="7"/>
      <c r="R427" s="10"/>
    </row>
    <row r="428" spans="1:18" hidden="1" x14ac:dyDescent="0.55000000000000004">
      <c r="A428" s="7" t="s">
        <v>2793</v>
      </c>
      <c r="B428" s="7" t="s">
        <v>2794</v>
      </c>
      <c r="C428" s="7" t="s">
        <v>522</v>
      </c>
      <c r="D428" s="7" t="s">
        <v>2795</v>
      </c>
      <c r="E428" s="7">
        <v>7</v>
      </c>
      <c r="F428" s="7" t="s">
        <v>1115</v>
      </c>
      <c r="G428" s="7" t="s">
        <v>1116</v>
      </c>
      <c r="H428" s="8">
        <v>40</v>
      </c>
      <c r="I428" s="7" t="s">
        <v>43</v>
      </c>
      <c r="J428" s="8">
        <v>45</v>
      </c>
      <c r="K428" s="7" t="s">
        <v>1101</v>
      </c>
      <c r="L428" s="7" t="s">
        <v>1117</v>
      </c>
      <c r="M428" s="7">
        <v>6</v>
      </c>
      <c r="N428" s="7" t="s">
        <v>1060</v>
      </c>
      <c r="O428" s="7" t="s">
        <v>2796</v>
      </c>
      <c r="P428" s="9">
        <v>56565</v>
      </c>
      <c r="Q428" s="7"/>
      <c r="R428" s="10"/>
    </row>
    <row r="429" spans="1:18" hidden="1" x14ac:dyDescent="0.55000000000000004">
      <c r="A429" s="7" t="s">
        <v>2797</v>
      </c>
      <c r="B429" s="7" t="s">
        <v>2798</v>
      </c>
      <c r="C429" s="7" t="s">
        <v>523</v>
      </c>
      <c r="D429" s="7" t="s">
        <v>2799</v>
      </c>
      <c r="E429" s="7">
        <v>7</v>
      </c>
      <c r="F429" s="7" t="s">
        <v>1115</v>
      </c>
      <c r="G429" s="7" t="s">
        <v>1116</v>
      </c>
      <c r="H429" s="8">
        <v>40</v>
      </c>
      <c r="I429" s="7" t="s">
        <v>43</v>
      </c>
      <c r="J429" s="8">
        <v>98</v>
      </c>
      <c r="K429" s="7" t="s">
        <v>1101</v>
      </c>
      <c r="L429" s="7" t="s">
        <v>1122</v>
      </c>
      <c r="M429" s="7">
        <v>10</v>
      </c>
      <c r="N429" s="7" t="s">
        <v>1044</v>
      </c>
      <c r="O429" s="7" t="s">
        <v>2800</v>
      </c>
      <c r="P429" s="9">
        <v>52498</v>
      </c>
      <c r="Q429" s="7"/>
      <c r="R429" s="10"/>
    </row>
    <row r="430" spans="1:18" hidden="1" x14ac:dyDescent="0.55000000000000004">
      <c r="A430" s="7" t="s">
        <v>2801</v>
      </c>
      <c r="B430" s="7" t="s">
        <v>2802</v>
      </c>
      <c r="C430" s="7" t="s">
        <v>524</v>
      </c>
      <c r="D430" s="7" t="s">
        <v>2803</v>
      </c>
      <c r="E430" s="7">
        <v>7</v>
      </c>
      <c r="F430" s="7" t="s">
        <v>1115</v>
      </c>
      <c r="G430" s="7" t="s">
        <v>1116</v>
      </c>
      <c r="H430" s="8">
        <v>40</v>
      </c>
      <c r="I430" s="7" t="s">
        <v>43</v>
      </c>
      <c r="J430" s="8">
        <v>74</v>
      </c>
      <c r="K430" s="7" t="s">
        <v>1101</v>
      </c>
      <c r="L430" s="7" t="s">
        <v>1122</v>
      </c>
      <c r="M430" s="7">
        <v>10</v>
      </c>
      <c r="N430" s="7" t="s">
        <v>1044</v>
      </c>
      <c r="O430" s="7" t="s">
        <v>2804</v>
      </c>
      <c r="P430" s="9">
        <v>51018</v>
      </c>
      <c r="Q430" s="7"/>
      <c r="R430" s="10"/>
    </row>
    <row r="431" spans="1:18" hidden="1" x14ac:dyDescent="0.55000000000000004">
      <c r="A431" s="7" t="s">
        <v>2805</v>
      </c>
      <c r="B431" s="7" t="s">
        <v>2806</v>
      </c>
      <c r="C431" s="7" t="s">
        <v>525</v>
      </c>
      <c r="D431" s="7" t="s">
        <v>2807</v>
      </c>
      <c r="E431" s="7">
        <v>7</v>
      </c>
      <c r="F431" s="7" t="s">
        <v>1115</v>
      </c>
      <c r="G431" s="7" t="s">
        <v>1116</v>
      </c>
      <c r="H431" s="8">
        <v>40</v>
      </c>
      <c r="I431" s="7" t="s">
        <v>43</v>
      </c>
      <c r="J431" s="8">
        <v>35</v>
      </c>
      <c r="K431" s="7" t="s">
        <v>1101</v>
      </c>
      <c r="L431" s="7" t="s">
        <v>1117</v>
      </c>
      <c r="M431" s="7">
        <v>6</v>
      </c>
      <c r="N431" s="7" t="s">
        <v>1060</v>
      </c>
      <c r="O431" s="7" t="s">
        <v>2808</v>
      </c>
      <c r="P431" s="9">
        <v>33033</v>
      </c>
      <c r="Q431" s="7"/>
      <c r="R431" s="10"/>
    </row>
    <row r="432" spans="1:18" hidden="1" x14ac:dyDescent="0.55000000000000004">
      <c r="A432" s="7" t="s">
        <v>2809</v>
      </c>
      <c r="B432" s="7" t="s">
        <v>2810</v>
      </c>
      <c r="C432" s="7" t="s">
        <v>526</v>
      </c>
      <c r="D432" s="7" t="s">
        <v>2811</v>
      </c>
      <c r="E432" s="7">
        <v>7</v>
      </c>
      <c r="F432" s="7" t="s">
        <v>1115</v>
      </c>
      <c r="G432" s="7" t="s">
        <v>1116</v>
      </c>
      <c r="H432" s="8">
        <v>40</v>
      </c>
      <c r="I432" s="7" t="s">
        <v>43</v>
      </c>
      <c r="J432" s="8">
        <v>45</v>
      </c>
      <c r="K432" s="7" t="s">
        <v>1101</v>
      </c>
      <c r="L432" s="7" t="s">
        <v>1117</v>
      </c>
      <c r="M432" s="7">
        <v>5</v>
      </c>
      <c r="N432" s="7" t="s">
        <v>1047</v>
      </c>
      <c r="O432" s="7" t="s">
        <v>2812</v>
      </c>
      <c r="P432" s="9">
        <v>29371</v>
      </c>
      <c r="Q432" s="7"/>
      <c r="R432" s="10"/>
    </row>
    <row r="433" spans="1:18" hidden="1" x14ac:dyDescent="0.55000000000000004">
      <c r="A433" s="7" t="s">
        <v>2813</v>
      </c>
      <c r="B433" s="7" t="s">
        <v>2814</v>
      </c>
      <c r="C433" s="7" t="s">
        <v>527</v>
      </c>
      <c r="D433" s="7" t="s">
        <v>2815</v>
      </c>
      <c r="E433" s="7">
        <v>7</v>
      </c>
      <c r="F433" s="7" t="s">
        <v>1115</v>
      </c>
      <c r="G433" s="7" t="s">
        <v>1116</v>
      </c>
      <c r="H433" s="8">
        <v>40</v>
      </c>
      <c r="I433" s="7" t="s">
        <v>43</v>
      </c>
      <c r="J433" s="8">
        <v>33</v>
      </c>
      <c r="K433" s="7" t="s">
        <v>1101</v>
      </c>
      <c r="L433" s="7" t="s">
        <v>1117</v>
      </c>
      <c r="M433" s="7">
        <v>5</v>
      </c>
      <c r="N433" s="7" t="s">
        <v>1047</v>
      </c>
      <c r="O433" s="7" t="s">
        <v>2816</v>
      </c>
      <c r="P433" s="9">
        <v>17928</v>
      </c>
      <c r="Q433" s="7"/>
      <c r="R433" s="10"/>
    </row>
    <row r="434" spans="1:18" hidden="1" x14ac:dyDescent="0.55000000000000004">
      <c r="A434" s="7" t="s">
        <v>2817</v>
      </c>
      <c r="B434" s="7" t="s">
        <v>2818</v>
      </c>
      <c r="C434" s="7" t="s">
        <v>528</v>
      </c>
      <c r="D434" s="7" t="s">
        <v>2819</v>
      </c>
      <c r="E434" s="7">
        <v>7</v>
      </c>
      <c r="F434" s="7" t="s">
        <v>1115</v>
      </c>
      <c r="G434" s="7" t="s">
        <v>1116</v>
      </c>
      <c r="H434" s="8">
        <v>40</v>
      </c>
      <c r="I434" s="7" t="s">
        <v>43</v>
      </c>
      <c r="J434" s="8">
        <v>107</v>
      </c>
      <c r="K434" s="7" t="s">
        <v>1101</v>
      </c>
      <c r="L434" s="7" t="s">
        <v>1151</v>
      </c>
      <c r="M434" s="7">
        <v>13</v>
      </c>
      <c r="N434" s="7" t="s">
        <v>1062</v>
      </c>
      <c r="O434" s="7" t="s">
        <v>2820</v>
      </c>
      <c r="P434" s="9">
        <v>58526</v>
      </c>
      <c r="Q434" s="7"/>
      <c r="R434" s="10"/>
    </row>
    <row r="435" spans="1:18" hidden="1" x14ac:dyDescent="0.55000000000000004">
      <c r="A435" s="7" t="s">
        <v>2821</v>
      </c>
      <c r="B435" s="7" t="s">
        <v>2822</v>
      </c>
      <c r="C435" s="7" t="s">
        <v>529</v>
      </c>
      <c r="D435" s="7" t="s">
        <v>2823</v>
      </c>
      <c r="E435" s="7">
        <v>7</v>
      </c>
      <c r="F435" s="7" t="s">
        <v>1107</v>
      </c>
      <c r="G435" s="7" t="s">
        <v>1108</v>
      </c>
      <c r="H435" s="8">
        <v>40</v>
      </c>
      <c r="I435" s="7" t="s">
        <v>43</v>
      </c>
      <c r="J435" s="8">
        <v>120</v>
      </c>
      <c r="K435" s="7" t="s">
        <v>1101</v>
      </c>
      <c r="L435" s="7" t="s">
        <v>1110</v>
      </c>
      <c r="M435" s="7">
        <v>14</v>
      </c>
      <c r="N435" s="7" t="s">
        <v>1063</v>
      </c>
      <c r="O435" s="7" t="s">
        <v>2824</v>
      </c>
      <c r="P435" s="9">
        <v>44654</v>
      </c>
      <c r="Q435" s="7"/>
      <c r="R435" s="10"/>
    </row>
    <row r="436" spans="1:18" hidden="1" x14ac:dyDescent="0.55000000000000004">
      <c r="A436" s="7" t="s">
        <v>2825</v>
      </c>
      <c r="B436" s="7" t="s">
        <v>2826</v>
      </c>
      <c r="C436" s="7" t="s">
        <v>530</v>
      </c>
      <c r="D436" s="7" t="s">
        <v>2827</v>
      </c>
      <c r="E436" s="7">
        <v>7</v>
      </c>
      <c r="F436" s="7" t="s">
        <v>1115</v>
      </c>
      <c r="G436" s="7" t="s">
        <v>1116</v>
      </c>
      <c r="H436" s="8">
        <v>40</v>
      </c>
      <c r="I436" s="7" t="s">
        <v>43</v>
      </c>
      <c r="J436" s="8">
        <v>30</v>
      </c>
      <c r="K436" s="7" t="s">
        <v>1101</v>
      </c>
      <c r="L436" s="7" t="s">
        <v>1117</v>
      </c>
      <c r="M436" s="7">
        <v>5</v>
      </c>
      <c r="N436" s="7" t="s">
        <v>1047</v>
      </c>
      <c r="O436" s="7" t="s">
        <v>2828</v>
      </c>
      <c r="P436" s="9">
        <v>17325</v>
      </c>
      <c r="Q436" s="7"/>
      <c r="R436" s="10"/>
    </row>
    <row r="437" spans="1:18" hidden="1" x14ac:dyDescent="0.55000000000000004">
      <c r="A437" s="7" t="s">
        <v>2829</v>
      </c>
      <c r="B437" s="7" t="s">
        <v>2830</v>
      </c>
      <c r="C437" s="7" t="s">
        <v>531</v>
      </c>
      <c r="D437" s="7" t="s">
        <v>2831</v>
      </c>
      <c r="E437" s="7">
        <v>7</v>
      </c>
      <c r="F437" s="7" t="s">
        <v>1115</v>
      </c>
      <c r="G437" s="7" t="s">
        <v>1116</v>
      </c>
      <c r="H437" s="8">
        <v>40</v>
      </c>
      <c r="I437" s="7" t="s">
        <v>43</v>
      </c>
      <c r="J437" s="8">
        <v>0</v>
      </c>
      <c r="K437" s="7" t="s">
        <v>1101</v>
      </c>
      <c r="L437" s="7" t="s">
        <v>1204</v>
      </c>
      <c r="M437" s="7">
        <v>3</v>
      </c>
      <c r="N437" s="7" t="s">
        <v>1049</v>
      </c>
      <c r="O437" s="7" t="s">
        <v>2832</v>
      </c>
      <c r="P437" s="9">
        <v>17048</v>
      </c>
      <c r="Q437" s="7"/>
      <c r="R437" s="10"/>
    </row>
    <row r="438" spans="1:18" hidden="1" x14ac:dyDescent="0.55000000000000004">
      <c r="A438" s="7" t="s">
        <v>2833</v>
      </c>
      <c r="B438" s="7" t="s">
        <v>2834</v>
      </c>
      <c r="C438" s="7" t="s">
        <v>532</v>
      </c>
      <c r="D438" s="7" t="s">
        <v>2835</v>
      </c>
      <c r="E438" s="7">
        <v>7</v>
      </c>
      <c r="F438" s="7" t="s">
        <v>1115</v>
      </c>
      <c r="G438" s="7" t="s">
        <v>1116</v>
      </c>
      <c r="H438" s="8">
        <v>40</v>
      </c>
      <c r="I438" s="7" t="s">
        <v>43</v>
      </c>
      <c r="J438" s="8">
        <v>0</v>
      </c>
      <c r="K438" s="7" t="s">
        <v>1101</v>
      </c>
      <c r="L438" s="7" t="s">
        <v>1204</v>
      </c>
      <c r="M438" s="7">
        <v>2</v>
      </c>
      <c r="N438" s="7" t="s">
        <v>1050</v>
      </c>
      <c r="O438" s="7" t="s">
        <v>2836</v>
      </c>
      <c r="P438" s="9">
        <v>13622</v>
      </c>
      <c r="Q438" s="7"/>
      <c r="R438" s="10"/>
    </row>
    <row r="439" spans="1:18" hidden="1" x14ac:dyDescent="0.55000000000000004">
      <c r="A439" s="7" t="s">
        <v>2837</v>
      </c>
      <c r="B439" s="7" t="s">
        <v>2838</v>
      </c>
      <c r="C439" s="7" t="s">
        <v>533</v>
      </c>
      <c r="D439" s="7" t="s">
        <v>2839</v>
      </c>
      <c r="E439" s="7">
        <v>7</v>
      </c>
      <c r="F439" s="7" t="s">
        <v>1115</v>
      </c>
      <c r="G439" s="7" t="s">
        <v>1116</v>
      </c>
      <c r="H439" s="8">
        <v>40</v>
      </c>
      <c r="I439" s="7" t="s">
        <v>43</v>
      </c>
      <c r="J439" s="8">
        <v>0</v>
      </c>
      <c r="K439" s="7" t="s">
        <v>1101</v>
      </c>
      <c r="L439" s="7" t="s">
        <v>1204</v>
      </c>
      <c r="M439" s="7">
        <v>3</v>
      </c>
      <c r="N439" s="7" t="s">
        <v>1049</v>
      </c>
      <c r="O439" s="7" t="s">
        <v>2840</v>
      </c>
      <c r="P439" s="9">
        <v>18525</v>
      </c>
      <c r="Q439" s="7"/>
      <c r="R439" s="10"/>
    </row>
    <row r="440" spans="1:18" hidden="1" x14ac:dyDescent="0.55000000000000004">
      <c r="A440" s="7" t="s">
        <v>2841</v>
      </c>
      <c r="B440" s="7" t="s">
        <v>2842</v>
      </c>
      <c r="C440" s="7" t="s">
        <v>534</v>
      </c>
      <c r="D440" s="7" t="s">
        <v>2843</v>
      </c>
      <c r="E440" s="7">
        <v>7</v>
      </c>
      <c r="F440" s="7" t="s">
        <v>1115</v>
      </c>
      <c r="G440" s="7" t="s">
        <v>1116</v>
      </c>
      <c r="H440" s="8">
        <v>40</v>
      </c>
      <c r="I440" s="7" t="s">
        <v>43</v>
      </c>
      <c r="J440" s="8">
        <v>0</v>
      </c>
      <c r="K440" s="7" t="s">
        <v>1101</v>
      </c>
      <c r="L440" s="7" t="s">
        <v>1204</v>
      </c>
      <c r="M440" s="7">
        <v>3</v>
      </c>
      <c r="N440" s="7" t="s">
        <v>1049</v>
      </c>
      <c r="O440" s="7" t="s">
        <v>2844</v>
      </c>
      <c r="P440" s="9">
        <v>18767</v>
      </c>
      <c r="Q440" s="7"/>
      <c r="R440" s="10"/>
    </row>
    <row r="441" spans="1:18" hidden="1" x14ac:dyDescent="0.55000000000000004">
      <c r="A441" s="7" t="s">
        <v>2845</v>
      </c>
      <c r="B441" s="7" t="s">
        <v>2846</v>
      </c>
      <c r="C441" s="7" t="s">
        <v>535</v>
      </c>
      <c r="D441" s="7" t="s">
        <v>44</v>
      </c>
      <c r="E441" s="7">
        <v>7</v>
      </c>
      <c r="F441" s="7" t="s">
        <v>1107</v>
      </c>
      <c r="G441" s="7" t="s">
        <v>1108</v>
      </c>
      <c r="H441" s="8">
        <v>44</v>
      </c>
      <c r="I441" s="7" t="s">
        <v>44</v>
      </c>
      <c r="J441" s="8">
        <v>580</v>
      </c>
      <c r="K441" s="7" t="s">
        <v>1109</v>
      </c>
      <c r="L441" s="7" t="s">
        <v>1101</v>
      </c>
      <c r="M441" s="7">
        <v>17</v>
      </c>
      <c r="N441" s="7" t="s">
        <v>1043</v>
      </c>
      <c r="O441" s="7" t="s">
        <v>2847</v>
      </c>
      <c r="P441" s="9">
        <v>113198</v>
      </c>
      <c r="Q441" s="7"/>
      <c r="R441" s="10"/>
    </row>
    <row r="442" spans="1:18" hidden="1" x14ac:dyDescent="0.55000000000000004">
      <c r="A442" s="7" t="s">
        <v>2848</v>
      </c>
      <c r="B442" s="7" t="s">
        <v>2849</v>
      </c>
      <c r="C442" s="7" t="s">
        <v>536</v>
      </c>
      <c r="D442" s="7" t="s">
        <v>2850</v>
      </c>
      <c r="E442" s="7">
        <v>7</v>
      </c>
      <c r="F442" s="7" t="s">
        <v>1115</v>
      </c>
      <c r="G442" s="7" t="s">
        <v>1116</v>
      </c>
      <c r="H442" s="8">
        <v>44</v>
      </c>
      <c r="I442" s="7" t="s">
        <v>44</v>
      </c>
      <c r="J442" s="8">
        <v>33</v>
      </c>
      <c r="K442" s="7" t="s">
        <v>1109</v>
      </c>
      <c r="L442" s="7" t="s">
        <v>1117</v>
      </c>
      <c r="M442" s="7">
        <v>5</v>
      </c>
      <c r="N442" s="7" t="s">
        <v>1047</v>
      </c>
      <c r="O442" s="7" t="s">
        <v>2851</v>
      </c>
      <c r="P442" s="9">
        <v>24063</v>
      </c>
      <c r="Q442" s="7"/>
      <c r="R442" s="10"/>
    </row>
    <row r="443" spans="1:18" hidden="1" x14ac:dyDescent="0.55000000000000004">
      <c r="A443" s="7" t="s">
        <v>2852</v>
      </c>
      <c r="B443" s="7" t="s">
        <v>2853</v>
      </c>
      <c r="C443" s="7" t="s">
        <v>537</v>
      </c>
      <c r="D443" s="7" t="s">
        <v>2854</v>
      </c>
      <c r="E443" s="7">
        <v>7</v>
      </c>
      <c r="F443" s="7" t="s">
        <v>1115</v>
      </c>
      <c r="G443" s="7" t="s">
        <v>1116</v>
      </c>
      <c r="H443" s="8">
        <v>44</v>
      </c>
      <c r="I443" s="7" t="s">
        <v>44</v>
      </c>
      <c r="J443" s="8">
        <v>96</v>
      </c>
      <c r="K443" s="7" t="s">
        <v>1109</v>
      </c>
      <c r="L443" s="7" t="s">
        <v>1122</v>
      </c>
      <c r="M443" s="7">
        <v>10</v>
      </c>
      <c r="N443" s="7" t="s">
        <v>1044</v>
      </c>
      <c r="O443" s="7" t="s">
        <v>2855</v>
      </c>
      <c r="P443" s="9">
        <v>83973</v>
      </c>
      <c r="Q443" s="7"/>
      <c r="R443" s="10"/>
    </row>
    <row r="444" spans="1:18" hidden="1" x14ac:dyDescent="0.55000000000000004">
      <c r="A444" s="7" t="s">
        <v>2856</v>
      </c>
      <c r="B444" s="7" t="s">
        <v>2857</v>
      </c>
      <c r="C444" s="7" t="s">
        <v>538</v>
      </c>
      <c r="D444" s="7" t="s">
        <v>2858</v>
      </c>
      <c r="E444" s="7">
        <v>7</v>
      </c>
      <c r="F444" s="7" t="s">
        <v>1115</v>
      </c>
      <c r="G444" s="7" t="s">
        <v>1116</v>
      </c>
      <c r="H444" s="8">
        <v>44</v>
      </c>
      <c r="I444" s="7" t="s">
        <v>44</v>
      </c>
      <c r="J444" s="8">
        <v>60</v>
      </c>
      <c r="K444" s="7" t="s">
        <v>1109</v>
      </c>
      <c r="L444" s="7" t="s">
        <v>1117</v>
      </c>
      <c r="M444" s="7">
        <v>6</v>
      </c>
      <c r="N444" s="7" t="s">
        <v>1060</v>
      </c>
      <c r="O444" s="7" t="s">
        <v>2859</v>
      </c>
      <c r="P444" s="9">
        <v>52577</v>
      </c>
      <c r="Q444" s="7"/>
      <c r="R444" s="10"/>
    </row>
    <row r="445" spans="1:18" hidden="1" x14ac:dyDescent="0.55000000000000004">
      <c r="A445" s="7" t="s">
        <v>2860</v>
      </c>
      <c r="B445" s="7" t="s">
        <v>2861</v>
      </c>
      <c r="C445" s="7" t="s">
        <v>539</v>
      </c>
      <c r="D445" s="7" t="s">
        <v>2862</v>
      </c>
      <c r="E445" s="7">
        <v>7</v>
      </c>
      <c r="F445" s="7" t="s">
        <v>1115</v>
      </c>
      <c r="G445" s="7" t="s">
        <v>1116</v>
      </c>
      <c r="H445" s="8">
        <v>44</v>
      </c>
      <c r="I445" s="7" t="s">
        <v>44</v>
      </c>
      <c r="J445" s="8">
        <v>52</v>
      </c>
      <c r="K445" s="7" t="s">
        <v>1109</v>
      </c>
      <c r="L445" s="7" t="s">
        <v>1117</v>
      </c>
      <c r="M445" s="7">
        <v>6</v>
      </c>
      <c r="N445" s="7" t="s">
        <v>1060</v>
      </c>
      <c r="O445" s="7" t="s">
        <v>2863</v>
      </c>
      <c r="P445" s="9">
        <v>43469</v>
      </c>
      <c r="Q445" s="7"/>
      <c r="R445" s="10"/>
    </row>
    <row r="446" spans="1:18" hidden="1" x14ac:dyDescent="0.55000000000000004">
      <c r="A446" s="7" t="s">
        <v>2864</v>
      </c>
      <c r="B446" s="7" t="s">
        <v>2865</v>
      </c>
      <c r="C446" s="7" t="s">
        <v>540</v>
      </c>
      <c r="D446" s="7" t="s">
        <v>2866</v>
      </c>
      <c r="E446" s="7">
        <v>7</v>
      </c>
      <c r="F446" s="7" t="s">
        <v>1115</v>
      </c>
      <c r="G446" s="7" t="s">
        <v>1116</v>
      </c>
      <c r="H446" s="8">
        <v>44</v>
      </c>
      <c r="I446" s="7" t="s">
        <v>44</v>
      </c>
      <c r="J446" s="8">
        <v>148</v>
      </c>
      <c r="K446" s="7" t="s">
        <v>1109</v>
      </c>
      <c r="L446" s="7" t="s">
        <v>1151</v>
      </c>
      <c r="M446" s="7">
        <v>13</v>
      </c>
      <c r="N446" s="7" t="s">
        <v>1062</v>
      </c>
      <c r="O446" s="7" t="s">
        <v>2867</v>
      </c>
      <c r="P446" s="9">
        <v>76707</v>
      </c>
      <c r="Q446" s="7"/>
      <c r="R446" s="10"/>
    </row>
    <row r="447" spans="1:18" hidden="1" x14ac:dyDescent="0.55000000000000004">
      <c r="A447" s="7" t="s">
        <v>2868</v>
      </c>
      <c r="B447" s="7" t="s">
        <v>2869</v>
      </c>
      <c r="C447" s="7" t="s">
        <v>541</v>
      </c>
      <c r="D447" s="7" t="s">
        <v>2870</v>
      </c>
      <c r="E447" s="7">
        <v>7</v>
      </c>
      <c r="F447" s="7" t="s">
        <v>1115</v>
      </c>
      <c r="G447" s="7" t="s">
        <v>1116</v>
      </c>
      <c r="H447" s="8">
        <v>44</v>
      </c>
      <c r="I447" s="7" t="s">
        <v>44</v>
      </c>
      <c r="J447" s="8">
        <v>38</v>
      </c>
      <c r="K447" s="7" t="s">
        <v>1109</v>
      </c>
      <c r="L447" s="7" t="s">
        <v>1117</v>
      </c>
      <c r="M447" s="7">
        <v>6</v>
      </c>
      <c r="N447" s="7" t="s">
        <v>1060</v>
      </c>
      <c r="O447" s="7" t="s">
        <v>2871</v>
      </c>
      <c r="P447" s="9">
        <v>42008</v>
      </c>
      <c r="Q447" s="7"/>
      <c r="R447" s="10"/>
    </row>
    <row r="448" spans="1:18" hidden="1" x14ac:dyDescent="0.55000000000000004">
      <c r="A448" s="7" t="s">
        <v>2872</v>
      </c>
      <c r="B448" s="7" t="s">
        <v>2873</v>
      </c>
      <c r="C448" s="7" t="s">
        <v>542</v>
      </c>
      <c r="D448" s="7" t="s">
        <v>2874</v>
      </c>
      <c r="E448" s="7">
        <v>7</v>
      </c>
      <c r="F448" s="7" t="s">
        <v>1115</v>
      </c>
      <c r="G448" s="7" t="s">
        <v>1116</v>
      </c>
      <c r="H448" s="8">
        <v>44</v>
      </c>
      <c r="I448" s="7" t="s">
        <v>44</v>
      </c>
      <c r="J448" s="8">
        <v>102</v>
      </c>
      <c r="K448" s="7" t="s">
        <v>1109</v>
      </c>
      <c r="L448" s="7" t="s">
        <v>1151</v>
      </c>
      <c r="M448" s="7">
        <v>13</v>
      </c>
      <c r="N448" s="7" t="s">
        <v>1062</v>
      </c>
      <c r="O448" s="7" t="s">
        <v>2875</v>
      </c>
      <c r="P448" s="9">
        <v>63066</v>
      </c>
      <c r="Q448" s="7"/>
      <c r="R448" s="10"/>
    </row>
    <row r="449" spans="1:18" hidden="1" x14ac:dyDescent="0.55000000000000004">
      <c r="A449" s="7" t="s">
        <v>2876</v>
      </c>
      <c r="B449" s="7" t="s">
        <v>2877</v>
      </c>
      <c r="C449" s="7" t="s">
        <v>543</v>
      </c>
      <c r="D449" s="7" t="s">
        <v>2878</v>
      </c>
      <c r="E449" s="7">
        <v>7</v>
      </c>
      <c r="F449" s="7" t="s">
        <v>1115</v>
      </c>
      <c r="G449" s="7" t="s">
        <v>1116</v>
      </c>
      <c r="H449" s="8">
        <v>44</v>
      </c>
      <c r="I449" s="7" t="s">
        <v>44</v>
      </c>
      <c r="J449" s="8">
        <v>125</v>
      </c>
      <c r="K449" s="7" t="s">
        <v>1109</v>
      </c>
      <c r="L449" s="7" t="s">
        <v>1122</v>
      </c>
      <c r="M449" s="7">
        <v>10</v>
      </c>
      <c r="N449" s="7" t="s">
        <v>1044</v>
      </c>
      <c r="O449" s="7" t="s">
        <v>2879</v>
      </c>
      <c r="P449" s="9">
        <v>75859</v>
      </c>
      <c r="Q449" s="7"/>
      <c r="R449" s="10"/>
    </row>
    <row r="450" spans="1:18" hidden="1" x14ac:dyDescent="0.55000000000000004">
      <c r="A450" s="7" t="s">
        <v>2880</v>
      </c>
      <c r="B450" s="7" t="s">
        <v>2881</v>
      </c>
      <c r="C450" s="7" t="s">
        <v>544</v>
      </c>
      <c r="D450" s="7" t="s">
        <v>2882</v>
      </c>
      <c r="E450" s="7">
        <v>7</v>
      </c>
      <c r="F450" s="7" t="s">
        <v>1115</v>
      </c>
      <c r="G450" s="7" t="s">
        <v>1116</v>
      </c>
      <c r="H450" s="8">
        <v>44</v>
      </c>
      <c r="I450" s="7" t="s">
        <v>44</v>
      </c>
      <c r="J450" s="8">
        <v>30</v>
      </c>
      <c r="K450" s="7" t="s">
        <v>1109</v>
      </c>
      <c r="L450" s="7" t="s">
        <v>1117</v>
      </c>
      <c r="M450" s="7">
        <v>5</v>
      </c>
      <c r="N450" s="7" t="s">
        <v>1047</v>
      </c>
      <c r="O450" s="7" t="s">
        <v>2883</v>
      </c>
      <c r="P450" s="9">
        <v>26513</v>
      </c>
      <c r="Q450" s="7"/>
      <c r="R450" s="10"/>
    </row>
    <row r="451" spans="1:18" hidden="1" x14ac:dyDescent="0.55000000000000004">
      <c r="A451" s="7" t="s">
        <v>2884</v>
      </c>
      <c r="B451" s="7" t="s">
        <v>2885</v>
      </c>
      <c r="C451" s="7" t="s">
        <v>545</v>
      </c>
      <c r="D451" s="7" t="s">
        <v>2886</v>
      </c>
      <c r="E451" s="7">
        <v>7</v>
      </c>
      <c r="F451" s="7" t="s">
        <v>1115</v>
      </c>
      <c r="G451" s="7" t="s">
        <v>1116</v>
      </c>
      <c r="H451" s="8">
        <v>44</v>
      </c>
      <c r="I451" s="7" t="s">
        <v>44</v>
      </c>
      <c r="J451" s="8">
        <v>32</v>
      </c>
      <c r="K451" s="7" t="s">
        <v>1109</v>
      </c>
      <c r="L451" s="7" t="s">
        <v>1117</v>
      </c>
      <c r="M451" s="7">
        <v>5</v>
      </c>
      <c r="N451" s="7" t="s">
        <v>1047</v>
      </c>
      <c r="O451" s="7" t="s">
        <v>2887</v>
      </c>
      <c r="P451" s="9">
        <v>24588</v>
      </c>
      <c r="Q451" s="7"/>
      <c r="R451" s="10"/>
    </row>
    <row r="452" spans="1:18" hidden="1" x14ac:dyDescent="0.55000000000000004">
      <c r="A452" s="7" t="s">
        <v>2888</v>
      </c>
      <c r="B452" s="7" t="s">
        <v>2889</v>
      </c>
      <c r="C452" s="7" t="s">
        <v>546</v>
      </c>
      <c r="D452" s="7" t="s">
        <v>2890</v>
      </c>
      <c r="E452" s="7">
        <v>7</v>
      </c>
      <c r="F452" s="7" t="s">
        <v>1115</v>
      </c>
      <c r="G452" s="7" t="s">
        <v>1116</v>
      </c>
      <c r="H452" s="8">
        <v>44</v>
      </c>
      <c r="I452" s="7" t="s">
        <v>44</v>
      </c>
      <c r="J452" s="8">
        <v>0</v>
      </c>
      <c r="K452" s="7" t="s">
        <v>1101</v>
      </c>
      <c r="L452" s="7" t="s">
        <v>1204</v>
      </c>
      <c r="M452" s="7">
        <v>4</v>
      </c>
      <c r="N452" s="7" t="s">
        <v>1048</v>
      </c>
      <c r="O452" s="7" t="s">
        <v>2891</v>
      </c>
      <c r="P452" s="9">
        <v>26680</v>
      </c>
      <c r="Q452" s="7"/>
      <c r="R452" s="10"/>
    </row>
    <row r="453" spans="1:18" hidden="1" x14ac:dyDescent="0.55000000000000004">
      <c r="A453" s="7" t="s">
        <v>2892</v>
      </c>
      <c r="B453" s="7" t="s">
        <v>2893</v>
      </c>
      <c r="C453" s="7" t="s">
        <v>547</v>
      </c>
      <c r="D453" s="7" t="s">
        <v>2894</v>
      </c>
      <c r="E453" s="7">
        <v>7</v>
      </c>
      <c r="F453" s="7" t="s">
        <v>1115</v>
      </c>
      <c r="G453" s="7" t="s">
        <v>1116</v>
      </c>
      <c r="H453" s="8">
        <v>44</v>
      </c>
      <c r="I453" s="7" t="s">
        <v>44</v>
      </c>
      <c r="J453" s="8">
        <v>0</v>
      </c>
      <c r="K453" s="7" t="s">
        <v>1101</v>
      </c>
      <c r="L453" s="7" t="s">
        <v>1204</v>
      </c>
      <c r="M453" s="7">
        <v>3</v>
      </c>
      <c r="N453" s="7" t="s">
        <v>1049</v>
      </c>
      <c r="O453" s="7" t="s">
        <v>2895</v>
      </c>
      <c r="P453" s="9">
        <v>17612</v>
      </c>
      <c r="Q453" s="7"/>
      <c r="R453" s="10"/>
    </row>
    <row r="454" spans="1:18" hidden="1" x14ac:dyDescent="0.55000000000000004">
      <c r="A454" s="7" t="s">
        <v>2896</v>
      </c>
      <c r="B454" s="7" t="s">
        <v>2897</v>
      </c>
      <c r="C454" s="7" t="s">
        <v>2898</v>
      </c>
      <c r="D454" s="7" t="s">
        <v>45</v>
      </c>
      <c r="E454" s="7">
        <v>7</v>
      </c>
      <c r="F454" s="7" t="s">
        <v>1099</v>
      </c>
      <c r="G454" s="7" t="s">
        <v>1100</v>
      </c>
      <c r="H454" s="8">
        <v>45</v>
      </c>
      <c r="I454" s="7" t="s">
        <v>45</v>
      </c>
      <c r="J454" s="8">
        <v>820</v>
      </c>
      <c r="K454" s="7" t="s">
        <v>1109</v>
      </c>
      <c r="L454" s="7" t="s">
        <v>1102</v>
      </c>
      <c r="M454" s="7">
        <v>19</v>
      </c>
      <c r="N454" s="7" t="s">
        <v>1067</v>
      </c>
      <c r="O454" s="7" t="s">
        <v>2899</v>
      </c>
      <c r="P454" s="9">
        <v>93943</v>
      </c>
      <c r="Q454" s="7"/>
      <c r="R454" s="10"/>
    </row>
    <row r="455" spans="1:18" hidden="1" x14ac:dyDescent="0.55000000000000004">
      <c r="A455" s="7" t="s">
        <v>2900</v>
      </c>
      <c r="B455" s="7" t="s">
        <v>2901</v>
      </c>
      <c r="C455" s="7" t="s">
        <v>549</v>
      </c>
      <c r="D455" s="7" t="s">
        <v>2902</v>
      </c>
      <c r="E455" s="7">
        <v>7</v>
      </c>
      <c r="F455" s="7" t="s">
        <v>1115</v>
      </c>
      <c r="G455" s="7" t="s">
        <v>1116</v>
      </c>
      <c r="H455" s="8">
        <v>45</v>
      </c>
      <c r="I455" s="7" t="s">
        <v>45</v>
      </c>
      <c r="J455" s="8">
        <v>96</v>
      </c>
      <c r="K455" s="7" t="s">
        <v>1109</v>
      </c>
      <c r="L455" s="7" t="s">
        <v>1151</v>
      </c>
      <c r="M455" s="7">
        <v>12</v>
      </c>
      <c r="N455" s="7" t="s">
        <v>1061</v>
      </c>
      <c r="O455" s="7" t="s">
        <v>2903</v>
      </c>
      <c r="P455" s="9">
        <v>68075</v>
      </c>
      <c r="Q455" s="7"/>
      <c r="R455" s="10"/>
    </row>
    <row r="456" spans="1:18" hidden="1" x14ac:dyDescent="0.55000000000000004">
      <c r="A456" s="7" t="s">
        <v>2904</v>
      </c>
      <c r="B456" s="7" t="s">
        <v>2905</v>
      </c>
      <c r="C456" s="7" t="s">
        <v>550</v>
      </c>
      <c r="D456" s="7" t="s">
        <v>2906</v>
      </c>
      <c r="E456" s="7">
        <v>7</v>
      </c>
      <c r="F456" s="7" t="s">
        <v>1115</v>
      </c>
      <c r="G456" s="7" t="s">
        <v>1116</v>
      </c>
      <c r="H456" s="8">
        <v>45</v>
      </c>
      <c r="I456" s="7" t="s">
        <v>45</v>
      </c>
      <c r="J456" s="8">
        <v>34</v>
      </c>
      <c r="K456" s="7" t="s">
        <v>1109</v>
      </c>
      <c r="L456" s="7" t="s">
        <v>1117</v>
      </c>
      <c r="M456" s="7">
        <v>6</v>
      </c>
      <c r="N456" s="7" t="s">
        <v>1060</v>
      </c>
      <c r="O456" s="7" t="s">
        <v>2907</v>
      </c>
      <c r="P456" s="9">
        <v>37450</v>
      </c>
      <c r="Q456" s="7"/>
      <c r="R456" s="10"/>
    </row>
    <row r="457" spans="1:18" hidden="1" x14ac:dyDescent="0.55000000000000004">
      <c r="A457" s="7" t="s">
        <v>2908</v>
      </c>
      <c r="B457" s="7" t="s">
        <v>2909</v>
      </c>
      <c r="C457" s="7" t="s">
        <v>551</v>
      </c>
      <c r="D457" s="7" t="s">
        <v>2910</v>
      </c>
      <c r="E457" s="7">
        <v>7</v>
      </c>
      <c r="F457" s="7" t="s">
        <v>1115</v>
      </c>
      <c r="G457" s="7" t="s">
        <v>1116</v>
      </c>
      <c r="H457" s="8">
        <v>45</v>
      </c>
      <c r="I457" s="7" t="s">
        <v>45</v>
      </c>
      <c r="J457" s="8">
        <v>90</v>
      </c>
      <c r="K457" s="7" t="s">
        <v>1109</v>
      </c>
      <c r="L457" s="7" t="s">
        <v>1117</v>
      </c>
      <c r="M457" s="7">
        <v>6</v>
      </c>
      <c r="N457" s="7" t="s">
        <v>1060</v>
      </c>
      <c r="O457" s="7" t="s">
        <v>2911</v>
      </c>
      <c r="P457" s="9">
        <v>57093</v>
      </c>
      <c r="Q457" s="7"/>
      <c r="R457" s="10"/>
    </row>
    <row r="458" spans="1:18" hidden="1" x14ac:dyDescent="0.55000000000000004">
      <c r="A458" s="7" t="s">
        <v>2912</v>
      </c>
      <c r="B458" s="7" t="s">
        <v>2913</v>
      </c>
      <c r="C458" s="7" t="s">
        <v>552</v>
      </c>
      <c r="D458" s="7" t="s">
        <v>2914</v>
      </c>
      <c r="E458" s="7">
        <v>7</v>
      </c>
      <c r="F458" s="7" t="s">
        <v>1115</v>
      </c>
      <c r="G458" s="7" t="s">
        <v>1116</v>
      </c>
      <c r="H458" s="8">
        <v>45</v>
      </c>
      <c r="I458" s="7" t="s">
        <v>45</v>
      </c>
      <c r="J458" s="8">
        <v>30</v>
      </c>
      <c r="K458" s="7" t="s">
        <v>1109</v>
      </c>
      <c r="L458" s="7" t="s">
        <v>1117</v>
      </c>
      <c r="M458" s="7">
        <v>6</v>
      </c>
      <c r="N458" s="7" t="s">
        <v>1060</v>
      </c>
      <c r="O458" s="7" t="s">
        <v>2915</v>
      </c>
      <c r="P458" s="9">
        <v>49713</v>
      </c>
      <c r="Q458" s="7"/>
      <c r="R458" s="10"/>
    </row>
    <row r="459" spans="1:18" hidden="1" x14ac:dyDescent="0.55000000000000004">
      <c r="A459" s="7" t="s">
        <v>2916</v>
      </c>
      <c r="B459" s="7" t="s">
        <v>2917</v>
      </c>
      <c r="C459" s="7" t="s">
        <v>553</v>
      </c>
      <c r="D459" s="7" t="s">
        <v>2918</v>
      </c>
      <c r="E459" s="7">
        <v>7</v>
      </c>
      <c r="F459" s="7" t="s">
        <v>1115</v>
      </c>
      <c r="G459" s="7" t="s">
        <v>1116</v>
      </c>
      <c r="H459" s="8">
        <v>45</v>
      </c>
      <c r="I459" s="7" t="s">
        <v>45</v>
      </c>
      <c r="J459" s="8">
        <v>46</v>
      </c>
      <c r="K459" s="7" t="s">
        <v>1109</v>
      </c>
      <c r="L459" s="7" t="s">
        <v>1122</v>
      </c>
      <c r="M459" s="7">
        <v>10</v>
      </c>
      <c r="N459" s="7" t="s">
        <v>1044</v>
      </c>
      <c r="O459" s="7" t="s">
        <v>2919</v>
      </c>
      <c r="P459" s="9">
        <v>51160</v>
      </c>
      <c r="Q459" s="7"/>
      <c r="R459" s="10"/>
    </row>
    <row r="460" spans="1:18" hidden="1" x14ac:dyDescent="0.55000000000000004">
      <c r="A460" s="7" t="s">
        <v>2920</v>
      </c>
      <c r="B460" s="7" t="s">
        <v>2921</v>
      </c>
      <c r="C460" s="7" t="s">
        <v>554</v>
      </c>
      <c r="D460" s="7" t="s">
        <v>2922</v>
      </c>
      <c r="E460" s="7">
        <v>7</v>
      </c>
      <c r="F460" s="7" t="s">
        <v>1115</v>
      </c>
      <c r="G460" s="7" t="s">
        <v>1116</v>
      </c>
      <c r="H460" s="8">
        <v>45</v>
      </c>
      <c r="I460" s="7" t="s">
        <v>45</v>
      </c>
      <c r="J460" s="8">
        <v>150</v>
      </c>
      <c r="K460" s="7" t="s">
        <v>1109</v>
      </c>
      <c r="L460" s="7" t="s">
        <v>1151</v>
      </c>
      <c r="M460" s="7">
        <v>13</v>
      </c>
      <c r="N460" s="7" t="s">
        <v>1062</v>
      </c>
      <c r="O460" s="7" t="s">
        <v>2923</v>
      </c>
      <c r="P460" s="9">
        <v>78211</v>
      </c>
      <c r="Q460" s="7"/>
      <c r="R460" s="10"/>
    </row>
    <row r="461" spans="1:18" hidden="1" x14ac:dyDescent="0.55000000000000004">
      <c r="A461" s="7" t="s">
        <v>2924</v>
      </c>
      <c r="B461" s="7" t="s">
        <v>2925</v>
      </c>
      <c r="C461" s="7" t="s">
        <v>555</v>
      </c>
      <c r="D461" s="7" t="s">
        <v>2926</v>
      </c>
      <c r="E461" s="7">
        <v>7</v>
      </c>
      <c r="F461" s="7" t="s">
        <v>1115</v>
      </c>
      <c r="G461" s="7" t="s">
        <v>1116</v>
      </c>
      <c r="H461" s="8">
        <v>45</v>
      </c>
      <c r="I461" s="7" t="s">
        <v>45</v>
      </c>
      <c r="J461" s="8">
        <v>39</v>
      </c>
      <c r="K461" s="7" t="s">
        <v>1109</v>
      </c>
      <c r="L461" s="7" t="s">
        <v>1117</v>
      </c>
      <c r="M461" s="7">
        <v>6</v>
      </c>
      <c r="N461" s="7" t="s">
        <v>1060</v>
      </c>
      <c r="O461" s="7" t="s">
        <v>2927</v>
      </c>
      <c r="P461" s="9">
        <v>42312</v>
      </c>
      <c r="Q461" s="7"/>
      <c r="R461" s="10"/>
    </row>
    <row r="462" spans="1:18" hidden="1" x14ac:dyDescent="0.55000000000000004">
      <c r="A462" s="7" t="s">
        <v>2928</v>
      </c>
      <c r="B462" s="7" t="s">
        <v>2929</v>
      </c>
      <c r="C462" s="7" t="s">
        <v>556</v>
      </c>
      <c r="D462" s="7" t="s">
        <v>2930</v>
      </c>
      <c r="E462" s="7">
        <v>7</v>
      </c>
      <c r="F462" s="7" t="s">
        <v>1115</v>
      </c>
      <c r="G462" s="7" t="s">
        <v>1116</v>
      </c>
      <c r="H462" s="8">
        <v>45</v>
      </c>
      <c r="I462" s="7" t="s">
        <v>45</v>
      </c>
      <c r="J462" s="8">
        <v>56</v>
      </c>
      <c r="K462" s="7" t="s">
        <v>1109</v>
      </c>
      <c r="L462" s="7" t="s">
        <v>1117</v>
      </c>
      <c r="M462" s="7">
        <v>6</v>
      </c>
      <c r="N462" s="7" t="s">
        <v>1060</v>
      </c>
      <c r="O462" s="7" t="s">
        <v>2931</v>
      </c>
      <c r="P462" s="9">
        <v>50485</v>
      </c>
      <c r="Q462" s="7"/>
      <c r="R462" s="10"/>
    </row>
    <row r="463" spans="1:18" hidden="1" x14ac:dyDescent="0.55000000000000004">
      <c r="A463" s="7" t="s">
        <v>2932</v>
      </c>
      <c r="B463" s="7" t="s">
        <v>2933</v>
      </c>
      <c r="C463" s="7" t="s">
        <v>557</v>
      </c>
      <c r="D463" s="7" t="s">
        <v>2934</v>
      </c>
      <c r="E463" s="7">
        <v>7</v>
      </c>
      <c r="F463" s="7" t="s">
        <v>1115</v>
      </c>
      <c r="G463" s="7" t="s">
        <v>1116</v>
      </c>
      <c r="H463" s="8">
        <v>45</v>
      </c>
      <c r="I463" s="7" t="s">
        <v>45</v>
      </c>
      <c r="J463" s="8">
        <v>86</v>
      </c>
      <c r="K463" s="7" t="s">
        <v>1109</v>
      </c>
      <c r="L463" s="7" t="s">
        <v>1151</v>
      </c>
      <c r="M463" s="7">
        <v>12</v>
      </c>
      <c r="N463" s="7" t="s">
        <v>1061</v>
      </c>
      <c r="O463" s="7" t="s">
        <v>2935</v>
      </c>
      <c r="P463" s="9">
        <v>89366</v>
      </c>
      <c r="Q463" s="7"/>
      <c r="R463" s="10"/>
    </row>
    <row r="464" spans="1:18" hidden="1" x14ac:dyDescent="0.55000000000000004">
      <c r="A464" s="7" t="s">
        <v>2936</v>
      </c>
      <c r="B464" s="7" t="s">
        <v>2937</v>
      </c>
      <c r="C464" s="7" t="s">
        <v>558</v>
      </c>
      <c r="D464" s="7" t="s">
        <v>2938</v>
      </c>
      <c r="E464" s="7">
        <v>7</v>
      </c>
      <c r="F464" s="7" t="s">
        <v>1115</v>
      </c>
      <c r="G464" s="7" t="s">
        <v>1116</v>
      </c>
      <c r="H464" s="8">
        <v>45</v>
      </c>
      <c r="I464" s="7" t="s">
        <v>45</v>
      </c>
      <c r="J464" s="8">
        <v>120</v>
      </c>
      <c r="K464" s="7" t="s">
        <v>1109</v>
      </c>
      <c r="L464" s="7" t="s">
        <v>1151</v>
      </c>
      <c r="M464" s="7">
        <v>13</v>
      </c>
      <c r="N464" s="7" t="s">
        <v>1062</v>
      </c>
      <c r="O464" s="7" t="s">
        <v>2939</v>
      </c>
      <c r="P464" s="9">
        <v>81922</v>
      </c>
      <c r="Q464" s="7"/>
      <c r="R464" s="10"/>
    </row>
    <row r="465" spans="1:18" hidden="1" x14ac:dyDescent="0.55000000000000004">
      <c r="A465" s="7" t="s">
        <v>2940</v>
      </c>
      <c r="B465" s="7" t="s">
        <v>2941</v>
      </c>
      <c r="C465" s="7" t="s">
        <v>559</v>
      </c>
      <c r="D465" s="7" t="s">
        <v>2942</v>
      </c>
      <c r="E465" s="7">
        <v>7</v>
      </c>
      <c r="F465" s="7" t="s">
        <v>1115</v>
      </c>
      <c r="G465" s="7" t="s">
        <v>1116</v>
      </c>
      <c r="H465" s="8">
        <v>45</v>
      </c>
      <c r="I465" s="7" t="s">
        <v>45</v>
      </c>
      <c r="J465" s="8">
        <v>35</v>
      </c>
      <c r="K465" s="7" t="s">
        <v>1109</v>
      </c>
      <c r="L465" s="7" t="s">
        <v>1117</v>
      </c>
      <c r="M465" s="7">
        <v>5</v>
      </c>
      <c r="N465" s="7" t="s">
        <v>1047</v>
      </c>
      <c r="O465" s="7" t="s">
        <v>2943</v>
      </c>
      <c r="P465" s="9">
        <v>16105</v>
      </c>
      <c r="Q465" s="7"/>
      <c r="R465" s="10"/>
    </row>
    <row r="466" spans="1:18" hidden="1" x14ac:dyDescent="0.55000000000000004">
      <c r="A466" s="7" t="s">
        <v>2944</v>
      </c>
      <c r="B466" s="7" t="s">
        <v>2945</v>
      </c>
      <c r="C466" s="7" t="s">
        <v>560</v>
      </c>
      <c r="D466" s="7" t="s">
        <v>2946</v>
      </c>
      <c r="E466" s="7">
        <v>7</v>
      </c>
      <c r="F466" s="7" t="s">
        <v>1115</v>
      </c>
      <c r="G466" s="7" t="s">
        <v>1116</v>
      </c>
      <c r="H466" s="8">
        <v>45</v>
      </c>
      <c r="I466" s="7" t="s">
        <v>45</v>
      </c>
      <c r="J466" s="8">
        <v>30</v>
      </c>
      <c r="K466" s="7" t="s">
        <v>1109</v>
      </c>
      <c r="L466" s="7" t="s">
        <v>1117</v>
      </c>
      <c r="M466" s="7">
        <v>5</v>
      </c>
      <c r="N466" s="7" t="s">
        <v>1047</v>
      </c>
      <c r="O466" s="7" t="s">
        <v>2947</v>
      </c>
      <c r="P466" s="9">
        <v>20581</v>
      </c>
      <c r="Q466" s="7"/>
      <c r="R466" s="10"/>
    </row>
    <row r="467" spans="1:18" hidden="1" x14ac:dyDescent="0.55000000000000004">
      <c r="A467" s="7" t="s">
        <v>2948</v>
      </c>
      <c r="B467" s="7" t="s">
        <v>2949</v>
      </c>
      <c r="C467" s="7" t="s">
        <v>561</v>
      </c>
      <c r="D467" s="7" t="s">
        <v>2950</v>
      </c>
      <c r="E467" s="7">
        <v>7</v>
      </c>
      <c r="F467" s="7" t="s">
        <v>1115</v>
      </c>
      <c r="G467" s="7" t="s">
        <v>1116</v>
      </c>
      <c r="H467" s="8">
        <v>45</v>
      </c>
      <c r="I467" s="7" t="s">
        <v>45</v>
      </c>
      <c r="J467" s="8">
        <v>38</v>
      </c>
      <c r="K467" s="7" t="s">
        <v>1109</v>
      </c>
      <c r="L467" s="7" t="s">
        <v>1117</v>
      </c>
      <c r="M467" s="7">
        <v>6</v>
      </c>
      <c r="N467" s="7" t="s">
        <v>1060</v>
      </c>
      <c r="O467" s="7" t="s">
        <v>2951</v>
      </c>
      <c r="P467" s="9">
        <v>51855</v>
      </c>
      <c r="Q467" s="7"/>
      <c r="R467" s="10"/>
    </row>
    <row r="468" spans="1:18" hidden="1" x14ac:dyDescent="0.55000000000000004">
      <c r="A468" s="7" t="s">
        <v>2952</v>
      </c>
      <c r="B468" s="7" t="s">
        <v>2953</v>
      </c>
      <c r="C468" s="7" t="s">
        <v>562</v>
      </c>
      <c r="D468" s="7" t="s">
        <v>2954</v>
      </c>
      <c r="E468" s="7">
        <v>7</v>
      </c>
      <c r="F468" s="7" t="s">
        <v>1115</v>
      </c>
      <c r="G468" s="7" t="s">
        <v>1116</v>
      </c>
      <c r="H468" s="8">
        <v>45</v>
      </c>
      <c r="I468" s="7" t="s">
        <v>45</v>
      </c>
      <c r="J468" s="8">
        <v>28</v>
      </c>
      <c r="K468" s="7" t="s">
        <v>1109</v>
      </c>
      <c r="L468" s="7" t="s">
        <v>1117</v>
      </c>
      <c r="M468" s="7">
        <v>5</v>
      </c>
      <c r="N468" s="7" t="s">
        <v>1047</v>
      </c>
      <c r="O468" s="7" t="s">
        <v>2955</v>
      </c>
      <c r="P468" s="9">
        <v>16335</v>
      </c>
      <c r="Q468" s="7"/>
      <c r="R468" s="10"/>
    </row>
    <row r="469" spans="1:18" hidden="1" x14ac:dyDescent="0.55000000000000004">
      <c r="A469" s="7" t="s">
        <v>2956</v>
      </c>
      <c r="B469" s="7" t="s">
        <v>2957</v>
      </c>
      <c r="C469" s="7" t="s">
        <v>563</v>
      </c>
      <c r="D469" s="7" t="s">
        <v>2958</v>
      </c>
      <c r="E469" s="7">
        <v>7</v>
      </c>
      <c r="F469" s="7" t="s">
        <v>1115</v>
      </c>
      <c r="G469" s="7" t="s">
        <v>1116</v>
      </c>
      <c r="H469" s="8">
        <v>45</v>
      </c>
      <c r="I469" s="7" t="s">
        <v>45</v>
      </c>
      <c r="J469" s="8">
        <v>35</v>
      </c>
      <c r="K469" s="7" t="s">
        <v>1109</v>
      </c>
      <c r="L469" s="7" t="s">
        <v>1117</v>
      </c>
      <c r="M469" s="7">
        <v>5</v>
      </c>
      <c r="N469" s="7" t="s">
        <v>1047</v>
      </c>
      <c r="O469" s="7" t="s">
        <v>2959</v>
      </c>
      <c r="P469" s="9">
        <v>23041</v>
      </c>
      <c r="Q469" s="7"/>
      <c r="R469" s="10"/>
    </row>
    <row r="470" spans="1:18" hidden="1" x14ac:dyDescent="0.55000000000000004">
      <c r="A470" s="7" t="s">
        <v>2960</v>
      </c>
      <c r="B470" s="7" t="s">
        <v>2961</v>
      </c>
      <c r="C470" s="7" t="s">
        <v>564</v>
      </c>
      <c r="D470" s="7" t="s">
        <v>2962</v>
      </c>
      <c r="E470" s="7">
        <v>7</v>
      </c>
      <c r="F470" s="7" t="s">
        <v>1115</v>
      </c>
      <c r="G470" s="7" t="s">
        <v>1116</v>
      </c>
      <c r="H470" s="8">
        <v>45</v>
      </c>
      <c r="I470" s="7" t="s">
        <v>45</v>
      </c>
      <c r="J470" s="8">
        <v>34</v>
      </c>
      <c r="K470" s="7" t="s">
        <v>1109</v>
      </c>
      <c r="L470" s="7" t="s">
        <v>1117</v>
      </c>
      <c r="M470" s="7">
        <v>6</v>
      </c>
      <c r="N470" s="7" t="s">
        <v>1060</v>
      </c>
      <c r="O470" s="7" t="s">
        <v>2963</v>
      </c>
      <c r="P470" s="9">
        <v>31697</v>
      </c>
      <c r="Q470" s="7"/>
      <c r="R470" s="10"/>
    </row>
    <row r="471" spans="1:18" hidden="1" x14ac:dyDescent="0.55000000000000004">
      <c r="A471" s="7" t="s">
        <v>2964</v>
      </c>
      <c r="B471" s="7" t="s">
        <v>2965</v>
      </c>
      <c r="C471" s="7" t="s">
        <v>565</v>
      </c>
      <c r="D471" s="7" t="s">
        <v>2966</v>
      </c>
      <c r="E471" s="7">
        <v>7</v>
      </c>
      <c r="F471" s="7" t="s">
        <v>1115</v>
      </c>
      <c r="G471" s="7" t="s">
        <v>1116</v>
      </c>
      <c r="H471" s="8">
        <v>45</v>
      </c>
      <c r="I471" s="7" t="s">
        <v>45</v>
      </c>
      <c r="J471" s="8">
        <v>10</v>
      </c>
      <c r="K471" s="7" t="s">
        <v>1101</v>
      </c>
      <c r="L471" s="7" t="s">
        <v>1204</v>
      </c>
      <c r="M471" s="7">
        <v>2</v>
      </c>
      <c r="N471" s="7" t="s">
        <v>1050</v>
      </c>
      <c r="O471" s="7" t="s">
        <v>2967</v>
      </c>
      <c r="P471" s="9">
        <v>16968</v>
      </c>
      <c r="Q471" s="7"/>
      <c r="R471" s="10"/>
    </row>
    <row r="472" spans="1:18" hidden="1" x14ac:dyDescent="0.55000000000000004">
      <c r="A472" s="7" t="s">
        <v>2968</v>
      </c>
      <c r="B472" s="7" t="s">
        <v>2969</v>
      </c>
      <c r="C472" s="7" t="s">
        <v>566</v>
      </c>
      <c r="D472" s="7" t="s">
        <v>2970</v>
      </c>
      <c r="E472" s="7">
        <v>7</v>
      </c>
      <c r="F472" s="7" t="s">
        <v>1115</v>
      </c>
      <c r="G472" s="7" t="s">
        <v>1116</v>
      </c>
      <c r="H472" s="8">
        <v>45</v>
      </c>
      <c r="I472" s="7" t="s">
        <v>45</v>
      </c>
      <c r="J472" s="8">
        <v>0</v>
      </c>
      <c r="K472" s="7" t="s">
        <v>1101</v>
      </c>
      <c r="L472" s="7" t="s">
        <v>1204</v>
      </c>
      <c r="M472" s="7">
        <v>3</v>
      </c>
      <c r="N472" s="7" t="s">
        <v>1049</v>
      </c>
      <c r="O472" s="7" t="s">
        <v>2971</v>
      </c>
      <c r="P472" s="9">
        <v>19210</v>
      </c>
      <c r="Q472" s="7"/>
      <c r="R472" s="10"/>
    </row>
    <row r="473" spans="1:18" hidden="1" x14ac:dyDescent="0.55000000000000004">
      <c r="A473" s="7" t="s">
        <v>2972</v>
      </c>
      <c r="B473" s="7" t="s">
        <v>2973</v>
      </c>
      <c r="C473" s="7" t="s">
        <v>567</v>
      </c>
      <c r="D473" s="7" t="s">
        <v>2974</v>
      </c>
      <c r="E473" s="7">
        <v>7</v>
      </c>
      <c r="F473" s="7" t="s">
        <v>1115</v>
      </c>
      <c r="G473" s="7" t="s">
        <v>1116</v>
      </c>
      <c r="H473" s="8">
        <v>45</v>
      </c>
      <c r="I473" s="7" t="s">
        <v>45</v>
      </c>
      <c r="J473" s="8">
        <v>0</v>
      </c>
      <c r="K473" s="7" t="s">
        <v>1101</v>
      </c>
      <c r="L473" s="7" t="s">
        <v>1204</v>
      </c>
      <c r="M473" s="7">
        <v>3</v>
      </c>
      <c r="N473" s="7" t="s">
        <v>1049</v>
      </c>
      <c r="O473" s="7" t="s">
        <v>2975</v>
      </c>
      <c r="P473" s="9">
        <v>17920</v>
      </c>
      <c r="Q473" s="7"/>
      <c r="R473" s="10"/>
    </row>
    <row r="474" spans="1:18" hidden="1" x14ac:dyDescent="0.55000000000000004">
      <c r="A474" s="7" t="s">
        <v>2976</v>
      </c>
      <c r="B474" s="7" t="s">
        <v>2977</v>
      </c>
      <c r="C474" s="7" t="s">
        <v>491</v>
      </c>
      <c r="D474" s="7" t="s">
        <v>42</v>
      </c>
      <c r="E474" s="7">
        <v>7</v>
      </c>
      <c r="F474" s="7" t="s">
        <v>1107</v>
      </c>
      <c r="G474" s="7" t="s">
        <v>1108</v>
      </c>
      <c r="H474" s="8">
        <v>46</v>
      </c>
      <c r="I474" s="7" t="s">
        <v>42</v>
      </c>
      <c r="J474" s="8">
        <v>540</v>
      </c>
      <c r="K474" s="7" t="s">
        <v>1109</v>
      </c>
      <c r="L474" s="7" t="s">
        <v>1101</v>
      </c>
      <c r="M474" s="7">
        <v>17</v>
      </c>
      <c r="N474" s="7" t="s">
        <v>1043</v>
      </c>
      <c r="O474" s="7" t="s">
        <v>2978</v>
      </c>
      <c r="P474" s="9">
        <v>111434</v>
      </c>
      <c r="Q474" s="7"/>
      <c r="R474" s="10"/>
    </row>
    <row r="475" spans="1:18" hidden="1" x14ac:dyDescent="0.55000000000000004">
      <c r="A475" s="7" t="s">
        <v>2979</v>
      </c>
      <c r="B475" s="7" t="s">
        <v>2980</v>
      </c>
      <c r="C475" s="7" t="s">
        <v>492</v>
      </c>
      <c r="D475" s="7" t="s">
        <v>2981</v>
      </c>
      <c r="E475" s="7">
        <v>7</v>
      </c>
      <c r="F475" s="7" t="s">
        <v>1115</v>
      </c>
      <c r="G475" s="7" t="s">
        <v>1116</v>
      </c>
      <c r="H475" s="8">
        <v>46</v>
      </c>
      <c r="I475" s="7" t="s">
        <v>42</v>
      </c>
      <c r="J475" s="8">
        <v>37</v>
      </c>
      <c r="K475" s="7" t="s">
        <v>1109</v>
      </c>
      <c r="L475" s="7" t="s">
        <v>1117</v>
      </c>
      <c r="M475" s="7">
        <v>5</v>
      </c>
      <c r="N475" s="7" t="s">
        <v>1047</v>
      </c>
      <c r="O475" s="7" t="s">
        <v>2982</v>
      </c>
      <c r="P475" s="9">
        <v>26063</v>
      </c>
      <c r="Q475" s="7"/>
      <c r="R475" s="10"/>
    </row>
    <row r="476" spans="1:18" hidden="1" x14ac:dyDescent="0.55000000000000004">
      <c r="A476" s="7" t="s">
        <v>2983</v>
      </c>
      <c r="B476" s="7" t="s">
        <v>2984</v>
      </c>
      <c r="C476" s="7" t="s">
        <v>493</v>
      </c>
      <c r="D476" s="7" t="s">
        <v>2985</v>
      </c>
      <c r="E476" s="7">
        <v>7</v>
      </c>
      <c r="F476" s="7" t="s">
        <v>1115</v>
      </c>
      <c r="G476" s="7" t="s">
        <v>1116</v>
      </c>
      <c r="H476" s="8">
        <v>46</v>
      </c>
      <c r="I476" s="7" t="s">
        <v>42</v>
      </c>
      <c r="J476" s="8">
        <v>124</v>
      </c>
      <c r="K476" s="7" t="s">
        <v>1109</v>
      </c>
      <c r="L476" s="7" t="s">
        <v>1122</v>
      </c>
      <c r="M476" s="7">
        <v>9</v>
      </c>
      <c r="N476" s="7" t="s">
        <v>1045</v>
      </c>
      <c r="O476" s="7" t="s">
        <v>2986</v>
      </c>
      <c r="P476" s="9">
        <v>47927</v>
      </c>
      <c r="Q476" s="7"/>
      <c r="R476" s="10"/>
    </row>
    <row r="477" spans="1:18" hidden="1" x14ac:dyDescent="0.55000000000000004">
      <c r="A477" s="7" t="s">
        <v>2987</v>
      </c>
      <c r="B477" s="7" t="s">
        <v>2988</v>
      </c>
      <c r="C477" s="7" t="s">
        <v>494</v>
      </c>
      <c r="D477" s="7" t="s">
        <v>2989</v>
      </c>
      <c r="E477" s="7">
        <v>7</v>
      </c>
      <c r="F477" s="7" t="s">
        <v>1115</v>
      </c>
      <c r="G477" s="7" t="s">
        <v>1116</v>
      </c>
      <c r="H477" s="8">
        <v>46</v>
      </c>
      <c r="I477" s="7" t="s">
        <v>42</v>
      </c>
      <c r="J477" s="8">
        <v>30</v>
      </c>
      <c r="K477" s="7" t="s">
        <v>1109</v>
      </c>
      <c r="L477" s="7" t="s">
        <v>1117</v>
      </c>
      <c r="M477" s="7">
        <v>5</v>
      </c>
      <c r="N477" s="7" t="s">
        <v>1047</v>
      </c>
      <c r="O477" s="7" t="s">
        <v>2990</v>
      </c>
      <c r="P477" s="9">
        <v>12055</v>
      </c>
      <c r="Q477" s="7"/>
      <c r="R477" s="10"/>
    </row>
    <row r="478" spans="1:18" hidden="1" x14ac:dyDescent="0.55000000000000004">
      <c r="A478" s="7" t="s">
        <v>2991</v>
      </c>
      <c r="B478" s="7" t="s">
        <v>2992</v>
      </c>
      <c r="C478" s="7" t="s">
        <v>495</v>
      </c>
      <c r="D478" s="7" t="s">
        <v>2993</v>
      </c>
      <c r="E478" s="7">
        <v>7</v>
      </c>
      <c r="F478" s="7" t="s">
        <v>1115</v>
      </c>
      <c r="G478" s="7" t="s">
        <v>1116</v>
      </c>
      <c r="H478" s="8">
        <v>46</v>
      </c>
      <c r="I478" s="7" t="s">
        <v>42</v>
      </c>
      <c r="J478" s="8">
        <v>84</v>
      </c>
      <c r="K478" s="7" t="s">
        <v>1109</v>
      </c>
      <c r="L478" s="7" t="s">
        <v>1117</v>
      </c>
      <c r="M478" s="7">
        <v>5</v>
      </c>
      <c r="N478" s="7" t="s">
        <v>1047</v>
      </c>
      <c r="O478" s="7" t="s">
        <v>2994</v>
      </c>
      <c r="P478" s="9">
        <v>24321</v>
      </c>
      <c r="Q478" s="7"/>
      <c r="R478" s="10"/>
    </row>
    <row r="479" spans="1:18" hidden="1" x14ac:dyDescent="0.55000000000000004">
      <c r="A479" s="7" t="s">
        <v>2995</v>
      </c>
      <c r="B479" s="7" t="s">
        <v>2996</v>
      </c>
      <c r="C479" s="7" t="s">
        <v>496</v>
      </c>
      <c r="D479" s="7" t="s">
        <v>2997</v>
      </c>
      <c r="E479" s="7">
        <v>7</v>
      </c>
      <c r="F479" s="7" t="s">
        <v>1115</v>
      </c>
      <c r="G479" s="7" t="s">
        <v>1116</v>
      </c>
      <c r="H479" s="8">
        <v>46</v>
      </c>
      <c r="I479" s="7" t="s">
        <v>42</v>
      </c>
      <c r="J479" s="8">
        <v>120</v>
      </c>
      <c r="K479" s="7" t="s">
        <v>1109</v>
      </c>
      <c r="L479" s="7" t="s">
        <v>1151</v>
      </c>
      <c r="M479" s="7">
        <v>13</v>
      </c>
      <c r="N479" s="7" t="s">
        <v>1062</v>
      </c>
      <c r="O479" s="7" t="s">
        <v>2998</v>
      </c>
      <c r="P479" s="9">
        <v>89884</v>
      </c>
      <c r="Q479" s="7"/>
      <c r="R479" s="10"/>
    </row>
    <row r="480" spans="1:18" hidden="1" x14ac:dyDescent="0.55000000000000004">
      <c r="A480" s="7" t="s">
        <v>2999</v>
      </c>
      <c r="B480" s="7" t="s">
        <v>3000</v>
      </c>
      <c r="C480" s="7" t="s">
        <v>497</v>
      </c>
      <c r="D480" s="7" t="s">
        <v>3001</v>
      </c>
      <c r="E480" s="7">
        <v>7</v>
      </c>
      <c r="F480" s="7" t="s">
        <v>1115</v>
      </c>
      <c r="G480" s="7" t="s">
        <v>1116</v>
      </c>
      <c r="H480" s="8">
        <v>46</v>
      </c>
      <c r="I480" s="7" t="s">
        <v>42</v>
      </c>
      <c r="J480" s="8">
        <v>56</v>
      </c>
      <c r="K480" s="7" t="s">
        <v>1109</v>
      </c>
      <c r="L480" s="7" t="s">
        <v>1117</v>
      </c>
      <c r="M480" s="7">
        <v>6</v>
      </c>
      <c r="N480" s="7" t="s">
        <v>1060</v>
      </c>
      <c r="O480" s="7" t="s">
        <v>3002</v>
      </c>
      <c r="P480" s="9">
        <v>36460</v>
      </c>
      <c r="Q480" s="7"/>
      <c r="R480" s="10"/>
    </row>
    <row r="481" spans="1:18" hidden="1" x14ac:dyDescent="0.55000000000000004">
      <c r="A481" s="7" t="s">
        <v>3003</v>
      </c>
      <c r="B481" s="7" t="s">
        <v>3004</v>
      </c>
      <c r="C481" s="7" t="s">
        <v>498</v>
      </c>
      <c r="D481" s="7" t="s">
        <v>3005</v>
      </c>
      <c r="E481" s="7">
        <v>7</v>
      </c>
      <c r="F481" s="7" t="s">
        <v>1115</v>
      </c>
      <c r="G481" s="7" t="s">
        <v>1116</v>
      </c>
      <c r="H481" s="8">
        <v>46</v>
      </c>
      <c r="I481" s="7" t="s">
        <v>42</v>
      </c>
      <c r="J481" s="8">
        <v>30</v>
      </c>
      <c r="K481" s="7" t="s">
        <v>1109</v>
      </c>
      <c r="L481" s="7" t="s">
        <v>1117</v>
      </c>
      <c r="M481" s="7">
        <v>5</v>
      </c>
      <c r="N481" s="7" t="s">
        <v>1047</v>
      </c>
      <c r="O481" s="7" t="s">
        <v>3006</v>
      </c>
      <c r="P481" s="9">
        <v>26883</v>
      </c>
      <c r="Q481" s="7"/>
      <c r="R481" s="10"/>
    </row>
    <row r="482" spans="1:18" hidden="1" x14ac:dyDescent="0.55000000000000004">
      <c r="A482" s="7" t="s">
        <v>3007</v>
      </c>
      <c r="B482" s="7" t="s">
        <v>3008</v>
      </c>
      <c r="C482" s="7" t="s">
        <v>499</v>
      </c>
      <c r="D482" s="7" t="s">
        <v>3009</v>
      </c>
      <c r="E482" s="7">
        <v>7</v>
      </c>
      <c r="F482" s="7" t="s">
        <v>1115</v>
      </c>
      <c r="G482" s="7" t="s">
        <v>1116</v>
      </c>
      <c r="H482" s="8">
        <v>46</v>
      </c>
      <c r="I482" s="7" t="s">
        <v>42</v>
      </c>
      <c r="J482" s="8">
        <v>71</v>
      </c>
      <c r="K482" s="7" t="s">
        <v>1109</v>
      </c>
      <c r="L482" s="7" t="s">
        <v>1117</v>
      </c>
      <c r="M482" s="7">
        <v>6</v>
      </c>
      <c r="N482" s="7" t="s">
        <v>1060</v>
      </c>
      <c r="O482" s="7" t="s">
        <v>3010</v>
      </c>
      <c r="P482" s="9">
        <v>38956</v>
      </c>
      <c r="Q482" s="7"/>
      <c r="R482" s="10"/>
    </row>
    <row r="483" spans="1:18" hidden="1" x14ac:dyDescent="0.55000000000000004">
      <c r="A483" s="7" t="s">
        <v>3011</v>
      </c>
      <c r="B483" s="7" t="s">
        <v>3012</v>
      </c>
      <c r="C483" s="7" t="s">
        <v>500</v>
      </c>
      <c r="D483" s="7" t="s">
        <v>3013</v>
      </c>
      <c r="E483" s="7">
        <v>7</v>
      </c>
      <c r="F483" s="7" t="s">
        <v>1115</v>
      </c>
      <c r="G483" s="7" t="s">
        <v>1116</v>
      </c>
      <c r="H483" s="8">
        <v>46</v>
      </c>
      <c r="I483" s="7" t="s">
        <v>42</v>
      </c>
      <c r="J483" s="8">
        <v>34</v>
      </c>
      <c r="K483" s="7" t="s">
        <v>1109</v>
      </c>
      <c r="L483" s="7" t="s">
        <v>1117</v>
      </c>
      <c r="M483" s="7">
        <v>5</v>
      </c>
      <c r="N483" s="7" t="s">
        <v>1047</v>
      </c>
      <c r="O483" s="7" t="s">
        <v>3014</v>
      </c>
      <c r="P483" s="9">
        <v>28966</v>
      </c>
      <c r="Q483" s="7"/>
      <c r="R483" s="10"/>
    </row>
    <row r="484" spans="1:18" hidden="1" x14ac:dyDescent="0.55000000000000004">
      <c r="A484" s="7" t="s">
        <v>3015</v>
      </c>
      <c r="B484" s="7" t="s">
        <v>3016</v>
      </c>
      <c r="C484" s="7" t="s">
        <v>501</v>
      </c>
      <c r="D484" s="7" t="s">
        <v>3017</v>
      </c>
      <c r="E484" s="7">
        <v>7</v>
      </c>
      <c r="F484" s="7" t="s">
        <v>1115</v>
      </c>
      <c r="G484" s="7" t="s">
        <v>1116</v>
      </c>
      <c r="H484" s="8">
        <v>46</v>
      </c>
      <c r="I484" s="7" t="s">
        <v>42</v>
      </c>
      <c r="J484" s="8">
        <v>73</v>
      </c>
      <c r="K484" s="7" t="s">
        <v>1109</v>
      </c>
      <c r="L484" s="7" t="s">
        <v>1117</v>
      </c>
      <c r="M484" s="7">
        <v>6</v>
      </c>
      <c r="N484" s="7" t="s">
        <v>1060</v>
      </c>
      <c r="O484" s="7" t="s">
        <v>3018</v>
      </c>
      <c r="P484" s="9">
        <v>50550</v>
      </c>
      <c r="Q484" s="7"/>
      <c r="R484" s="10"/>
    </row>
    <row r="485" spans="1:18" hidden="1" x14ac:dyDescent="0.55000000000000004">
      <c r="A485" s="7" t="s">
        <v>3019</v>
      </c>
      <c r="B485" s="7" t="s">
        <v>3020</v>
      </c>
      <c r="C485" s="7" t="s">
        <v>502</v>
      </c>
      <c r="D485" s="7" t="s">
        <v>3021</v>
      </c>
      <c r="E485" s="7">
        <v>7</v>
      </c>
      <c r="F485" s="7" t="s">
        <v>1115</v>
      </c>
      <c r="G485" s="7" t="s">
        <v>1116</v>
      </c>
      <c r="H485" s="8">
        <v>46</v>
      </c>
      <c r="I485" s="7" t="s">
        <v>42</v>
      </c>
      <c r="J485" s="8">
        <v>60</v>
      </c>
      <c r="K485" s="7" t="s">
        <v>1109</v>
      </c>
      <c r="L485" s="7" t="s">
        <v>1151</v>
      </c>
      <c r="M485" s="7">
        <v>12</v>
      </c>
      <c r="N485" s="7" t="s">
        <v>1061</v>
      </c>
      <c r="O485" s="7" t="s">
        <v>3022</v>
      </c>
      <c r="P485" s="9">
        <v>50568</v>
      </c>
      <c r="Q485" s="7"/>
      <c r="R485" s="10"/>
    </row>
    <row r="486" spans="1:18" hidden="1" x14ac:dyDescent="0.55000000000000004">
      <c r="A486" s="7" t="s">
        <v>3023</v>
      </c>
      <c r="B486" s="7" t="s">
        <v>3024</v>
      </c>
      <c r="C486" s="7" t="s">
        <v>503</v>
      </c>
      <c r="D486" s="7" t="s">
        <v>3025</v>
      </c>
      <c r="E486" s="7">
        <v>7</v>
      </c>
      <c r="F486" s="7" t="s">
        <v>1115</v>
      </c>
      <c r="G486" s="7" t="s">
        <v>1116</v>
      </c>
      <c r="H486" s="8">
        <v>46</v>
      </c>
      <c r="I486" s="7" t="s">
        <v>42</v>
      </c>
      <c r="J486" s="8">
        <v>34</v>
      </c>
      <c r="K486" s="7" t="s">
        <v>1109</v>
      </c>
      <c r="L486" s="7" t="s">
        <v>1117</v>
      </c>
      <c r="M486" s="7">
        <v>5</v>
      </c>
      <c r="N486" s="7" t="s">
        <v>1047</v>
      </c>
      <c r="O486" s="7" t="s">
        <v>3026</v>
      </c>
      <c r="P486" s="9">
        <v>21619</v>
      </c>
      <c r="Q486" s="7"/>
      <c r="R486" s="10"/>
    </row>
    <row r="487" spans="1:18" hidden="1" x14ac:dyDescent="0.55000000000000004">
      <c r="A487" s="7" t="s">
        <v>3027</v>
      </c>
      <c r="B487" s="7" t="s">
        <v>3028</v>
      </c>
      <c r="C487" s="7" t="s">
        <v>504</v>
      </c>
      <c r="D487" s="7" t="s">
        <v>3029</v>
      </c>
      <c r="E487" s="7">
        <v>7</v>
      </c>
      <c r="F487" s="7" t="s">
        <v>1115</v>
      </c>
      <c r="G487" s="7" t="s">
        <v>1116</v>
      </c>
      <c r="H487" s="8">
        <v>46</v>
      </c>
      <c r="I487" s="7" t="s">
        <v>42</v>
      </c>
      <c r="J487" s="8">
        <v>163</v>
      </c>
      <c r="K487" s="7" t="s">
        <v>1109</v>
      </c>
      <c r="L487" s="7" t="s">
        <v>1151</v>
      </c>
      <c r="M487" s="7">
        <v>13</v>
      </c>
      <c r="N487" s="7" t="s">
        <v>1062</v>
      </c>
      <c r="O487" s="7" t="s">
        <v>3030</v>
      </c>
      <c r="P487" s="9">
        <v>71207</v>
      </c>
      <c r="Q487" s="7"/>
      <c r="R487" s="10"/>
    </row>
    <row r="488" spans="1:18" hidden="1" x14ac:dyDescent="0.55000000000000004">
      <c r="A488" s="7" t="s">
        <v>3031</v>
      </c>
      <c r="B488" s="7" t="s">
        <v>3032</v>
      </c>
      <c r="C488" s="7" t="s">
        <v>505</v>
      </c>
      <c r="D488" s="7" t="s">
        <v>3033</v>
      </c>
      <c r="E488" s="7">
        <v>7</v>
      </c>
      <c r="F488" s="7" t="s">
        <v>1115</v>
      </c>
      <c r="G488" s="7" t="s">
        <v>1116</v>
      </c>
      <c r="H488" s="8">
        <v>46</v>
      </c>
      <c r="I488" s="7" t="s">
        <v>42</v>
      </c>
      <c r="J488" s="8">
        <v>0</v>
      </c>
      <c r="K488" s="7" t="s">
        <v>1101</v>
      </c>
      <c r="L488" s="7" t="s">
        <v>1204</v>
      </c>
      <c r="M488" s="7">
        <v>3</v>
      </c>
      <c r="N488" s="7" t="s">
        <v>1049</v>
      </c>
      <c r="O488" s="7" t="s">
        <v>3034</v>
      </c>
      <c r="P488" s="9">
        <v>21256</v>
      </c>
      <c r="Q488" s="7"/>
      <c r="R488" s="10"/>
    </row>
    <row r="489" spans="1:18" hidden="1" x14ac:dyDescent="0.55000000000000004">
      <c r="A489" s="7" t="s">
        <v>3035</v>
      </c>
      <c r="B489" s="7" t="s">
        <v>3036</v>
      </c>
      <c r="C489" s="7" t="s">
        <v>506</v>
      </c>
      <c r="D489" s="7" t="s">
        <v>3037</v>
      </c>
      <c r="E489" s="7">
        <v>7</v>
      </c>
      <c r="F489" s="7" t="s">
        <v>1115</v>
      </c>
      <c r="G489" s="7" t="s">
        <v>1116</v>
      </c>
      <c r="H489" s="8">
        <v>46</v>
      </c>
      <c r="I489" s="7" t="s">
        <v>42</v>
      </c>
      <c r="J489" s="8">
        <v>0</v>
      </c>
      <c r="K489" s="7" t="s">
        <v>1101</v>
      </c>
      <c r="L489" s="7" t="s">
        <v>1204</v>
      </c>
      <c r="M489" s="7">
        <v>3</v>
      </c>
      <c r="N489" s="7" t="s">
        <v>1049</v>
      </c>
      <c r="O489" s="7" t="s">
        <v>3038</v>
      </c>
      <c r="P489" s="9">
        <v>18642</v>
      </c>
      <c r="Q489" s="7"/>
      <c r="R489" s="10"/>
    </row>
    <row r="490" spans="1:18" hidden="1" x14ac:dyDescent="0.55000000000000004">
      <c r="A490" s="7" t="s">
        <v>3039</v>
      </c>
      <c r="B490" s="7" t="s">
        <v>3040</v>
      </c>
      <c r="C490" s="7" t="s">
        <v>507</v>
      </c>
      <c r="D490" s="7" t="s">
        <v>3041</v>
      </c>
      <c r="E490" s="7">
        <v>7</v>
      </c>
      <c r="F490" s="7" t="s">
        <v>1115</v>
      </c>
      <c r="G490" s="7" t="s">
        <v>1116</v>
      </c>
      <c r="H490" s="8">
        <v>46</v>
      </c>
      <c r="I490" s="7" t="s">
        <v>42</v>
      </c>
      <c r="J490" s="8">
        <v>0</v>
      </c>
      <c r="K490" s="7" t="s">
        <v>1101</v>
      </c>
      <c r="L490" s="7" t="s">
        <v>1204</v>
      </c>
      <c r="M490" s="7">
        <v>2</v>
      </c>
      <c r="N490" s="7" t="s">
        <v>1050</v>
      </c>
      <c r="O490" s="7" t="s">
        <v>3042</v>
      </c>
      <c r="P490" s="9">
        <v>14261</v>
      </c>
      <c r="Q490" s="7"/>
      <c r="R490" s="10"/>
    </row>
    <row r="491" spans="1:18" hidden="1" x14ac:dyDescent="0.55000000000000004">
      <c r="A491" s="7" t="s">
        <v>3043</v>
      </c>
      <c r="B491" s="7" t="s">
        <v>3044</v>
      </c>
      <c r="C491" s="7" t="s">
        <v>508</v>
      </c>
      <c r="D491" s="7" t="s">
        <v>3045</v>
      </c>
      <c r="E491" s="7">
        <v>7</v>
      </c>
      <c r="F491" s="7" t="s">
        <v>1115</v>
      </c>
      <c r="G491" s="7" t="s">
        <v>1116</v>
      </c>
      <c r="H491" s="8">
        <v>46</v>
      </c>
      <c r="I491" s="7" t="s">
        <v>42</v>
      </c>
      <c r="J491" s="8">
        <v>0</v>
      </c>
      <c r="K491" s="7" t="s">
        <v>1101</v>
      </c>
      <c r="L491" s="7" t="s">
        <v>1204</v>
      </c>
      <c r="M491" s="7">
        <v>3</v>
      </c>
      <c r="N491" s="7" t="s">
        <v>1049</v>
      </c>
      <c r="O491" s="7" t="s">
        <v>3046</v>
      </c>
      <c r="P491" s="9">
        <v>19818</v>
      </c>
      <c r="Q491" s="7"/>
      <c r="R491" s="10"/>
    </row>
    <row r="492" spans="1:18" hidden="1" x14ac:dyDescent="0.55000000000000004">
      <c r="A492" s="7" t="s">
        <v>3047</v>
      </c>
      <c r="B492" s="7" t="s">
        <v>3048</v>
      </c>
      <c r="C492" s="7" t="s">
        <v>580</v>
      </c>
      <c r="D492" s="7" t="s">
        <v>47</v>
      </c>
      <c r="E492" s="7">
        <v>8</v>
      </c>
      <c r="F492" s="7" t="s">
        <v>1107</v>
      </c>
      <c r="G492" s="7" t="s">
        <v>1108</v>
      </c>
      <c r="H492" s="8">
        <v>38</v>
      </c>
      <c r="I492" s="7" t="s">
        <v>47</v>
      </c>
      <c r="J492" s="8">
        <v>200</v>
      </c>
      <c r="K492" s="7" t="s">
        <v>1101</v>
      </c>
      <c r="L492" s="7" t="s">
        <v>1101</v>
      </c>
      <c r="M492" s="7">
        <v>16</v>
      </c>
      <c r="N492" s="7" t="s">
        <v>1065</v>
      </c>
      <c r="O492" s="7" t="s">
        <v>3049</v>
      </c>
      <c r="P492" s="9">
        <v>78380</v>
      </c>
      <c r="Q492" s="7"/>
      <c r="R492" s="10"/>
    </row>
    <row r="493" spans="1:18" hidden="1" x14ac:dyDescent="0.55000000000000004">
      <c r="A493" s="7" t="s">
        <v>3050</v>
      </c>
      <c r="B493" s="7" t="s">
        <v>3051</v>
      </c>
      <c r="C493" s="7" t="s">
        <v>581</v>
      </c>
      <c r="D493" s="7" t="s">
        <v>3052</v>
      </c>
      <c r="E493" s="7">
        <v>8</v>
      </c>
      <c r="F493" s="7" t="s">
        <v>1115</v>
      </c>
      <c r="G493" s="7" t="s">
        <v>1116</v>
      </c>
      <c r="H493" s="8">
        <v>38</v>
      </c>
      <c r="I493" s="7" t="s">
        <v>47</v>
      </c>
      <c r="J493" s="8">
        <v>42</v>
      </c>
      <c r="K493" s="7" t="s">
        <v>1101</v>
      </c>
      <c r="L493" s="7" t="s">
        <v>1117</v>
      </c>
      <c r="M493" s="7">
        <v>6</v>
      </c>
      <c r="N493" s="7" t="s">
        <v>1060</v>
      </c>
      <c r="O493" s="7" t="s">
        <v>3053</v>
      </c>
      <c r="P493" s="9">
        <v>42711</v>
      </c>
      <c r="Q493" s="7"/>
      <c r="R493" s="10"/>
    </row>
    <row r="494" spans="1:18" hidden="1" x14ac:dyDescent="0.55000000000000004">
      <c r="A494" s="7" t="s">
        <v>3054</v>
      </c>
      <c r="B494" s="7" t="s">
        <v>3055</v>
      </c>
      <c r="C494" s="7" t="s">
        <v>582</v>
      </c>
      <c r="D494" s="7" t="s">
        <v>3056</v>
      </c>
      <c r="E494" s="7">
        <v>8</v>
      </c>
      <c r="F494" s="7" t="s">
        <v>1115</v>
      </c>
      <c r="G494" s="7" t="s">
        <v>1116</v>
      </c>
      <c r="H494" s="8">
        <v>38</v>
      </c>
      <c r="I494" s="7" t="s">
        <v>47</v>
      </c>
      <c r="J494" s="8">
        <v>56</v>
      </c>
      <c r="K494" s="7" t="s">
        <v>1101</v>
      </c>
      <c r="L494" s="7" t="s">
        <v>1117</v>
      </c>
      <c r="M494" s="7">
        <v>6</v>
      </c>
      <c r="N494" s="7" t="s">
        <v>1060</v>
      </c>
      <c r="O494" s="7" t="s">
        <v>3057</v>
      </c>
      <c r="P494" s="9">
        <v>48302</v>
      </c>
      <c r="Q494" s="7"/>
      <c r="R494" s="10"/>
    </row>
    <row r="495" spans="1:18" hidden="1" x14ac:dyDescent="0.55000000000000004">
      <c r="A495" s="7" t="s">
        <v>3058</v>
      </c>
      <c r="B495" s="7" t="s">
        <v>3059</v>
      </c>
      <c r="C495" s="7" t="s">
        <v>583</v>
      </c>
      <c r="D495" s="7" t="s">
        <v>3060</v>
      </c>
      <c r="E495" s="7">
        <v>8</v>
      </c>
      <c r="F495" s="7" t="s">
        <v>1115</v>
      </c>
      <c r="G495" s="7" t="s">
        <v>1116</v>
      </c>
      <c r="H495" s="8">
        <v>38</v>
      </c>
      <c r="I495" s="7" t="s">
        <v>47</v>
      </c>
      <c r="J495" s="8">
        <v>96</v>
      </c>
      <c r="K495" s="7" t="s">
        <v>1101</v>
      </c>
      <c r="L495" s="7" t="s">
        <v>1122</v>
      </c>
      <c r="M495" s="7">
        <v>10</v>
      </c>
      <c r="N495" s="7" t="s">
        <v>1044</v>
      </c>
      <c r="O495" s="7" t="s">
        <v>3061</v>
      </c>
      <c r="P495" s="9">
        <v>55322</v>
      </c>
      <c r="Q495" s="7"/>
      <c r="R495" s="10"/>
    </row>
    <row r="496" spans="1:18" hidden="1" x14ac:dyDescent="0.55000000000000004">
      <c r="A496" s="7" t="s">
        <v>3062</v>
      </c>
      <c r="B496" s="7" t="s">
        <v>3063</v>
      </c>
      <c r="C496" s="7" t="s">
        <v>584</v>
      </c>
      <c r="D496" s="7" t="s">
        <v>3064</v>
      </c>
      <c r="E496" s="7">
        <v>8</v>
      </c>
      <c r="F496" s="7" t="s">
        <v>1115</v>
      </c>
      <c r="G496" s="7" t="s">
        <v>1116</v>
      </c>
      <c r="H496" s="8">
        <v>38</v>
      </c>
      <c r="I496" s="7" t="s">
        <v>47</v>
      </c>
      <c r="J496" s="8">
        <v>38</v>
      </c>
      <c r="K496" s="7" t="s">
        <v>1101</v>
      </c>
      <c r="L496" s="7" t="s">
        <v>1117</v>
      </c>
      <c r="M496" s="7">
        <v>6</v>
      </c>
      <c r="N496" s="7" t="s">
        <v>1060</v>
      </c>
      <c r="O496" s="7" t="s">
        <v>3065</v>
      </c>
      <c r="P496" s="9">
        <v>32047</v>
      </c>
      <c r="Q496" s="7"/>
      <c r="R496" s="10"/>
    </row>
    <row r="497" spans="1:18" hidden="1" x14ac:dyDescent="0.55000000000000004">
      <c r="A497" s="7" t="s">
        <v>3066</v>
      </c>
      <c r="B497" s="7" t="s">
        <v>3067</v>
      </c>
      <c r="C497" s="7" t="s">
        <v>585</v>
      </c>
      <c r="D497" s="7" t="s">
        <v>3068</v>
      </c>
      <c r="E497" s="7">
        <v>8</v>
      </c>
      <c r="F497" s="7" t="s">
        <v>1115</v>
      </c>
      <c r="G497" s="7" t="s">
        <v>1116</v>
      </c>
      <c r="H497" s="8">
        <v>38</v>
      </c>
      <c r="I497" s="7" t="s">
        <v>47</v>
      </c>
      <c r="J497" s="8">
        <v>62</v>
      </c>
      <c r="K497" s="7" t="s">
        <v>1101</v>
      </c>
      <c r="L497" s="7" t="s">
        <v>1117</v>
      </c>
      <c r="M497" s="7">
        <v>6</v>
      </c>
      <c r="N497" s="7" t="s">
        <v>1060</v>
      </c>
      <c r="O497" s="7" t="s">
        <v>3069</v>
      </c>
      <c r="P497" s="9">
        <v>30959</v>
      </c>
      <c r="Q497" s="7"/>
      <c r="R497" s="10"/>
    </row>
    <row r="498" spans="1:18" hidden="1" x14ac:dyDescent="0.55000000000000004">
      <c r="A498" s="7" t="s">
        <v>3070</v>
      </c>
      <c r="B498" s="7" t="s">
        <v>3071</v>
      </c>
      <c r="C498" s="7" t="s">
        <v>586</v>
      </c>
      <c r="D498" s="7" t="s">
        <v>3072</v>
      </c>
      <c r="E498" s="7">
        <v>8</v>
      </c>
      <c r="F498" s="7" t="s">
        <v>1115</v>
      </c>
      <c r="G498" s="7" t="s">
        <v>1116</v>
      </c>
      <c r="H498" s="8">
        <v>38</v>
      </c>
      <c r="I498" s="7" t="s">
        <v>47</v>
      </c>
      <c r="J498" s="8">
        <v>38</v>
      </c>
      <c r="K498" s="7" t="s">
        <v>1101</v>
      </c>
      <c r="L498" s="7" t="s">
        <v>1117</v>
      </c>
      <c r="M498" s="7">
        <v>6</v>
      </c>
      <c r="N498" s="7" t="s">
        <v>1060</v>
      </c>
      <c r="O498" s="7" t="s">
        <v>3073</v>
      </c>
      <c r="P498" s="9">
        <v>32479</v>
      </c>
      <c r="Q498" s="7"/>
      <c r="R498" s="10"/>
    </row>
    <row r="499" spans="1:18" hidden="1" x14ac:dyDescent="0.55000000000000004">
      <c r="A499" s="7" t="s">
        <v>3074</v>
      </c>
      <c r="B499" s="7" t="s">
        <v>3075</v>
      </c>
      <c r="C499" s="7" t="s">
        <v>587</v>
      </c>
      <c r="D499" s="7" t="s">
        <v>3076</v>
      </c>
      <c r="E499" s="7">
        <v>8</v>
      </c>
      <c r="F499" s="7" t="s">
        <v>1115</v>
      </c>
      <c r="G499" s="7" t="s">
        <v>1116</v>
      </c>
      <c r="H499" s="8">
        <v>38</v>
      </c>
      <c r="I499" s="7" t="s">
        <v>47</v>
      </c>
      <c r="J499" s="8">
        <v>32</v>
      </c>
      <c r="K499" s="7" t="s">
        <v>1101</v>
      </c>
      <c r="L499" s="7" t="s">
        <v>1204</v>
      </c>
      <c r="M499" s="7">
        <v>2</v>
      </c>
      <c r="N499" s="7" t="s">
        <v>1050</v>
      </c>
      <c r="O499" s="7" t="s">
        <v>3077</v>
      </c>
      <c r="P499" s="9">
        <v>11381</v>
      </c>
      <c r="Q499" s="7"/>
      <c r="R499" s="10"/>
    </row>
    <row r="500" spans="1:18" hidden="1" x14ac:dyDescent="0.55000000000000004">
      <c r="A500" s="7" t="s">
        <v>3078</v>
      </c>
      <c r="B500" s="7" t="s">
        <v>3079</v>
      </c>
      <c r="C500" s="7" t="s">
        <v>629</v>
      </c>
      <c r="D500" s="7" t="s">
        <v>51</v>
      </c>
      <c r="E500" s="7">
        <v>8</v>
      </c>
      <c r="F500" s="7" t="s">
        <v>1107</v>
      </c>
      <c r="G500" s="7" t="s">
        <v>1108</v>
      </c>
      <c r="H500" s="8">
        <v>39</v>
      </c>
      <c r="I500" s="7" t="s">
        <v>51</v>
      </c>
      <c r="J500" s="8">
        <v>323</v>
      </c>
      <c r="K500" s="7" t="s">
        <v>1109</v>
      </c>
      <c r="L500" s="7" t="s">
        <v>1101</v>
      </c>
      <c r="M500" s="7">
        <v>16</v>
      </c>
      <c r="N500" s="7" t="s">
        <v>1065</v>
      </c>
      <c r="O500" s="7" t="s">
        <v>3080</v>
      </c>
      <c r="P500" s="9">
        <v>99292</v>
      </c>
      <c r="Q500" s="7"/>
      <c r="R500" s="10"/>
    </row>
    <row r="501" spans="1:18" hidden="1" x14ac:dyDescent="0.55000000000000004">
      <c r="A501" s="7" t="s">
        <v>3081</v>
      </c>
      <c r="B501" s="7" t="s">
        <v>3082</v>
      </c>
      <c r="C501" s="7" t="s">
        <v>630</v>
      </c>
      <c r="D501" s="7" t="s">
        <v>3083</v>
      </c>
      <c r="E501" s="7">
        <v>8</v>
      </c>
      <c r="F501" s="7" t="s">
        <v>1115</v>
      </c>
      <c r="G501" s="7" t="s">
        <v>1116</v>
      </c>
      <c r="H501" s="8">
        <v>39</v>
      </c>
      <c r="I501" s="7" t="s">
        <v>51</v>
      </c>
      <c r="J501" s="8">
        <v>80</v>
      </c>
      <c r="K501" s="7" t="s">
        <v>1109</v>
      </c>
      <c r="L501" s="7" t="s">
        <v>1122</v>
      </c>
      <c r="M501" s="7">
        <v>10</v>
      </c>
      <c r="N501" s="7" t="s">
        <v>1044</v>
      </c>
      <c r="O501" s="7" t="s">
        <v>3084</v>
      </c>
      <c r="P501" s="9">
        <v>70914</v>
      </c>
      <c r="Q501" s="7"/>
      <c r="R501" s="10"/>
    </row>
    <row r="502" spans="1:18" hidden="1" x14ac:dyDescent="0.55000000000000004">
      <c r="A502" s="7" t="s">
        <v>3085</v>
      </c>
      <c r="B502" s="7" t="s">
        <v>3086</v>
      </c>
      <c r="C502" s="7" t="s">
        <v>631</v>
      </c>
      <c r="D502" s="7" t="s">
        <v>3087</v>
      </c>
      <c r="E502" s="7">
        <v>8</v>
      </c>
      <c r="F502" s="7" t="s">
        <v>1115</v>
      </c>
      <c r="G502" s="7" t="s">
        <v>1116</v>
      </c>
      <c r="H502" s="8">
        <v>39</v>
      </c>
      <c r="I502" s="7" t="s">
        <v>51</v>
      </c>
      <c r="J502" s="8">
        <v>35</v>
      </c>
      <c r="K502" s="7" t="s">
        <v>1109</v>
      </c>
      <c r="L502" s="7" t="s">
        <v>1117</v>
      </c>
      <c r="M502" s="7">
        <v>6</v>
      </c>
      <c r="N502" s="7" t="s">
        <v>1060</v>
      </c>
      <c r="O502" s="7" t="s">
        <v>3088</v>
      </c>
      <c r="P502" s="9">
        <v>47565</v>
      </c>
      <c r="Q502" s="7"/>
      <c r="R502" s="10"/>
    </row>
    <row r="503" spans="1:18" hidden="1" x14ac:dyDescent="0.55000000000000004">
      <c r="A503" s="7" t="s">
        <v>3089</v>
      </c>
      <c r="B503" s="7" t="s">
        <v>3090</v>
      </c>
      <c r="C503" s="7" t="s">
        <v>632</v>
      </c>
      <c r="D503" s="7" t="s">
        <v>3091</v>
      </c>
      <c r="E503" s="7">
        <v>8</v>
      </c>
      <c r="F503" s="7" t="s">
        <v>1115</v>
      </c>
      <c r="G503" s="7" t="s">
        <v>1116</v>
      </c>
      <c r="H503" s="8">
        <v>39</v>
      </c>
      <c r="I503" s="7" t="s">
        <v>51</v>
      </c>
      <c r="J503" s="8">
        <v>90</v>
      </c>
      <c r="K503" s="7" t="s">
        <v>1109</v>
      </c>
      <c r="L503" s="7" t="s">
        <v>1122</v>
      </c>
      <c r="M503" s="7">
        <v>10</v>
      </c>
      <c r="N503" s="7" t="s">
        <v>1044</v>
      </c>
      <c r="O503" s="7" t="s">
        <v>3092</v>
      </c>
      <c r="P503" s="9">
        <v>84785</v>
      </c>
      <c r="Q503" s="7"/>
      <c r="R503" s="10"/>
    </row>
    <row r="504" spans="1:18" hidden="1" x14ac:dyDescent="0.55000000000000004">
      <c r="A504" s="7" t="s">
        <v>3093</v>
      </c>
      <c r="B504" s="7" t="s">
        <v>3094</v>
      </c>
      <c r="C504" s="7" t="s">
        <v>633</v>
      </c>
      <c r="D504" s="7" t="s">
        <v>3095</v>
      </c>
      <c r="E504" s="7">
        <v>8</v>
      </c>
      <c r="F504" s="7" t="s">
        <v>1115</v>
      </c>
      <c r="G504" s="7" t="s">
        <v>1116</v>
      </c>
      <c r="H504" s="8">
        <v>39</v>
      </c>
      <c r="I504" s="7" t="s">
        <v>51</v>
      </c>
      <c r="J504" s="8">
        <v>51</v>
      </c>
      <c r="K504" s="7" t="s">
        <v>1109</v>
      </c>
      <c r="L504" s="7" t="s">
        <v>1117</v>
      </c>
      <c r="M504" s="7">
        <v>6</v>
      </c>
      <c r="N504" s="7" t="s">
        <v>1060</v>
      </c>
      <c r="O504" s="7" t="s">
        <v>3096</v>
      </c>
      <c r="P504" s="9">
        <v>53945</v>
      </c>
      <c r="Q504" s="7"/>
      <c r="R504" s="10"/>
    </row>
    <row r="505" spans="1:18" hidden="1" x14ac:dyDescent="0.55000000000000004">
      <c r="A505" s="7" t="s">
        <v>3097</v>
      </c>
      <c r="B505" s="7" t="s">
        <v>3098</v>
      </c>
      <c r="C505" s="7" t="s">
        <v>634</v>
      </c>
      <c r="D505" s="7" t="s">
        <v>3099</v>
      </c>
      <c r="E505" s="7">
        <v>8</v>
      </c>
      <c r="F505" s="7" t="s">
        <v>1115</v>
      </c>
      <c r="G505" s="7" t="s">
        <v>1116</v>
      </c>
      <c r="H505" s="8">
        <v>39</v>
      </c>
      <c r="I505" s="7" t="s">
        <v>51</v>
      </c>
      <c r="J505" s="8">
        <v>40</v>
      </c>
      <c r="K505" s="7" t="s">
        <v>1109</v>
      </c>
      <c r="L505" s="7" t="s">
        <v>1117</v>
      </c>
      <c r="M505" s="7">
        <v>5</v>
      </c>
      <c r="N505" s="7" t="s">
        <v>1047</v>
      </c>
      <c r="O505" s="7" t="s">
        <v>3100</v>
      </c>
      <c r="P505" s="9">
        <v>29447</v>
      </c>
      <c r="Q505" s="7"/>
      <c r="R505" s="10"/>
    </row>
    <row r="506" spans="1:18" hidden="1" x14ac:dyDescent="0.55000000000000004">
      <c r="A506" s="7" t="s">
        <v>3101</v>
      </c>
      <c r="B506" s="7" t="s">
        <v>3102</v>
      </c>
      <c r="C506" s="7" t="s">
        <v>635</v>
      </c>
      <c r="D506" s="7" t="s">
        <v>52</v>
      </c>
      <c r="E506" s="7">
        <v>8</v>
      </c>
      <c r="F506" s="7" t="s">
        <v>1099</v>
      </c>
      <c r="G506" s="7" t="s">
        <v>1100</v>
      </c>
      <c r="H506" s="8">
        <v>41</v>
      </c>
      <c r="I506" s="7" t="s">
        <v>52</v>
      </c>
      <c r="J506" s="8">
        <v>1022</v>
      </c>
      <c r="K506" s="7" t="s">
        <v>1109</v>
      </c>
      <c r="L506" s="7" t="s">
        <v>1102</v>
      </c>
      <c r="M506" s="7">
        <v>20</v>
      </c>
      <c r="N506" s="7" t="s">
        <v>1042</v>
      </c>
      <c r="O506" s="7" t="s">
        <v>3103</v>
      </c>
      <c r="P506" s="9">
        <v>257694</v>
      </c>
      <c r="Q506" s="7"/>
      <c r="R506" s="10"/>
    </row>
    <row r="507" spans="1:18" hidden="1" x14ac:dyDescent="0.55000000000000004">
      <c r="A507" s="7" t="s">
        <v>3104</v>
      </c>
      <c r="B507" s="7" t="s">
        <v>3105</v>
      </c>
      <c r="C507" s="7" t="s">
        <v>636</v>
      </c>
      <c r="D507" s="7" t="s">
        <v>3106</v>
      </c>
      <c r="E507" s="7">
        <v>8</v>
      </c>
      <c r="F507" s="7" t="s">
        <v>1115</v>
      </c>
      <c r="G507" s="7" t="s">
        <v>1116</v>
      </c>
      <c r="H507" s="8">
        <v>41</v>
      </c>
      <c r="I507" s="7" t="s">
        <v>52</v>
      </c>
      <c r="J507" s="8">
        <v>35</v>
      </c>
      <c r="K507" s="7" t="s">
        <v>1109</v>
      </c>
      <c r="L507" s="7" t="s">
        <v>1117</v>
      </c>
      <c r="M507" s="7">
        <v>6</v>
      </c>
      <c r="N507" s="7" t="s">
        <v>1060</v>
      </c>
      <c r="O507" s="7" t="s">
        <v>3107</v>
      </c>
      <c r="P507" s="9">
        <v>51686</v>
      </c>
      <c r="Q507" s="7"/>
      <c r="R507" s="10"/>
    </row>
    <row r="508" spans="1:18" hidden="1" x14ac:dyDescent="0.55000000000000004">
      <c r="A508" s="7" t="s">
        <v>3108</v>
      </c>
      <c r="B508" s="7" t="s">
        <v>3109</v>
      </c>
      <c r="C508" s="7" t="s">
        <v>637</v>
      </c>
      <c r="D508" s="7" t="s">
        <v>3110</v>
      </c>
      <c r="E508" s="7">
        <v>8</v>
      </c>
      <c r="F508" s="7" t="s">
        <v>1115</v>
      </c>
      <c r="G508" s="7" t="s">
        <v>1116</v>
      </c>
      <c r="H508" s="8">
        <v>41</v>
      </c>
      <c r="I508" s="7" t="s">
        <v>52</v>
      </c>
      <c r="J508" s="8">
        <v>42</v>
      </c>
      <c r="K508" s="7" t="s">
        <v>1109</v>
      </c>
      <c r="L508" s="7" t="s">
        <v>1117</v>
      </c>
      <c r="M508" s="7">
        <v>6</v>
      </c>
      <c r="N508" s="7" t="s">
        <v>1060</v>
      </c>
      <c r="O508" s="7" t="s">
        <v>3111</v>
      </c>
      <c r="P508" s="9">
        <v>50000</v>
      </c>
      <c r="Q508" s="7"/>
      <c r="R508" s="10"/>
    </row>
    <row r="509" spans="1:18" hidden="1" x14ac:dyDescent="0.55000000000000004">
      <c r="A509" s="7" t="s">
        <v>3112</v>
      </c>
      <c r="B509" s="7" t="s">
        <v>3113</v>
      </c>
      <c r="C509" s="7" t="s">
        <v>638</v>
      </c>
      <c r="D509" s="7" t="s">
        <v>3114</v>
      </c>
      <c r="E509" s="7">
        <v>8</v>
      </c>
      <c r="F509" s="7" t="s">
        <v>1107</v>
      </c>
      <c r="G509" s="7" t="s">
        <v>1108</v>
      </c>
      <c r="H509" s="8">
        <v>41</v>
      </c>
      <c r="I509" s="7" t="s">
        <v>52</v>
      </c>
      <c r="J509" s="8">
        <v>180</v>
      </c>
      <c r="K509" s="7" t="s">
        <v>1109</v>
      </c>
      <c r="L509" s="7" t="s">
        <v>1110</v>
      </c>
      <c r="M509" s="7">
        <v>14</v>
      </c>
      <c r="N509" s="7" t="s">
        <v>1063</v>
      </c>
      <c r="O509" s="7" t="s">
        <v>3115</v>
      </c>
      <c r="P509" s="9">
        <v>85069</v>
      </c>
      <c r="Q509" s="7"/>
      <c r="R509" s="10"/>
    </row>
    <row r="510" spans="1:18" hidden="1" x14ac:dyDescent="0.55000000000000004">
      <c r="A510" s="7" t="s">
        <v>3116</v>
      </c>
      <c r="B510" s="7" t="s">
        <v>3117</v>
      </c>
      <c r="C510" s="7" t="s">
        <v>639</v>
      </c>
      <c r="D510" s="7" t="s">
        <v>3118</v>
      </c>
      <c r="E510" s="7">
        <v>8</v>
      </c>
      <c r="F510" s="7" t="s">
        <v>1115</v>
      </c>
      <c r="G510" s="7" t="s">
        <v>1116</v>
      </c>
      <c r="H510" s="8">
        <v>41</v>
      </c>
      <c r="I510" s="7" t="s">
        <v>52</v>
      </c>
      <c r="J510" s="8">
        <v>10</v>
      </c>
      <c r="K510" s="7" t="s">
        <v>1109</v>
      </c>
      <c r="L510" s="7" t="s">
        <v>1204</v>
      </c>
      <c r="M510" s="7">
        <v>2</v>
      </c>
      <c r="N510" s="7" t="s">
        <v>1050</v>
      </c>
      <c r="O510" s="7" t="s">
        <v>3119</v>
      </c>
      <c r="P510" s="9">
        <v>3779</v>
      </c>
      <c r="Q510" s="7"/>
      <c r="R510" s="10"/>
    </row>
    <row r="511" spans="1:18" hidden="1" x14ac:dyDescent="0.55000000000000004">
      <c r="A511" s="7" t="s">
        <v>3120</v>
      </c>
      <c r="B511" s="7" t="s">
        <v>3121</v>
      </c>
      <c r="C511" s="7" t="s">
        <v>640</v>
      </c>
      <c r="D511" s="7" t="s">
        <v>3122</v>
      </c>
      <c r="E511" s="7">
        <v>8</v>
      </c>
      <c r="F511" s="7" t="s">
        <v>1115</v>
      </c>
      <c r="G511" s="7" t="s">
        <v>1116</v>
      </c>
      <c r="H511" s="8">
        <v>41</v>
      </c>
      <c r="I511" s="7" t="s">
        <v>52</v>
      </c>
      <c r="J511" s="8">
        <v>36</v>
      </c>
      <c r="K511" s="7" t="s">
        <v>1109</v>
      </c>
      <c r="L511" s="7" t="s">
        <v>1117</v>
      </c>
      <c r="M511" s="7">
        <v>6</v>
      </c>
      <c r="N511" s="7" t="s">
        <v>1060</v>
      </c>
      <c r="O511" s="7" t="s">
        <v>3123</v>
      </c>
      <c r="P511" s="9">
        <v>37789</v>
      </c>
      <c r="Q511" s="7"/>
      <c r="R511" s="10"/>
    </row>
    <row r="512" spans="1:18" hidden="1" x14ac:dyDescent="0.55000000000000004">
      <c r="A512" s="7" t="s">
        <v>3124</v>
      </c>
      <c r="B512" s="7" t="s">
        <v>3125</v>
      </c>
      <c r="C512" s="7" t="s">
        <v>641</v>
      </c>
      <c r="D512" s="7" t="s">
        <v>3126</v>
      </c>
      <c r="E512" s="7">
        <v>8</v>
      </c>
      <c r="F512" s="7" t="s">
        <v>1115</v>
      </c>
      <c r="G512" s="7" t="s">
        <v>1116</v>
      </c>
      <c r="H512" s="8">
        <v>41</v>
      </c>
      <c r="I512" s="7" t="s">
        <v>52</v>
      </c>
      <c r="J512" s="8">
        <v>113</v>
      </c>
      <c r="K512" s="7" t="s">
        <v>1109</v>
      </c>
      <c r="L512" s="7" t="s">
        <v>1151</v>
      </c>
      <c r="M512" s="7">
        <v>13</v>
      </c>
      <c r="N512" s="7" t="s">
        <v>1062</v>
      </c>
      <c r="O512" s="7" t="s">
        <v>3127</v>
      </c>
      <c r="P512" s="9">
        <v>91488</v>
      </c>
      <c r="Q512" s="7"/>
      <c r="R512" s="10"/>
    </row>
    <row r="513" spans="1:18" hidden="1" x14ac:dyDescent="0.55000000000000004">
      <c r="A513" s="7" t="s">
        <v>3128</v>
      </c>
      <c r="B513" s="7" t="s">
        <v>3129</v>
      </c>
      <c r="C513" s="7" t="s">
        <v>642</v>
      </c>
      <c r="D513" s="7" t="s">
        <v>3130</v>
      </c>
      <c r="E513" s="7">
        <v>8</v>
      </c>
      <c r="F513" s="7" t="s">
        <v>1115</v>
      </c>
      <c r="G513" s="7" t="s">
        <v>1116</v>
      </c>
      <c r="H513" s="8">
        <v>41</v>
      </c>
      <c r="I513" s="7" t="s">
        <v>52</v>
      </c>
      <c r="J513" s="8">
        <v>30</v>
      </c>
      <c r="K513" s="7" t="s">
        <v>1109</v>
      </c>
      <c r="L513" s="7" t="s">
        <v>1117</v>
      </c>
      <c r="M513" s="7">
        <v>5</v>
      </c>
      <c r="N513" s="7" t="s">
        <v>1047</v>
      </c>
      <c r="O513" s="7" t="s">
        <v>3131</v>
      </c>
      <c r="P513" s="9">
        <v>25310</v>
      </c>
      <c r="Q513" s="7"/>
      <c r="R513" s="10"/>
    </row>
    <row r="514" spans="1:18" hidden="1" x14ac:dyDescent="0.55000000000000004">
      <c r="A514" s="7" t="s">
        <v>3132</v>
      </c>
      <c r="B514" s="7" t="s">
        <v>3133</v>
      </c>
      <c r="C514" s="7" t="s">
        <v>643</v>
      </c>
      <c r="D514" s="7" t="s">
        <v>3134</v>
      </c>
      <c r="E514" s="7">
        <v>8</v>
      </c>
      <c r="F514" s="7" t="s">
        <v>1115</v>
      </c>
      <c r="G514" s="7" t="s">
        <v>1116</v>
      </c>
      <c r="H514" s="8">
        <v>41</v>
      </c>
      <c r="I514" s="7" t="s">
        <v>52</v>
      </c>
      <c r="J514" s="8">
        <v>30</v>
      </c>
      <c r="K514" s="7" t="s">
        <v>1109</v>
      </c>
      <c r="L514" s="7" t="s">
        <v>1117</v>
      </c>
      <c r="M514" s="7">
        <v>6</v>
      </c>
      <c r="N514" s="7" t="s">
        <v>1060</v>
      </c>
      <c r="O514" s="7" t="s">
        <v>3135</v>
      </c>
      <c r="P514" s="9">
        <v>30211</v>
      </c>
      <c r="Q514" s="7"/>
      <c r="R514" s="10"/>
    </row>
    <row r="515" spans="1:18" hidden="1" x14ac:dyDescent="0.55000000000000004">
      <c r="A515" s="7" t="s">
        <v>3136</v>
      </c>
      <c r="B515" s="7" t="s">
        <v>3137</v>
      </c>
      <c r="C515" s="7" t="s">
        <v>644</v>
      </c>
      <c r="D515" s="7" t="s">
        <v>3138</v>
      </c>
      <c r="E515" s="7">
        <v>8</v>
      </c>
      <c r="F515" s="7" t="s">
        <v>1115</v>
      </c>
      <c r="G515" s="7" t="s">
        <v>1116</v>
      </c>
      <c r="H515" s="8">
        <v>41</v>
      </c>
      <c r="I515" s="7" t="s">
        <v>52</v>
      </c>
      <c r="J515" s="8">
        <v>30</v>
      </c>
      <c r="K515" s="7" t="s">
        <v>1109</v>
      </c>
      <c r="L515" s="7" t="s">
        <v>1117</v>
      </c>
      <c r="M515" s="7">
        <v>6</v>
      </c>
      <c r="N515" s="7" t="s">
        <v>1060</v>
      </c>
      <c r="O515" s="7" t="s">
        <v>3139</v>
      </c>
      <c r="P515" s="9">
        <v>37371</v>
      </c>
      <c r="Q515" s="7"/>
      <c r="R515" s="10"/>
    </row>
    <row r="516" spans="1:18" hidden="1" x14ac:dyDescent="0.55000000000000004">
      <c r="A516" s="7" t="s">
        <v>3140</v>
      </c>
      <c r="B516" s="7" t="s">
        <v>3141</v>
      </c>
      <c r="C516" s="7" t="s">
        <v>645</v>
      </c>
      <c r="D516" s="7" t="s">
        <v>3142</v>
      </c>
      <c r="E516" s="7">
        <v>8</v>
      </c>
      <c r="F516" s="7" t="s">
        <v>1115</v>
      </c>
      <c r="G516" s="7" t="s">
        <v>1116</v>
      </c>
      <c r="H516" s="8">
        <v>41</v>
      </c>
      <c r="I516" s="7" t="s">
        <v>52</v>
      </c>
      <c r="J516" s="8">
        <v>55</v>
      </c>
      <c r="K516" s="7" t="s">
        <v>1109</v>
      </c>
      <c r="L516" s="7" t="s">
        <v>1117</v>
      </c>
      <c r="M516" s="7">
        <v>6</v>
      </c>
      <c r="N516" s="7" t="s">
        <v>1060</v>
      </c>
      <c r="O516" s="7" t="s">
        <v>3143</v>
      </c>
      <c r="P516" s="9">
        <v>44510</v>
      </c>
      <c r="Q516" s="7"/>
      <c r="R516" s="10"/>
    </row>
    <row r="517" spans="1:18" hidden="1" x14ac:dyDescent="0.55000000000000004">
      <c r="A517" s="7" t="s">
        <v>3144</v>
      </c>
      <c r="B517" s="7" t="s">
        <v>3145</v>
      </c>
      <c r="C517" s="7" t="s">
        <v>646</v>
      </c>
      <c r="D517" s="7" t="s">
        <v>3146</v>
      </c>
      <c r="E517" s="7">
        <v>8</v>
      </c>
      <c r="F517" s="7" t="s">
        <v>1115</v>
      </c>
      <c r="G517" s="7" t="s">
        <v>1116</v>
      </c>
      <c r="H517" s="8">
        <v>41</v>
      </c>
      <c r="I517" s="7" t="s">
        <v>52</v>
      </c>
      <c r="J517" s="8">
        <v>134</v>
      </c>
      <c r="K517" s="7" t="s">
        <v>1109</v>
      </c>
      <c r="L517" s="7" t="s">
        <v>1151</v>
      </c>
      <c r="M517" s="7">
        <v>13</v>
      </c>
      <c r="N517" s="7" t="s">
        <v>1062</v>
      </c>
      <c r="O517" s="7" t="s">
        <v>3147</v>
      </c>
      <c r="P517" s="9">
        <v>88365</v>
      </c>
      <c r="Q517" s="7"/>
      <c r="R517" s="10"/>
    </row>
    <row r="518" spans="1:18" hidden="1" x14ac:dyDescent="0.55000000000000004">
      <c r="A518" s="7" t="s">
        <v>3148</v>
      </c>
      <c r="B518" s="7" t="s">
        <v>3149</v>
      </c>
      <c r="C518" s="7" t="s">
        <v>647</v>
      </c>
      <c r="D518" s="7" t="s">
        <v>3150</v>
      </c>
      <c r="E518" s="7">
        <v>8</v>
      </c>
      <c r="F518" s="7" t="s">
        <v>1115</v>
      </c>
      <c r="G518" s="7" t="s">
        <v>1116</v>
      </c>
      <c r="H518" s="8">
        <v>41</v>
      </c>
      <c r="I518" s="7" t="s">
        <v>52</v>
      </c>
      <c r="J518" s="8">
        <v>70</v>
      </c>
      <c r="K518" s="7" t="s">
        <v>1109</v>
      </c>
      <c r="L518" s="7" t="s">
        <v>1122</v>
      </c>
      <c r="M518" s="7">
        <v>9</v>
      </c>
      <c r="N518" s="7" t="s">
        <v>1045</v>
      </c>
      <c r="O518" s="7" t="s">
        <v>3151</v>
      </c>
      <c r="P518" s="9">
        <v>47878</v>
      </c>
      <c r="Q518" s="7"/>
      <c r="R518" s="10"/>
    </row>
    <row r="519" spans="1:18" hidden="1" x14ac:dyDescent="0.55000000000000004">
      <c r="A519" s="7" t="s">
        <v>3152</v>
      </c>
      <c r="B519" s="7" t="s">
        <v>3153</v>
      </c>
      <c r="C519" s="7" t="s">
        <v>648</v>
      </c>
      <c r="D519" s="7" t="s">
        <v>3154</v>
      </c>
      <c r="E519" s="7">
        <v>8</v>
      </c>
      <c r="F519" s="7" t="s">
        <v>1115</v>
      </c>
      <c r="G519" s="7" t="s">
        <v>1116</v>
      </c>
      <c r="H519" s="8">
        <v>41</v>
      </c>
      <c r="I519" s="7" t="s">
        <v>52</v>
      </c>
      <c r="J519" s="8">
        <v>120</v>
      </c>
      <c r="K519" s="7" t="s">
        <v>1109</v>
      </c>
      <c r="L519" s="7" t="s">
        <v>1122</v>
      </c>
      <c r="M519" s="7">
        <v>10</v>
      </c>
      <c r="N519" s="7" t="s">
        <v>1044</v>
      </c>
      <c r="O519" s="7" t="s">
        <v>3155</v>
      </c>
      <c r="P519" s="9">
        <v>89248</v>
      </c>
      <c r="Q519" s="7"/>
      <c r="R519" s="10"/>
    </row>
    <row r="520" spans="1:18" hidden="1" x14ac:dyDescent="0.55000000000000004">
      <c r="A520" s="7" t="s">
        <v>3156</v>
      </c>
      <c r="B520" s="7" t="s">
        <v>3157</v>
      </c>
      <c r="C520" s="7" t="s">
        <v>649</v>
      </c>
      <c r="D520" s="7" t="s">
        <v>3158</v>
      </c>
      <c r="E520" s="7">
        <v>8</v>
      </c>
      <c r="F520" s="7" t="s">
        <v>1115</v>
      </c>
      <c r="G520" s="7" t="s">
        <v>1116</v>
      </c>
      <c r="H520" s="8">
        <v>41</v>
      </c>
      <c r="I520" s="7" t="s">
        <v>52</v>
      </c>
      <c r="J520" s="8">
        <v>30</v>
      </c>
      <c r="K520" s="7" t="s">
        <v>1109</v>
      </c>
      <c r="L520" s="7" t="s">
        <v>1117</v>
      </c>
      <c r="M520" s="7">
        <v>5</v>
      </c>
      <c r="N520" s="7" t="s">
        <v>1047</v>
      </c>
      <c r="O520" s="7" t="s">
        <v>3159</v>
      </c>
      <c r="P520" s="9">
        <v>22608</v>
      </c>
      <c r="Q520" s="7"/>
      <c r="R520" s="10"/>
    </row>
    <row r="521" spans="1:18" hidden="1" x14ac:dyDescent="0.55000000000000004">
      <c r="A521" s="7" t="s">
        <v>3160</v>
      </c>
      <c r="B521" s="7" t="s">
        <v>3161</v>
      </c>
      <c r="C521" s="7" t="s">
        <v>650</v>
      </c>
      <c r="D521" s="7" t="s">
        <v>3162</v>
      </c>
      <c r="E521" s="7">
        <v>8</v>
      </c>
      <c r="F521" s="7" t="s">
        <v>1115</v>
      </c>
      <c r="G521" s="7" t="s">
        <v>1116</v>
      </c>
      <c r="H521" s="8">
        <v>41</v>
      </c>
      <c r="I521" s="7" t="s">
        <v>52</v>
      </c>
      <c r="J521" s="8">
        <v>34</v>
      </c>
      <c r="K521" s="7" t="s">
        <v>1109</v>
      </c>
      <c r="L521" s="7" t="s">
        <v>1117</v>
      </c>
      <c r="M521" s="7">
        <v>5</v>
      </c>
      <c r="N521" s="7" t="s">
        <v>1047</v>
      </c>
      <c r="O521" s="7" t="s">
        <v>3163</v>
      </c>
      <c r="P521" s="9">
        <v>21172</v>
      </c>
      <c r="Q521" s="7"/>
      <c r="R521" s="10"/>
    </row>
    <row r="522" spans="1:18" hidden="1" x14ac:dyDescent="0.55000000000000004">
      <c r="A522" s="7" t="s">
        <v>3164</v>
      </c>
      <c r="B522" s="7" t="s">
        <v>3165</v>
      </c>
      <c r="C522" s="7" t="s">
        <v>651</v>
      </c>
      <c r="D522" s="7" t="s">
        <v>3166</v>
      </c>
      <c r="E522" s="7">
        <v>8</v>
      </c>
      <c r="F522" s="7" t="s">
        <v>1115</v>
      </c>
      <c r="G522" s="7" t="s">
        <v>1116</v>
      </c>
      <c r="H522" s="8">
        <v>41</v>
      </c>
      <c r="I522" s="7" t="s">
        <v>52</v>
      </c>
      <c r="J522" s="8">
        <v>30</v>
      </c>
      <c r="K522" s="7" t="s">
        <v>1109</v>
      </c>
      <c r="L522" s="7" t="s">
        <v>1117</v>
      </c>
      <c r="M522" s="7">
        <v>5</v>
      </c>
      <c r="N522" s="7" t="s">
        <v>1047</v>
      </c>
      <c r="O522" s="7" t="s">
        <v>3167</v>
      </c>
      <c r="P522" s="9">
        <v>24153</v>
      </c>
      <c r="Q522" s="7"/>
      <c r="R522" s="10"/>
    </row>
    <row r="523" spans="1:18" hidden="1" x14ac:dyDescent="0.55000000000000004">
      <c r="A523" s="7" t="s">
        <v>3168</v>
      </c>
      <c r="B523" s="7" t="s">
        <v>3169</v>
      </c>
      <c r="C523" s="7" t="s">
        <v>652</v>
      </c>
      <c r="D523" s="7" t="s">
        <v>3170</v>
      </c>
      <c r="E523" s="7">
        <v>8</v>
      </c>
      <c r="F523" s="7" t="s">
        <v>1115</v>
      </c>
      <c r="G523" s="7" t="s">
        <v>1116</v>
      </c>
      <c r="H523" s="8">
        <v>41</v>
      </c>
      <c r="I523" s="7" t="s">
        <v>52</v>
      </c>
      <c r="J523" s="8">
        <v>30</v>
      </c>
      <c r="K523" s="7" t="s">
        <v>1109</v>
      </c>
      <c r="L523" s="7" t="s">
        <v>1117</v>
      </c>
      <c r="M523" s="7">
        <v>5</v>
      </c>
      <c r="N523" s="7" t="s">
        <v>1047</v>
      </c>
      <c r="O523" s="7" t="s">
        <v>3171</v>
      </c>
      <c r="P523" s="9">
        <v>19319</v>
      </c>
      <c r="Q523" s="7"/>
      <c r="R523" s="10"/>
    </row>
    <row r="524" spans="1:18" hidden="1" x14ac:dyDescent="0.55000000000000004">
      <c r="A524" s="7" t="s">
        <v>3172</v>
      </c>
      <c r="B524" s="7" t="s">
        <v>3173</v>
      </c>
      <c r="C524" s="7" t="s">
        <v>653</v>
      </c>
      <c r="D524" s="7" t="s">
        <v>3174</v>
      </c>
      <c r="E524" s="7">
        <v>8</v>
      </c>
      <c r="F524" s="7" t="s">
        <v>1115</v>
      </c>
      <c r="G524" s="7" t="s">
        <v>1116</v>
      </c>
      <c r="H524" s="8">
        <v>41</v>
      </c>
      <c r="I524" s="7" t="s">
        <v>52</v>
      </c>
      <c r="J524" s="8">
        <v>120</v>
      </c>
      <c r="K524" s="7" t="s">
        <v>1109</v>
      </c>
      <c r="L524" s="7" t="s">
        <v>1122</v>
      </c>
      <c r="M524" s="7">
        <v>10</v>
      </c>
      <c r="N524" s="7" t="s">
        <v>1044</v>
      </c>
      <c r="O524" s="7" t="s">
        <v>3175</v>
      </c>
      <c r="P524" s="9">
        <v>99431</v>
      </c>
      <c r="Q524" s="7"/>
      <c r="R524" s="10"/>
    </row>
    <row r="525" spans="1:18" hidden="1" x14ac:dyDescent="0.55000000000000004">
      <c r="A525" s="7" t="s">
        <v>3176</v>
      </c>
      <c r="B525" s="7" t="s">
        <v>3177</v>
      </c>
      <c r="C525" s="7" t="s">
        <v>654</v>
      </c>
      <c r="D525" s="7" t="s">
        <v>3178</v>
      </c>
      <c r="E525" s="7">
        <v>8</v>
      </c>
      <c r="F525" s="7" t="s">
        <v>1115</v>
      </c>
      <c r="G525" s="7" t="s">
        <v>1116</v>
      </c>
      <c r="H525" s="8">
        <v>41</v>
      </c>
      <c r="I525" s="7" t="s">
        <v>52</v>
      </c>
      <c r="J525" s="8">
        <v>10</v>
      </c>
      <c r="K525" s="7" t="s">
        <v>1101</v>
      </c>
      <c r="L525" s="7" t="s">
        <v>1204</v>
      </c>
      <c r="M525" s="7">
        <v>3</v>
      </c>
      <c r="N525" s="7" t="s">
        <v>1049</v>
      </c>
      <c r="O525" s="7" t="s">
        <v>3179</v>
      </c>
      <c r="P525" s="9">
        <v>18117</v>
      </c>
      <c r="Q525" s="7"/>
      <c r="R525" s="10"/>
    </row>
    <row r="526" spans="1:18" hidden="1" x14ac:dyDescent="0.55000000000000004">
      <c r="A526" s="7" t="s">
        <v>3180</v>
      </c>
      <c r="B526" s="7" t="s">
        <v>3181</v>
      </c>
      <c r="C526" s="7" t="s">
        <v>655</v>
      </c>
      <c r="D526" s="7" t="s">
        <v>3182</v>
      </c>
      <c r="E526" s="7">
        <v>8</v>
      </c>
      <c r="F526" s="7" t="s">
        <v>1115</v>
      </c>
      <c r="G526" s="7" t="s">
        <v>1116</v>
      </c>
      <c r="H526" s="8">
        <v>41</v>
      </c>
      <c r="I526" s="7" t="s">
        <v>52</v>
      </c>
      <c r="J526" s="8">
        <v>10</v>
      </c>
      <c r="K526" s="7" t="s">
        <v>1101</v>
      </c>
      <c r="L526" s="7" t="s">
        <v>1204</v>
      </c>
      <c r="M526" s="7">
        <v>3</v>
      </c>
      <c r="N526" s="7" t="s">
        <v>1049</v>
      </c>
      <c r="O526" s="7" t="s">
        <v>3183</v>
      </c>
      <c r="P526" s="9">
        <v>19043</v>
      </c>
      <c r="Q526" s="7"/>
      <c r="R526" s="10"/>
    </row>
    <row r="527" spans="1:18" hidden="1" x14ac:dyDescent="0.55000000000000004">
      <c r="A527" s="7" t="s">
        <v>3184</v>
      </c>
      <c r="B527" s="7" t="s">
        <v>3185</v>
      </c>
      <c r="C527" s="7" t="s">
        <v>588</v>
      </c>
      <c r="D527" s="7" t="s">
        <v>48</v>
      </c>
      <c r="E527" s="7">
        <v>8</v>
      </c>
      <c r="F527" s="7" t="s">
        <v>1107</v>
      </c>
      <c r="G527" s="7" t="s">
        <v>1108</v>
      </c>
      <c r="H527" s="8">
        <v>42</v>
      </c>
      <c r="I527" s="7" t="s">
        <v>48</v>
      </c>
      <c r="J527" s="8">
        <v>464</v>
      </c>
      <c r="K527" s="7" t="s">
        <v>1101</v>
      </c>
      <c r="L527" s="7" t="s">
        <v>1101</v>
      </c>
      <c r="M527" s="7">
        <v>17</v>
      </c>
      <c r="N527" s="7" t="s">
        <v>1043</v>
      </c>
      <c r="O527" s="7" t="s">
        <v>3186</v>
      </c>
      <c r="P527" s="9">
        <v>92536</v>
      </c>
      <c r="Q527" s="7"/>
      <c r="R527" s="10"/>
    </row>
    <row r="528" spans="1:18" hidden="1" x14ac:dyDescent="0.55000000000000004">
      <c r="A528" s="7" t="s">
        <v>3187</v>
      </c>
      <c r="B528" s="7" t="s">
        <v>3188</v>
      </c>
      <c r="C528" s="7" t="s">
        <v>589</v>
      </c>
      <c r="D528" s="7" t="s">
        <v>3189</v>
      </c>
      <c r="E528" s="7">
        <v>8</v>
      </c>
      <c r="F528" s="7" t="s">
        <v>1115</v>
      </c>
      <c r="G528" s="7" t="s">
        <v>1116</v>
      </c>
      <c r="H528" s="8">
        <v>42</v>
      </c>
      <c r="I528" s="7" t="s">
        <v>48</v>
      </c>
      <c r="J528" s="8">
        <v>31</v>
      </c>
      <c r="K528" s="7" t="s">
        <v>1101</v>
      </c>
      <c r="L528" s="7" t="s">
        <v>1117</v>
      </c>
      <c r="M528" s="7">
        <v>5</v>
      </c>
      <c r="N528" s="7" t="s">
        <v>1047</v>
      </c>
      <c r="O528" s="7" t="s">
        <v>3190</v>
      </c>
      <c r="P528" s="9">
        <v>21608</v>
      </c>
      <c r="Q528" s="7"/>
      <c r="R528" s="10"/>
    </row>
    <row r="529" spans="1:18" hidden="1" x14ac:dyDescent="0.55000000000000004">
      <c r="A529" s="7" t="s">
        <v>3191</v>
      </c>
      <c r="B529" s="7" t="s">
        <v>3192</v>
      </c>
      <c r="C529" s="7" t="s">
        <v>590</v>
      </c>
      <c r="D529" s="7" t="s">
        <v>3193</v>
      </c>
      <c r="E529" s="7">
        <v>8</v>
      </c>
      <c r="F529" s="7" t="s">
        <v>1115</v>
      </c>
      <c r="G529" s="7" t="s">
        <v>1116</v>
      </c>
      <c r="H529" s="8">
        <v>42</v>
      </c>
      <c r="I529" s="7" t="s">
        <v>48</v>
      </c>
      <c r="J529" s="8">
        <v>60</v>
      </c>
      <c r="K529" s="7" t="s">
        <v>1101</v>
      </c>
      <c r="L529" s="7" t="s">
        <v>1117</v>
      </c>
      <c r="M529" s="7">
        <v>6</v>
      </c>
      <c r="N529" s="7" t="s">
        <v>1060</v>
      </c>
      <c r="O529" s="7" t="s">
        <v>3194</v>
      </c>
      <c r="P529" s="9">
        <v>48121</v>
      </c>
      <c r="Q529" s="7"/>
      <c r="R529" s="10"/>
    </row>
    <row r="530" spans="1:18" hidden="1" x14ac:dyDescent="0.55000000000000004">
      <c r="A530" s="7" t="s">
        <v>3195</v>
      </c>
      <c r="B530" s="7" t="s">
        <v>3196</v>
      </c>
      <c r="C530" s="7" t="s">
        <v>591</v>
      </c>
      <c r="D530" s="7" t="s">
        <v>3197</v>
      </c>
      <c r="E530" s="7">
        <v>8</v>
      </c>
      <c r="F530" s="7" t="s">
        <v>1115</v>
      </c>
      <c r="G530" s="7" t="s">
        <v>1116</v>
      </c>
      <c r="H530" s="8">
        <v>42</v>
      </c>
      <c r="I530" s="7" t="s">
        <v>48</v>
      </c>
      <c r="J530" s="8">
        <v>41</v>
      </c>
      <c r="K530" s="7" t="s">
        <v>1101</v>
      </c>
      <c r="L530" s="7" t="s">
        <v>1117</v>
      </c>
      <c r="M530" s="7">
        <v>6</v>
      </c>
      <c r="N530" s="7" t="s">
        <v>1060</v>
      </c>
      <c r="O530" s="7" t="s">
        <v>3198</v>
      </c>
      <c r="P530" s="9">
        <v>34572</v>
      </c>
      <c r="Q530" s="7"/>
      <c r="R530" s="10"/>
    </row>
    <row r="531" spans="1:18" hidden="1" x14ac:dyDescent="0.55000000000000004">
      <c r="A531" s="7" t="s">
        <v>3199</v>
      </c>
      <c r="B531" s="7" t="s">
        <v>3200</v>
      </c>
      <c r="C531" s="7" t="s">
        <v>592</v>
      </c>
      <c r="D531" s="7" t="s">
        <v>3201</v>
      </c>
      <c r="E531" s="7">
        <v>8</v>
      </c>
      <c r="F531" s="7" t="s">
        <v>1115</v>
      </c>
      <c r="G531" s="7" t="s">
        <v>1116</v>
      </c>
      <c r="H531" s="8">
        <v>42</v>
      </c>
      <c r="I531" s="7" t="s">
        <v>48</v>
      </c>
      <c r="J531" s="8">
        <v>26</v>
      </c>
      <c r="K531" s="7" t="s">
        <v>1101</v>
      </c>
      <c r="L531" s="7" t="s">
        <v>1204</v>
      </c>
      <c r="M531" s="7">
        <v>2</v>
      </c>
      <c r="N531" s="7" t="s">
        <v>1050</v>
      </c>
      <c r="O531" s="7" t="s">
        <v>3202</v>
      </c>
      <c r="P531" s="9">
        <v>8944</v>
      </c>
      <c r="Q531" s="7"/>
      <c r="R531" s="10"/>
    </row>
    <row r="532" spans="1:18" hidden="1" x14ac:dyDescent="0.55000000000000004">
      <c r="A532" s="7" t="s">
        <v>3203</v>
      </c>
      <c r="B532" s="7" t="s">
        <v>3204</v>
      </c>
      <c r="C532" s="7" t="s">
        <v>593</v>
      </c>
      <c r="D532" s="7" t="s">
        <v>3205</v>
      </c>
      <c r="E532" s="7">
        <v>8</v>
      </c>
      <c r="F532" s="7" t="s">
        <v>1115</v>
      </c>
      <c r="G532" s="7" t="s">
        <v>1116</v>
      </c>
      <c r="H532" s="8">
        <v>42</v>
      </c>
      <c r="I532" s="7" t="s">
        <v>48</v>
      </c>
      <c r="J532" s="8">
        <v>34</v>
      </c>
      <c r="K532" s="7" t="s">
        <v>1101</v>
      </c>
      <c r="L532" s="7" t="s">
        <v>1117</v>
      </c>
      <c r="M532" s="7">
        <v>5</v>
      </c>
      <c r="N532" s="7" t="s">
        <v>1047</v>
      </c>
      <c r="O532" s="7" t="s">
        <v>3206</v>
      </c>
      <c r="P532" s="9">
        <v>18194</v>
      </c>
      <c r="Q532" s="7"/>
      <c r="R532" s="10"/>
    </row>
    <row r="533" spans="1:18" hidden="1" x14ac:dyDescent="0.55000000000000004">
      <c r="A533" s="7" t="s">
        <v>3207</v>
      </c>
      <c r="B533" s="7" t="s">
        <v>3208</v>
      </c>
      <c r="C533" s="7" t="s">
        <v>594</v>
      </c>
      <c r="D533" s="7" t="s">
        <v>3209</v>
      </c>
      <c r="E533" s="7">
        <v>8</v>
      </c>
      <c r="F533" s="7" t="s">
        <v>1115</v>
      </c>
      <c r="G533" s="7" t="s">
        <v>1116</v>
      </c>
      <c r="H533" s="8">
        <v>42</v>
      </c>
      <c r="I533" s="7" t="s">
        <v>48</v>
      </c>
      <c r="J533" s="8">
        <v>64</v>
      </c>
      <c r="K533" s="7" t="s">
        <v>1101</v>
      </c>
      <c r="L533" s="7" t="s">
        <v>1117</v>
      </c>
      <c r="M533" s="7">
        <v>5</v>
      </c>
      <c r="N533" s="7" t="s">
        <v>1047</v>
      </c>
      <c r="O533" s="7" t="s">
        <v>3210</v>
      </c>
      <c r="P533" s="9">
        <v>21694</v>
      </c>
      <c r="Q533" s="7"/>
      <c r="R533" s="10"/>
    </row>
    <row r="534" spans="1:18" hidden="1" x14ac:dyDescent="0.55000000000000004">
      <c r="A534" s="7" t="s">
        <v>3211</v>
      </c>
      <c r="B534" s="7" t="s">
        <v>3212</v>
      </c>
      <c r="C534" s="7" t="s">
        <v>595</v>
      </c>
      <c r="D534" s="7" t="s">
        <v>3213</v>
      </c>
      <c r="E534" s="7">
        <v>8</v>
      </c>
      <c r="F534" s="7" t="s">
        <v>1115</v>
      </c>
      <c r="G534" s="7" t="s">
        <v>1116</v>
      </c>
      <c r="H534" s="8">
        <v>42</v>
      </c>
      <c r="I534" s="7" t="s">
        <v>48</v>
      </c>
      <c r="J534" s="8">
        <v>113</v>
      </c>
      <c r="K534" s="7" t="s">
        <v>1101</v>
      </c>
      <c r="L534" s="7" t="s">
        <v>1122</v>
      </c>
      <c r="M534" s="7">
        <v>10</v>
      </c>
      <c r="N534" s="7" t="s">
        <v>1044</v>
      </c>
      <c r="O534" s="7" t="s">
        <v>3214</v>
      </c>
      <c r="P534" s="9">
        <v>86974</v>
      </c>
      <c r="Q534" s="7"/>
      <c r="R534" s="10"/>
    </row>
    <row r="535" spans="1:18" hidden="1" x14ac:dyDescent="0.55000000000000004">
      <c r="A535" s="7" t="s">
        <v>3215</v>
      </c>
      <c r="B535" s="7" t="s">
        <v>3216</v>
      </c>
      <c r="C535" s="7" t="s">
        <v>596</v>
      </c>
      <c r="D535" s="7" t="s">
        <v>3217</v>
      </c>
      <c r="E535" s="7">
        <v>8</v>
      </c>
      <c r="F535" s="7" t="s">
        <v>1115</v>
      </c>
      <c r="G535" s="7" t="s">
        <v>1116</v>
      </c>
      <c r="H535" s="8">
        <v>42</v>
      </c>
      <c r="I535" s="7" t="s">
        <v>48</v>
      </c>
      <c r="J535" s="8">
        <v>51</v>
      </c>
      <c r="K535" s="7" t="s">
        <v>1101</v>
      </c>
      <c r="L535" s="7" t="s">
        <v>1117</v>
      </c>
      <c r="M535" s="7">
        <v>5</v>
      </c>
      <c r="N535" s="7" t="s">
        <v>1047</v>
      </c>
      <c r="O535" s="7" t="s">
        <v>3218</v>
      </c>
      <c r="P535" s="9">
        <v>27385</v>
      </c>
      <c r="Q535" s="7"/>
      <c r="R535" s="10"/>
    </row>
    <row r="536" spans="1:18" hidden="1" x14ac:dyDescent="0.55000000000000004">
      <c r="A536" s="7" t="s">
        <v>3219</v>
      </c>
      <c r="B536" s="7" t="s">
        <v>3220</v>
      </c>
      <c r="C536" s="7" t="s">
        <v>597</v>
      </c>
      <c r="D536" s="7" t="s">
        <v>3221</v>
      </c>
      <c r="E536" s="7">
        <v>8</v>
      </c>
      <c r="F536" s="7" t="s">
        <v>1115</v>
      </c>
      <c r="G536" s="7" t="s">
        <v>1116</v>
      </c>
      <c r="H536" s="8">
        <v>42</v>
      </c>
      <c r="I536" s="7" t="s">
        <v>48</v>
      </c>
      <c r="J536" s="8">
        <v>30</v>
      </c>
      <c r="K536" s="7" t="s">
        <v>1101</v>
      </c>
      <c r="L536" s="7" t="s">
        <v>1117</v>
      </c>
      <c r="M536" s="7">
        <v>5</v>
      </c>
      <c r="N536" s="7" t="s">
        <v>1047</v>
      </c>
      <c r="O536" s="7" t="s">
        <v>3222</v>
      </c>
      <c r="P536" s="9">
        <v>20044</v>
      </c>
      <c r="Q536" s="7"/>
      <c r="R536" s="10"/>
    </row>
    <row r="537" spans="1:18" hidden="1" x14ac:dyDescent="0.55000000000000004">
      <c r="A537" s="7" t="s">
        <v>3223</v>
      </c>
      <c r="B537" s="7" t="s">
        <v>3224</v>
      </c>
      <c r="C537" s="7" t="s">
        <v>598</v>
      </c>
      <c r="D537" s="7" t="s">
        <v>3225</v>
      </c>
      <c r="E537" s="7">
        <v>8</v>
      </c>
      <c r="F537" s="7" t="s">
        <v>1115</v>
      </c>
      <c r="G537" s="7" t="s">
        <v>1116</v>
      </c>
      <c r="H537" s="8">
        <v>42</v>
      </c>
      <c r="I537" s="7" t="s">
        <v>48</v>
      </c>
      <c r="J537" s="8">
        <v>44</v>
      </c>
      <c r="K537" s="7" t="s">
        <v>1109</v>
      </c>
      <c r="L537" s="7" t="s">
        <v>1117</v>
      </c>
      <c r="M537" s="7">
        <v>6</v>
      </c>
      <c r="N537" s="7" t="s">
        <v>1060</v>
      </c>
      <c r="O537" s="7" t="s">
        <v>3226</v>
      </c>
      <c r="P537" s="9">
        <v>32873</v>
      </c>
      <c r="Q537" s="7"/>
      <c r="R537" s="10"/>
    </row>
    <row r="538" spans="1:18" hidden="1" x14ac:dyDescent="0.55000000000000004">
      <c r="A538" s="7" t="s">
        <v>3227</v>
      </c>
      <c r="B538" s="7" t="s">
        <v>3228</v>
      </c>
      <c r="C538" s="7" t="s">
        <v>599</v>
      </c>
      <c r="D538" s="7" t="s">
        <v>3229</v>
      </c>
      <c r="E538" s="7">
        <v>8</v>
      </c>
      <c r="F538" s="7" t="s">
        <v>1115</v>
      </c>
      <c r="G538" s="7" t="s">
        <v>1116</v>
      </c>
      <c r="H538" s="8">
        <v>42</v>
      </c>
      <c r="I538" s="7" t="s">
        <v>48</v>
      </c>
      <c r="J538" s="8">
        <v>60</v>
      </c>
      <c r="K538" s="7" t="s">
        <v>1101</v>
      </c>
      <c r="L538" s="7" t="s">
        <v>1151</v>
      </c>
      <c r="M538" s="7">
        <v>12</v>
      </c>
      <c r="N538" s="7" t="s">
        <v>1061</v>
      </c>
      <c r="O538" s="7" t="s">
        <v>3230</v>
      </c>
      <c r="P538" s="9">
        <v>41642</v>
      </c>
      <c r="Q538" s="7"/>
      <c r="R538" s="10"/>
    </row>
    <row r="539" spans="1:18" hidden="1" x14ac:dyDescent="0.55000000000000004">
      <c r="A539" s="7" t="s">
        <v>3231</v>
      </c>
      <c r="B539" s="7" t="s">
        <v>3232</v>
      </c>
      <c r="C539" s="7" t="s">
        <v>600</v>
      </c>
      <c r="D539" s="7" t="s">
        <v>3233</v>
      </c>
      <c r="E539" s="7">
        <v>8</v>
      </c>
      <c r="F539" s="7" t="s">
        <v>1115</v>
      </c>
      <c r="G539" s="7" t="s">
        <v>1116</v>
      </c>
      <c r="H539" s="8">
        <v>42</v>
      </c>
      <c r="I539" s="7" t="s">
        <v>48</v>
      </c>
      <c r="J539" s="8">
        <v>36</v>
      </c>
      <c r="K539" s="7" t="s">
        <v>1101</v>
      </c>
      <c r="L539" s="7" t="s">
        <v>1117</v>
      </c>
      <c r="M539" s="7">
        <v>6</v>
      </c>
      <c r="N539" s="7" t="s">
        <v>1060</v>
      </c>
      <c r="O539" s="7" t="s">
        <v>3234</v>
      </c>
      <c r="P539" s="9">
        <v>31622</v>
      </c>
      <c r="Q539" s="7"/>
      <c r="R539" s="10"/>
    </row>
    <row r="540" spans="1:18" hidden="1" x14ac:dyDescent="0.55000000000000004">
      <c r="A540" s="7" t="s">
        <v>3235</v>
      </c>
      <c r="B540" s="7" t="s">
        <v>3236</v>
      </c>
      <c r="C540" s="7" t="s">
        <v>601</v>
      </c>
      <c r="D540" s="7" t="s">
        <v>3237</v>
      </c>
      <c r="E540" s="7">
        <v>8</v>
      </c>
      <c r="F540" s="7" t="s">
        <v>1115</v>
      </c>
      <c r="G540" s="7" t="s">
        <v>1116</v>
      </c>
      <c r="H540" s="8">
        <v>42</v>
      </c>
      <c r="I540" s="7" t="s">
        <v>48</v>
      </c>
      <c r="J540" s="8">
        <v>20</v>
      </c>
      <c r="K540" s="7" t="s">
        <v>1101</v>
      </c>
      <c r="L540" s="7" t="s">
        <v>1204</v>
      </c>
      <c r="M540" s="7">
        <v>3</v>
      </c>
      <c r="N540" s="7" t="s">
        <v>1049</v>
      </c>
      <c r="O540" s="7" t="s">
        <v>3238</v>
      </c>
      <c r="P540" s="9">
        <v>19519</v>
      </c>
      <c r="Q540" s="7"/>
      <c r="R540" s="10"/>
    </row>
    <row r="541" spans="1:18" hidden="1" x14ac:dyDescent="0.55000000000000004">
      <c r="A541" s="7" t="s">
        <v>3239</v>
      </c>
      <c r="B541" s="7" t="s">
        <v>3240</v>
      </c>
      <c r="C541" s="7" t="s">
        <v>620</v>
      </c>
      <c r="D541" s="7" t="s">
        <v>50</v>
      </c>
      <c r="E541" s="7">
        <v>8</v>
      </c>
      <c r="F541" s="7" t="s">
        <v>1107</v>
      </c>
      <c r="G541" s="7" t="s">
        <v>1108</v>
      </c>
      <c r="H541" s="8">
        <v>43</v>
      </c>
      <c r="I541" s="7" t="s">
        <v>50</v>
      </c>
      <c r="J541" s="8">
        <v>429</v>
      </c>
      <c r="K541" s="7" t="s">
        <v>1101</v>
      </c>
      <c r="L541" s="7" t="s">
        <v>1101</v>
      </c>
      <c r="M541" s="7">
        <v>17</v>
      </c>
      <c r="N541" s="7" t="s">
        <v>1043</v>
      </c>
      <c r="O541" s="7" t="s">
        <v>3241</v>
      </c>
      <c r="P541" s="9">
        <v>113909</v>
      </c>
      <c r="Q541" s="7"/>
      <c r="R541" s="10"/>
    </row>
    <row r="542" spans="1:18" hidden="1" x14ac:dyDescent="0.55000000000000004">
      <c r="A542" s="7" t="s">
        <v>3242</v>
      </c>
      <c r="B542" s="7" t="s">
        <v>3243</v>
      </c>
      <c r="C542" s="7" t="s">
        <v>621</v>
      </c>
      <c r="D542" s="7" t="s">
        <v>3244</v>
      </c>
      <c r="E542" s="7">
        <v>8</v>
      </c>
      <c r="F542" s="7" t="s">
        <v>1115</v>
      </c>
      <c r="G542" s="7" t="s">
        <v>1116</v>
      </c>
      <c r="H542" s="8">
        <v>43</v>
      </c>
      <c r="I542" s="7" t="s">
        <v>50</v>
      </c>
      <c r="J542" s="8">
        <v>76</v>
      </c>
      <c r="K542" s="7" t="s">
        <v>1101</v>
      </c>
      <c r="L542" s="7" t="s">
        <v>1122</v>
      </c>
      <c r="M542" s="7">
        <v>10</v>
      </c>
      <c r="N542" s="7" t="s">
        <v>1044</v>
      </c>
      <c r="O542" s="7" t="s">
        <v>3245</v>
      </c>
      <c r="P542" s="9">
        <v>59124</v>
      </c>
      <c r="Q542" s="7"/>
      <c r="R542" s="10"/>
    </row>
    <row r="543" spans="1:18" hidden="1" x14ac:dyDescent="0.55000000000000004">
      <c r="A543" s="7" t="s">
        <v>3246</v>
      </c>
      <c r="B543" s="7" t="s">
        <v>3247</v>
      </c>
      <c r="C543" s="7" t="s">
        <v>622</v>
      </c>
      <c r="D543" s="7" t="s">
        <v>3248</v>
      </c>
      <c r="E543" s="7">
        <v>8</v>
      </c>
      <c r="F543" s="7" t="s">
        <v>1115</v>
      </c>
      <c r="G543" s="7" t="s">
        <v>1116</v>
      </c>
      <c r="H543" s="8">
        <v>43</v>
      </c>
      <c r="I543" s="7" t="s">
        <v>50</v>
      </c>
      <c r="J543" s="8">
        <v>30</v>
      </c>
      <c r="K543" s="7" t="s">
        <v>1101</v>
      </c>
      <c r="L543" s="7" t="s">
        <v>1117</v>
      </c>
      <c r="M543" s="7">
        <v>5</v>
      </c>
      <c r="N543" s="7" t="s">
        <v>1047</v>
      </c>
      <c r="O543" s="7" t="s">
        <v>3249</v>
      </c>
      <c r="P543" s="9">
        <v>23975</v>
      </c>
      <c r="Q543" s="7"/>
      <c r="R543" s="10"/>
    </row>
    <row r="544" spans="1:18" hidden="1" x14ac:dyDescent="0.55000000000000004">
      <c r="A544" s="7" t="s">
        <v>3250</v>
      </c>
      <c r="B544" s="7" t="s">
        <v>3251</v>
      </c>
      <c r="C544" s="7" t="s">
        <v>623</v>
      </c>
      <c r="D544" s="7" t="s">
        <v>3252</v>
      </c>
      <c r="E544" s="7">
        <v>8</v>
      </c>
      <c r="F544" s="7" t="s">
        <v>1115</v>
      </c>
      <c r="G544" s="7" t="s">
        <v>1116</v>
      </c>
      <c r="H544" s="8">
        <v>43</v>
      </c>
      <c r="I544" s="7" t="s">
        <v>50</v>
      </c>
      <c r="J544" s="8">
        <v>36</v>
      </c>
      <c r="K544" s="7" t="s">
        <v>1101</v>
      </c>
      <c r="L544" s="7" t="s">
        <v>1117</v>
      </c>
      <c r="M544" s="7">
        <v>5</v>
      </c>
      <c r="N544" s="7" t="s">
        <v>1047</v>
      </c>
      <c r="O544" s="7" t="s">
        <v>3253</v>
      </c>
      <c r="P544" s="9">
        <v>20561</v>
      </c>
      <c r="Q544" s="7"/>
      <c r="R544" s="10"/>
    </row>
    <row r="545" spans="1:18" hidden="1" x14ac:dyDescent="0.55000000000000004">
      <c r="A545" s="7" t="s">
        <v>3254</v>
      </c>
      <c r="B545" s="7" t="s">
        <v>3255</v>
      </c>
      <c r="C545" s="7" t="s">
        <v>624</v>
      </c>
      <c r="D545" s="7" t="s">
        <v>3256</v>
      </c>
      <c r="E545" s="7">
        <v>8</v>
      </c>
      <c r="F545" s="7" t="s">
        <v>1115</v>
      </c>
      <c r="G545" s="7" t="s">
        <v>1116</v>
      </c>
      <c r="H545" s="8">
        <v>43</v>
      </c>
      <c r="I545" s="7" t="s">
        <v>50</v>
      </c>
      <c r="J545" s="8">
        <v>200</v>
      </c>
      <c r="K545" s="7" t="s">
        <v>1101</v>
      </c>
      <c r="L545" s="7" t="s">
        <v>1151</v>
      </c>
      <c r="M545" s="7">
        <v>13</v>
      </c>
      <c r="N545" s="7" t="s">
        <v>1062</v>
      </c>
      <c r="O545" s="7" t="s">
        <v>3257</v>
      </c>
      <c r="P545" s="9">
        <v>64710</v>
      </c>
      <c r="Q545" s="7"/>
      <c r="R545" s="10"/>
    </row>
    <row r="546" spans="1:18" hidden="1" x14ac:dyDescent="0.55000000000000004">
      <c r="A546" s="7" t="s">
        <v>3258</v>
      </c>
      <c r="B546" s="7" t="s">
        <v>3259</v>
      </c>
      <c r="C546" s="7" t="s">
        <v>625</v>
      </c>
      <c r="D546" s="7" t="s">
        <v>3260</v>
      </c>
      <c r="E546" s="7">
        <v>8</v>
      </c>
      <c r="F546" s="7" t="s">
        <v>1115</v>
      </c>
      <c r="G546" s="7" t="s">
        <v>1116</v>
      </c>
      <c r="H546" s="8">
        <v>43</v>
      </c>
      <c r="I546" s="7" t="s">
        <v>50</v>
      </c>
      <c r="J546" s="8">
        <v>30</v>
      </c>
      <c r="K546" s="7" t="s">
        <v>1101</v>
      </c>
      <c r="L546" s="7" t="s">
        <v>1204</v>
      </c>
      <c r="M546" s="7">
        <v>3</v>
      </c>
      <c r="N546" s="7" t="s">
        <v>1049</v>
      </c>
      <c r="O546" s="7" t="s">
        <v>3261</v>
      </c>
      <c r="P546" s="9">
        <v>20446</v>
      </c>
      <c r="Q546" s="7"/>
      <c r="R546" s="10"/>
    </row>
    <row r="547" spans="1:18" hidden="1" x14ac:dyDescent="0.55000000000000004">
      <c r="A547" s="7" t="s">
        <v>3262</v>
      </c>
      <c r="B547" s="7" t="s">
        <v>3263</v>
      </c>
      <c r="C547" s="7" t="s">
        <v>626</v>
      </c>
      <c r="D547" s="7" t="s">
        <v>3264</v>
      </c>
      <c r="E547" s="7">
        <v>8</v>
      </c>
      <c r="F547" s="7" t="s">
        <v>1115</v>
      </c>
      <c r="G547" s="7" t="s">
        <v>1116</v>
      </c>
      <c r="H547" s="8">
        <v>43</v>
      </c>
      <c r="I547" s="7" t="s">
        <v>50</v>
      </c>
      <c r="J547" s="8">
        <v>0</v>
      </c>
      <c r="K547" s="7" t="s">
        <v>1101</v>
      </c>
      <c r="L547" s="7" t="s">
        <v>1204</v>
      </c>
      <c r="M547" s="7">
        <v>2</v>
      </c>
      <c r="N547" s="7" t="s">
        <v>1050</v>
      </c>
      <c r="O547" s="7" t="s">
        <v>3265</v>
      </c>
      <c r="P547" s="9">
        <v>12048</v>
      </c>
      <c r="Q547" s="7"/>
      <c r="R547" s="10"/>
    </row>
    <row r="548" spans="1:18" hidden="1" x14ac:dyDescent="0.55000000000000004">
      <c r="A548" s="7" t="s">
        <v>3266</v>
      </c>
      <c r="B548" s="7" t="s">
        <v>3267</v>
      </c>
      <c r="C548" s="7" t="s">
        <v>627</v>
      </c>
      <c r="D548" s="7" t="s">
        <v>3268</v>
      </c>
      <c r="E548" s="7">
        <v>8</v>
      </c>
      <c r="F548" s="7" t="s">
        <v>1115</v>
      </c>
      <c r="G548" s="7" t="s">
        <v>1116</v>
      </c>
      <c r="H548" s="8">
        <v>43</v>
      </c>
      <c r="I548" s="7" t="s">
        <v>50</v>
      </c>
      <c r="J548" s="8">
        <v>30</v>
      </c>
      <c r="K548" s="7" t="s">
        <v>1101</v>
      </c>
      <c r="L548" s="7" t="s">
        <v>1204</v>
      </c>
      <c r="M548" s="7">
        <v>4</v>
      </c>
      <c r="N548" s="7" t="s">
        <v>1048</v>
      </c>
      <c r="O548" s="7" t="s">
        <v>3269</v>
      </c>
      <c r="P548" s="9">
        <v>36356</v>
      </c>
      <c r="Q548" s="7"/>
      <c r="R548" s="10"/>
    </row>
    <row r="549" spans="1:18" hidden="1" x14ac:dyDescent="0.55000000000000004">
      <c r="A549" s="7" t="s">
        <v>3270</v>
      </c>
      <c r="B549" s="7" t="s">
        <v>3271</v>
      </c>
      <c r="C549" s="7" t="s">
        <v>628</v>
      </c>
      <c r="D549" s="7" t="s">
        <v>3272</v>
      </c>
      <c r="E549" s="7">
        <v>8</v>
      </c>
      <c r="F549" s="7" t="s">
        <v>1115</v>
      </c>
      <c r="G549" s="7" t="s">
        <v>1116</v>
      </c>
      <c r="H549" s="8">
        <v>43</v>
      </c>
      <c r="I549" s="7" t="s">
        <v>50</v>
      </c>
      <c r="J549" s="8">
        <v>30</v>
      </c>
      <c r="K549" s="7" t="s">
        <v>1101</v>
      </c>
      <c r="L549" s="7" t="s">
        <v>1204</v>
      </c>
      <c r="M549" s="7">
        <v>4</v>
      </c>
      <c r="N549" s="7" t="s">
        <v>1048</v>
      </c>
      <c r="O549" s="7" t="s">
        <v>3273</v>
      </c>
      <c r="P549" s="9">
        <v>29251</v>
      </c>
      <c r="Q549" s="7"/>
      <c r="R549" s="10"/>
    </row>
    <row r="550" spans="1:18" hidden="1" x14ac:dyDescent="0.55000000000000004">
      <c r="A550" s="7" t="s">
        <v>3274</v>
      </c>
      <c r="B550" s="7" t="s">
        <v>3275</v>
      </c>
      <c r="C550" s="7" t="s">
        <v>602</v>
      </c>
      <c r="D550" s="7" t="s">
        <v>49</v>
      </c>
      <c r="E550" s="7">
        <v>8</v>
      </c>
      <c r="F550" s="7" t="s">
        <v>1099</v>
      </c>
      <c r="G550" s="7" t="s">
        <v>1100</v>
      </c>
      <c r="H550" s="8">
        <v>47</v>
      </c>
      <c r="I550" s="7" t="s">
        <v>49</v>
      </c>
      <c r="J550" s="8">
        <v>768</v>
      </c>
      <c r="K550" s="7" t="s">
        <v>1101</v>
      </c>
      <c r="L550" s="7" t="s">
        <v>1102</v>
      </c>
      <c r="M550" s="7">
        <v>19</v>
      </c>
      <c r="N550" s="7" t="s">
        <v>1067</v>
      </c>
      <c r="O550" s="7" t="s">
        <v>3276</v>
      </c>
      <c r="P550" s="9">
        <v>142342</v>
      </c>
      <c r="Q550" s="7"/>
      <c r="R550" s="10"/>
    </row>
    <row r="551" spans="1:18" hidden="1" x14ac:dyDescent="0.55000000000000004">
      <c r="A551" s="7" t="s">
        <v>3277</v>
      </c>
      <c r="B551" s="7" t="s">
        <v>3278</v>
      </c>
      <c r="C551" s="7" t="s">
        <v>603</v>
      </c>
      <c r="D551" s="7" t="s">
        <v>3279</v>
      </c>
      <c r="E551" s="7">
        <v>8</v>
      </c>
      <c r="F551" s="7" t="s">
        <v>1115</v>
      </c>
      <c r="G551" s="7" t="s">
        <v>1116</v>
      </c>
      <c r="H551" s="8">
        <v>47</v>
      </c>
      <c r="I551" s="7" t="s">
        <v>49</v>
      </c>
      <c r="J551" s="8">
        <v>40</v>
      </c>
      <c r="K551" s="7" t="s">
        <v>1101</v>
      </c>
      <c r="L551" s="7" t="s">
        <v>1117</v>
      </c>
      <c r="M551" s="7">
        <v>6</v>
      </c>
      <c r="N551" s="7" t="s">
        <v>1060</v>
      </c>
      <c r="O551" s="7" t="s">
        <v>3280</v>
      </c>
      <c r="P551" s="9">
        <v>35639</v>
      </c>
      <c r="Q551" s="7"/>
      <c r="R551" s="10"/>
    </row>
    <row r="552" spans="1:18" hidden="1" x14ac:dyDescent="0.55000000000000004">
      <c r="A552" s="7" t="s">
        <v>3281</v>
      </c>
      <c r="B552" s="7" t="s">
        <v>3282</v>
      </c>
      <c r="C552" s="7" t="s">
        <v>604</v>
      </c>
      <c r="D552" s="7" t="s">
        <v>3283</v>
      </c>
      <c r="E552" s="7">
        <v>8</v>
      </c>
      <c r="F552" s="7" t="s">
        <v>1115</v>
      </c>
      <c r="G552" s="7" t="s">
        <v>1116</v>
      </c>
      <c r="H552" s="8">
        <v>47</v>
      </c>
      <c r="I552" s="7" t="s">
        <v>49</v>
      </c>
      <c r="J552" s="8">
        <v>41</v>
      </c>
      <c r="K552" s="7" t="s">
        <v>1101</v>
      </c>
      <c r="L552" s="7" t="s">
        <v>1117</v>
      </c>
      <c r="M552" s="7">
        <v>5</v>
      </c>
      <c r="N552" s="7" t="s">
        <v>1047</v>
      </c>
      <c r="O552" s="7" t="s">
        <v>3284</v>
      </c>
      <c r="P552" s="9">
        <v>24335</v>
      </c>
      <c r="Q552" s="7"/>
      <c r="R552" s="10"/>
    </row>
    <row r="553" spans="1:18" hidden="1" x14ac:dyDescent="0.55000000000000004">
      <c r="A553" s="7" t="s">
        <v>3285</v>
      </c>
      <c r="B553" s="7" t="s">
        <v>3286</v>
      </c>
      <c r="C553" s="7" t="s">
        <v>605</v>
      </c>
      <c r="D553" s="7" t="s">
        <v>3287</v>
      </c>
      <c r="E553" s="7">
        <v>8</v>
      </c>
      <c r="F553" s="7" t="s">
        <v>1115</v>
      </c>
      <c r="G553" s="7" t="s">
        <v>1116</v>
      </c>
      <c r="H553" s="8">
        <v>47</v>
      </c>
      <c r="I553" s="7" t="s">
        <v>49</v>
      </c>
      <c r="J553" s="8">
        <v>116</v>
      </c>
      <c r="K553" s="7" t="s">
        <v>1101</v>
      </c>
      <c r="L553" s="7" t="s">
        <v>1117</v>
      </c>
      <c r="M553" s="7">
        <v>6</v>
      </c>
      <c r="N553" s="7" t="s">
        <v>1060</v>
      </c>
      <c r="O553" s="7" t="s">
        <v>3288</v>
      </c>
      <c r="P553" s="9">
        <v>56923</v>
      </c>
      <c r="Q553" s="7"/>
      <c r="R553" s="10"/>
    </row>
    <row r="554" spans="1:18" hidden="1" x14ac:dyDescent="0.55000000000000004">
      <c r="A554" s="7" t="s">
        <v>3289</v>
      </c>
      <c r="B554" s="7" t="s">
        <v>3290</v>
      </c>
      <c r="C554" s="7" t="s">
        <v>606</v>
      </c>
      <c r="D554" s="7" t="s">
        <v>3291</v>
      </c>
      <c r="E554" s="7">
        <v>8</v>
      </c>
      <c r="F554" s="7" t="s">
        <v>1115</v>
      </c>
      <c r="G554" s="7" t="s">
        <v>1116</v>
      </c>
      <c r="H554" s="8">
        <v>47</v>
      </c>
      <c r="I554" s="7" t="s">
        <v>49</v>
      </c>
      <c r="J554" s="8">
        <v>85</v>
      </c>
      <c r="K554" s="7" t="s">
        <v>1101</v>
      </c>
      <c r="L554" s="7" t="s">
        <v>1122</v>
      </c>
      <c r="M554" s="7">
        <v>9</v>
      </c>
      <c r="N554" s="7" t="s">
        <v>1045</v>
      </c>
      <c r="O554" s="7" t="s">
        <v>3292</v>
      </c>
      <c r="P554" s="9">
        <v>38969</v>
      </c>
      <c r="Q554" s="7"/>
      <c r="R554" s="10"/>
    </row>
    <row r="555" spans="1:18" hidden="1" x14ac:dyDescent="0.55000000000000004">
      <c r="A555" s="7" t="s">
        <v>3293</v>
      </c>
      <c r="B555" s="7" t="s">
        <v>3294</v>
      </c>
      <c r="C555" s="7" t="s">
        <v>607</v>
      </c>
      <c r="D555" s="7" t="s">
        <v>3295</v>
      </c>
      <c r="E555" s="7">
        <v>8</v>
      </c>
      <c r="F555" s="7" t="s">
        <v>1115</v>
      </c>
      <c r="G555" s="7" t="s">
        <v>1116</v>
      </c>
      <c r="H555" s="8">
        <v>47</v>
      </c>
      <c r="I555" s="7" t="s">
        <v>49</v>
      </c>
      <c r="J555" s="8">
        <v>36</v>
      </c>
      <c r="K555" s="7" t="s">
        <v>1101</v>
      </c>
      <c r="L555" s="7" t="s">
        <v>1117</v>
      </c>
      <c r="M555" s="7">
        <v>6</v>
      </c>
      <c r="N555" s="7" t="s">
        <v>1060</v>
      </c>
      <c r="O555" s="7" t="s">
        <v>3296</v>
      </c>
      <c r="P555" s="9">
        <v>38671</v>
      </c>
      <c r="Q555" s="7"/>
      <c r="R555" s="10"/>
    </row>
    <row r="556" spans="1:18" hidden="1" x14ac:dyDescent="0.55000000000000004">
      <c r="A556" s="7" t="s">
        <v>3297</v>
      </c>
      <c r="B556" s="7" t="s">
        <v>3298</v>
      </c>
      <c r="C556" s="7" t="s">
        <v>608</v>
      </c>
      <c r="D556" s="7" t="s">
        <v>3299</v>
      </c>
      <c r="E556" s="7">
        <v>8</v>
      </c>
      <c r="F556" s="7" t="s">
        <v>1115</v>
      </c>
      <c r="G556" s="7" t="s">
        <v>1116</v>
      </c>
      <c r="H556" s="8">
        <v>47</v>
      </c>
      <c r="I556" s="7" t="s">
        <v>49</v>
      </c>
      <c r="J556" s="8">
        <v>17</v>
      </c>
      <c r="K556" s="7" t="s">
        <v>1101</v>
      </c>
      <c r="L556" s="7" t="s">
        <v>1204</v>
      </c>
      <c r="M556" s="7">
        <v>2</v>
      </c>
      <c r="N556" s="7" t="s">
        <v>1050</v>
      </c>
      <c r="O556" s="7" t="s">
        <v>3300</v>
      </c>
      <c r="P556" s="9">
        <v>10893</v>
      </c>
      <c r="Q556" s="7"/>
      <c r="R556" s="10"/>
    </row>
    <row r="557" spans="1:18" hidden="1" x14ac:dyDescent="0.55000000000000004">
      <c r="A557" s="7" t="s">
        <v>3301</v>
      </c>
      <c r="B557" s="7" t="s">
        <v>3302</v>
      </c>
      <c r="C557" s="7" t="s">
        <v>609</v>
      </c>
      <c r="D557" s="7" t="s">
        <v>3303</v>
      </c>
      <c r="E557" s="7">
        <v>8</v>
      </c>
      <c r="F557" s="7" t="s">
        <v>1115</v>
      </c>
      <c r="G557" s="7" t="s">
        <v>1116</v>
      </c>
      <c r="H557" s="8">
        <v>47</v>
      </c>
      <c r="I557" s="7" t="s">
        <v>49</v>
      </c>
      <c r="J557" s="8">
        <v>169</v>
      </c>
      <c r="K557" s="7" t="s">
        <v>1101</v>
      </c>
      <c r="L557" s="7" t="s">
        <v>1110</v>
      </c>
      <c r="M557" s="7">
        <v>14</v>
      </c>
      <c r="N557" s="7" t="s">
        <v>1063</v>
      </c>
      <c r="O557" s="7" t="s">
        <v>3304</v>
      </c>
      <c r="P557" s="9">
        <v>93796</v>
      </c>
      <c r="Q557" s="7"/>
      <c r="R557" s="10"/>
    </row>
    <row r="558" spans="1:18" hidden="1" x14ac:dyDescent="0.55000000000000004">
      <c r="A558" s="7" t="s">
        <v>3305</v>
      </c>
      <c r="B558" s="7" t="s">
        <v>3306</v>
      </c>
      <c r="C558" s="7" t="s">
        <v>610</v>
      </c>
      <c r="D558" s="7" t="s">
        <v>3307</v>
      </c>
      <c r="E558" s="7">
        <v>8</v>
      </c>
      <c r="F558" s="7" t="s">
        <v>1115</v>
      </c>
      <c r="G558" s="7" t="s">
        <v>1116</v>
      </c>
      <c r="H558" s="8">
        <v>47</v>
      </c>
      <c r="I558" s="7" t="s">
        <v>49</v>
      </c>
      <c r="J558" s="8">
        <v>40</v>
      </c>
      <c r="K558" s="7" t="s">
        <v>1101</v>
      </c>
      <c r="L558" s="7" t="s">
        <v>1117</v>
      </c>
      <c r="M558" s="7">
        <v>6</v>
      </c>
      <c r="N558" s="7" t="s">
        <v>1060</v>
      </c>
      <c r="O558" s="7" t="s">
        <v>3308</v>
      </c>
      <c r="P558" s="9">
        <v>30662</v>
      </c>
      <c r="Q558" s="7"/>
      <c r="R558" s="10"/>
    </row>
    <row r="559" spans="1:18" hidden="1" x14ac:dyDescent="0.55000000000000004">
      <c r="A559" s="7" t="s">
        <v>3309</v>
      </c>
      <c r="B559" s="7" t="s">
        <v>3310</v>
      </c>
      <c r="C559" s="7" t="s">
        <v>611</v>
      </c>
      <c r="D559" s="7" t="s">
        <v>3311</v>
      </c>
      <c r="E559" s="7">
        <v>8</v>
      </c>
      <c r="F559" s="7" t="s">
        <v>1115</v>
      </c>
      <c r="G559" s="7" t="s">
        <v>1116</v>
      </c>
      <c r="H559" s="8">
        <v>47</v>
      </c>
      <c r="I559" s="7" t="s">
        <v>49</v>
      </c>
      <c r="J559" s="8">
        <v>78</v>
      </c>
      <c r="K559" s="7" t="s">
        <v>1101</v>
      </c>
      <c r="L559" s="7" t="s">
        <v>1122</v>
      </c>
      <c r="M559" s="7">
        <v>10</v>
      </c>
      <c r="N559" s="7" t="s">
        <v>1044</v>
      </c>
      <c r="O559" s="7" t="s">
        <v>3312</v>
      </c>
      <c r="P559" s="9">
        <v>53689</v>
      </c>
      <c r="Q559" s="7"/>
      <c r="R559" s="10"/>
    </row>
    <row r="560" spans="1:18" hidden="1" x14ac:dyDescent="0.55000000000000004">
      <c r="A560" s="7" t="s">
        <v>3313</v>
      </c>
      <c r="B560" s="7" t="s">
        <v>3314</v>
      </c>
      <c r="C560" s="7" t="s">
        <v>612</v>
      </c>
      <c r="D560" s="7" t="s">
        <v>3315</v>
      </c>
      <c r="E560" s="7">
        <v>8</v>
      </c>
      <c r="F560" s="7" t="s">
        <v>1115</v>
      </c>
      <c r="G560" s="7" t="s">
        <v>1116</v>
      </c>
      <c r="H560" s="8">
        <v>47</v>
      </c>
      <c r="I560" s="7" t="s">
        <v>49</v>
      </c>
      <c r="J560" s="8">
        <v>90</v>
      </c>
      <c r="K560" s="7" t="s">
        <v>1101</v>
      </c>
      <c r="L560" s="7" t="s">
        <v>1122</v>
      </c>
      <c r="M560" s="7">
        <v>10</v>
      </c>
      <c r="N560" s="7" t="s">
        <v>1044</v>
      </c>
      <c r="O560" s="7" t="s">
        <v>3316</v>
      </c>
      <c r="P560" s="9">
        <v>53878</v>
      </c>
      <c r="Q560" s="7"/>
      <c r="R560" s="10"/>
    </row>
    <row r="561" spans="1:18" hidden="1" x14ac:dyDescent="0.55000000000000004">
      <c r="A561" s="7" t="s">
        <v>3317</v>
      </c>
      <c r="B561" s="7" t="s">
        <v>3318</v>
      </c>
      <c r="C561" s="7" t="s">
        <v>613</v>
      </c>
      <c r="D561" s="7" t="s">
        <v>3319</v>
      </c>
      <c r="E561" s="7">
        <v>8</v>
      </c>
      <c r="F561" s="7" t="s">
        <v>1115</v>
      </c>
      <c r="G561" s="7" t="s">
        <v>1116</v>
      </c>
      <c r="H561" s="8">
        <v>47</v>
      </c>
      <c r="I561" s="7" t="s">
        <v>49</v>
      </c>
      <c r="J561" s="8">
        <v>41</v>
      </c>
      <c r="K561" s="7" t="s">
        <v>1109</v>
      </c>
      <c r="L561" s="7" t="s">
        <v>1117</v>
      </c>
      <c r="M561" s="7">
        <v>5</v>
      </c>
      <c r="N561" s="7" t="s">
        <v>1047</v>
      </c>
      <c r="O561" s="7" t="s">
        <v>3320</v>
      </c>
      <c r="P561" s="9">
        <v>26481</v>
      </c>
      <c r="Q561" s="7"/>
      <c r="R561" s="10"/>
    </row>
    <row r="562" spans="1:18" hidden="1" x14ac:dyDescent="0.55000000000000004">
      <c r="A562" s="7" t="s">
        <v>3321</v>
      </c>
      <c r="B562" s="7" t="s">
        <v>3322</v>
      </c>
      <c r="C562" s="7" t="s">
        <v>614</v>
      </c>
      <c r="D562" s="7" t="s">
        <v>3323</v>
      </c>
      <c r="E562" s="7">
        <v>8</v>
      </c>
      <c r="F562" s="7" t="s">
        <v>1115</v>
      </c>
      <c r="G562" s="7" t="s">
        <v>1116</v>
      </c>
      <c r="H562" s="8">
        <v>47</v>
      </c>
      <c r="I562" s="7" t="s">
        <v>49</v>
      </c>
      <c r="J562" s="8">
        <v>30</v>
      </c>
      <c r="K562" s="7" t="s">
        <v>1101</v>
      </c>
      <c r="L562" s="7" t="s">
        <v>1117</v>
      </c>
      <c r="M562" s="7">
        <v>5</v>
      </c>
      <c r="N562" s="7" t="s">
        <v>1047</v>
      </c>
      <c r="O562" s="7" t="s">
        <v>3324</v>
      </c>
      <c r="P562" s="9">
        <v>18033</v>
      </c>
      <c r="Q562" s="7"/>
      <c r="R562" s="10"/>
    </row>
    <row r="563" spans="1:18" hidden="1" x14ac:dyDescent="0.55000000000000004">
      <c r="A563" s="7" t="s">
        <v>3325</v>
      </c>
      <c r="B563" s="7" t="s">
        <v>3326</v>
      </c>
      <c r="C563" s="7" t="s">
        <v>615</v>
      </c>
      <c r="D563" s="7" t="s">
        <v>3327</v>
      </c>
      <c r="E563" s="7">
        <v>8</v>
      </c>
      <c r="F563" s="7" t="s">
        <v>1115</v>
      </c>
      <c r="G563" s="7" t="s">
        <v>1116</v>
      </c>
      <c r="H563" s="8">
        <v>47</v>
      </c>
      <c r="I563" s="7" t="s">
        <v>49</v>
      </c>
      <c r="J563" s="8">
        <v>54</v>
      </c>
      <c r="K563" s="7" t="s">
        <v>1109</v>
      </c>
      <c r="L563" s="7" t="s">
        <v>1117</v>
      </c>
      <c r="M563" s="7">
        <v>5</v>
      </c>
      <c r="N563" s="7" t="s">
        <v>1047</v>
      </c>
      <c r="O563" s="7" t="s">
        <v>3328</v>
      </c>
      <c r="P563" s="9">
        <v>25226</v>
      </c>
      <c r="Q563" s="7"/>
      <c r="R563" s="10"/>
    </row>
    <row r="564" spans="1:18" hidden="1" x14ac:dyDescent="0.55000000000000004">
      <c r="A564" s="7" t="s">
        <v>3329</v>
      </c>
      <c r="B564" s="7" t="s">
        <v>3330</v>
      </c>
      <c r="C564" s="7" t="s">
        <v>616</v>
      </c>
      <c r="D564" s="7" t="s">
        <v>3331</v>
      </c>
      <c r="E564" s="7">
        <v>8</v>
      </c>
      <c r="F564" s="7" t="s">
        <v>1115</v>
      </c>
      <c r="G564" s="7" t="s">
        <v>1116</v>
      </c>
      <c r="H564" s="8">
        <v>47</v>
      </c>
      <c r="I564" s="7" t="s">
        <v>49</v>
      </c>
      <c r="J564" s="8">
        <v>40</v>
      </c>
      <c r="K564" s="7" t="s">
        <v>1101</v>
      </c>
      <c r="L564" s="7" t="s">
        <v>1117</v>
      </c>
      <c r="M564" s="7">
        <v>6</v>
      </c>
      <c r="N564" s="7" t="s">
        <v>1060</v>
      </c>
      <c r="O564" s="7" t="s">
        <v>3332</v>
      </c>
      <c r="P564" s="9">
        <v>33375</v>
      </c>
      <c r="Q564" s="7"/>
      <c r="R564" s="10"/>
    </row>
    <row r="565" spans="1:18" hidden="1" x14ac:dyDescent="0.55000000000000004">
      <c r="A565" s="7" t="s">
        <v>3333</v>
      </c>
      <c r="B565" s="7" t="s">
        <v>3334</v>
      </c>
      <c r="C565" s="7" t="s">
        <v>617</v>
      </c>
      <c r="D565" s="7" t="s">
        <v>3335</v>
      </c>
      <c r="E565" s="7">
        <v>8</v>
      </c>
      <c r="F565" s="7" t="s">
        <v>1115</v>
      </c>
      <c r="G565" s="7" t="s">
        <v>1116</v>
      </c>
      <c r="H565" s="8">
        <v>47</v>
      </c>
      <c r="I565" s="7" t="s">
        <v>49</v>
      </c>
      <c r="J565" s="8">
        <v>41</v>
      </c>
      <c r="K565" s="7" t="s">
        <v>1101</v>
      </c>
      <c r="L565" s="7" t="s">
        <v>1117</v>
      </c>
      <c r="M565" s="7">
        <v>5</v>
      </c>
      <c r="N565" s="7" t="s">
        <v>1047</v>
      </c>
      <c r="O565" s="7" t="s">
        <v>3336</v>
      </c>
      <c r="P565" s="9">
        <v>28566</v>
      </c>
      <c r="Q565" s="7"/>
      <c r="R565" s="10"/>
    </row>
    <row r="566" spans="1:18" hidden="1" x14ac:dyDescent="0.55000000000000004">
      <c r="A566" s="7" t="s">
        <v>3337</v>
      </c>
      <c r="B566" s="7" t="s">
        <v>3338</v>
      </c>
      <c r="C566" s="7" t="s">
        <v>618</v>
      </c>
      <c r="D566" s="7" t="s">
        <v>3339</v>
      </c>
      <c r="E566" s="7">
        <v>8</v>
      </c>
      <c r="F566" s="7" t="s">
        <v>1107</v>
      </c>
      <c r="G566" s="7" t="s">
        <v>1108</v>
      </c>
      <c r="H566" s="8">
        <v>47</v>
      </c>
      <c r="I566" s="7" t="s">
        <v>49</v>
      </c>
      <c r="J566" s="8">
        <v>240</v>
      </c>
      <c r="K566" s="7" t="s">
        <v>1101</v>
      </c>
      <c r="L566" s="7" t="s">
        <v>1110</v>
      </c>
      <c r="M566" s="7">
        <v>15</v>
      </c>
      <c r="N566" s="7" t="s">
        <v>1064</v>
      </c>
      <c r="O566" s="7" t="s">
        <v>3340</v>
      </c>
      <c r="P566" s="9">
        <v>115421</v>
      </c>
      <c r="Q566" s="7"/>
      <c r="R566" s="10"/>
    </row>
    <row r="567" spans="1:18" hidden="1" x14ac:dyDescent="0.55000000000000004">
      <c r="A567" s="7" t="s">
        <v>3341</v>
      </c>
      <c r="B567" s="7" t="s">
        <v>3342</v>
      </c>
      <c r="C567" s="7" t="s">
        <v>619</v>
      </c>
      <c r="D567" s="7" t="s">
        <v>3343</v>
      </c>
      <c r="E567" s="7">
        <v>8</v>
      </c>
      <c r="F567" s="7" t="s">
        <v>1115</v>
      </c>
      <c r="G567" s="7" t="s">
        <v>1116</v>
      </c>
      <c r="H567" s="8">
        <v>47</v>
      </c>
      <c r="I567" s="7" t="s">
        <v>49</v>
      </c>
      <c r="J567" s="8">
        <v>57</v>
      </c>
      <c r="K567" s="7" t="s">
        <v>1101</v>
      </c>
      <c r="L567" s="7" t="s">
        <v>1117</v>
      </c>
      <c r="M567" s="7">
        <v>5</v>
      </c>
      <c r="N567" s="7" t="s">
        <v>1047</v>
      </c>
      <c r="O567" s="7" t="s">
        <v>3344</v>
      </c>
      <c r="P567" s="9">
        <v>28882</v>
      </c>
      <c r="Q567" s="7"/>
      <c r="R567" s="10"/>
    </row>
    <row r="568" spans="1:18" hidden="1" x14ac:dyDescent="0.55000000000000004">
      <c r="A568" s="7" t="s">
        <v>3345</v>
      </c>
      <c r="B568" s="7" t="s">
        <v>3346</v>
      </c>
      <c r="C568" s="7" t="s">
        <v>568</v>
      </c>
      <c r="D568" s="7" t="s">
        <v>46</v>
      </c>
      <c r="E568" s="7">
        <v>8</v>
      </c>
      <c r="F568" s="7" t="s">
        <v>1107</v>
      </c>
      <c r="G568" s="7" t="s">
        <v>1108</v>
      </c>
      <c r="H568" s="8">
        <v>48</v>
      </c>
      <c r="I568" s="7" t="s">
        <v>46</v>
      </c>
      <c r="J568" s="8">
        <v>405</v>
      </c>
      <c r="K568" s="7" t="s">
        <v>1109</v>
      </c>
      <c r="L568" s="7" t="s">
        <v>1101</v>
      </c>
      <c r="M568" s="7">
        <v>17</v>
      </c>
      <c r="N568" s="7" t="s">
        <v>1043</v>
      </c>
      <c r="O568" s="7" t="s">
        <v>3347</v>
      </c>
      <c r="P568" s="9">
        <v>107386</v>
      </c>
      <c r="Q568" s="7"/>
      <c r="R568" s="10"/>
    </row>
    <row r="569" spans="1:18" hidden="1" x14ac:dyDescent="0.55000000000000004">
      <c r="A569" s="7" t="s">
        <v>3348</v>
      </c>
      <c r="B569" s="7" t="s">
        <v>3349</v>
      </c>
      <c r="C569" s="7" t="s">
        <v>569</v>
      </c>
      <c r="D569" s="7" t="s">
        <v>3350</v>
      </c>
      <c r="E569" s="7">
        <v>8</v>
      </c>
      <c r="F569" s="7" t="s">
        <v>1115</v>
      </c>
      <c r="G569" s="7" t="s">
        <v>1116</v>
      </c>
      <c r="H569" s="8">
        <v>48</v>
      </c>
      <c r="I569" s="7" t="s">
        <v>46</v>
      </c>
      <c r="J569" s="8">
        <v>50</v>
      </c>
      <c r="K569" s="7" t="s">
        <v>1109</v>
      </c>
      <c r="L569" s="7" t="s">
        <v>1117</v>
      </c>
      <c r="M569" s="7">
        <v>6</v>
      </c>
      <c r="N569" s="7" t="s">
        <v>1060</v>
      </c>
      <c r="O569" s="7" t="s">
        <v>3351</v>
      </c>
      <c r="P569" s="9">
        <v>40303</v>
      </c>
      <c r="Q569" s="7"/>
      <c r="R569" s="10"/>
    </row>
    <row r="570" spans="1:18" hidden="1" x14ac:dyDescent="0.55000000000000004">
      <c r="A570" s="7" t="s">
        <v>3352</v>
      </c>
      <c r="B570" s="7" t="s">
        <v>3353</v>
      </c>
      <c r="C570" s="7" t="s">
        <v>570</v>
      </c>
      <c r="D570" s="7" t="s">
        <v>3354</v>
      </c>
      <c r="E570" s="7">
        <v>8</v>
      </c>
      <c r="F570" s="7" t="s">
        <v>1115</v>
      </c>
      <c r="G570" s="7" t="s">
        <v>1116</v>
      </c>
      <c r="H570" s="8">
        <v>48</v>
      </c>
      <c r="I570" s="7" t="s">
        <v>46</v>
      </c>
      <c r="J570" s="8">
        <v>40</v>
      </c>
      <c r="K570" s="7" t="s">
        <v>1109</v>
      </c>
      <c r="L570" s="7" t="s">
        <v>1117</v>
      </c>
      <c r="M570" s="7">
        <v>6</v>
      </c>
      <c r="N570" s="7" t="s">
        <v>1060</v>
      </c>
      <c r="O570" s="7" t="s">
        <v>3355</v>
      </c>
      <c r="P570" s="9">
        <v>45375</v>
      </c>
      <c r="Q570" s="7"/>
      <c r="R570" s="10"/>
    </row>
    <row r="571" spans="1:18" hidden="1" x14ac:dyDescent="0.55000000000000004">
      <c r="A571" s="7" t="s">
        <v>3356</v>
      </c>
      <c r="B571" s="7" t="s">
        <v>3357</v>
      </c>
      <c r="C571" s="7" t="s">
        <v>571</v>
      </c>
      <c r="D571" s="7" t="s">
        <v>3358</v>
      </c>
      <c r="E571" s="7">
        <v>8</v>
      </c>
      <c r="F571" s="7" t="s">
        <v>1115</v>
      </c>
      <c r="G571" s="7" t="s">
        <v>1116</v>
      </c>
      <c r="H571" s="8">
        <v>48</v>
      </c>
      <c r="I571" s="7" t="s">
        <v>46</v>
      </c>
      <c r="J571" s="8">
        <v>43</v>
      </c>
      <c r="K571" s="7" t="s">
        <v>1109</v>
      </c>
      <c r="L571" s="7" t="s">
        <v>1117</v>
      </c>
      <c r="M571" s="7">
        <v>5</v>
      </c>
      <c r="N571" s="7" t="s">
        <v>1047</v>
      </c>
      <c r="O571" s="7" t="s">
        <v>3359</v>
      </c>
      <c r="P571" s="9">
        <v>27173</v>
      </c>
      <c r="Q571" s="7"/>
      <c r="R571" s="10"/>
    </row>
    <row r="572" spans="1:18" hidden="1" x14ac:dyDescent="0.55000000000000004">
      <c r="A572" s="7" t="s">
        <v>3360</v>
      </c>
      <c r="B572" s="7" t="s">
        <v>3361</v>
      </c>
      <c r="C572" s="7" t="s">
        <v>572</v>
      </c>
      <c r="D572" s="7" t="s">
        <v>3362</v>
      </c>
      <c r="E572" s="7">
        <v>8</v>
      </c>
      <c r="F572" s="7" t="s">
        <v>1115</v>
      </c>
      <c r="G572" s="7" t="s">
        <v>1116</v>
      </c>
      <c r="H572" s="8">
        <v>48</v>
      </c>
      <c r="I572" s="7" t="s">
        <v>46</v>
      </c>
      <c r="J572" s="8">
        <v>30</v>
      </c>
      <c r="K572" s="7" t="s">
        <v>1109</v>
      </c>
      <c r="L572" s="7" t="s">
        <v>1117</v>
      </c>
      <c r="M572" s="7">
        <v>5</v>
      </c>
      <c r="N572" s="7" t="s">
        <v>1047</v>
      </c>
      <c r="O572" s="7" t="s">
        <v>3363</v>
      </c>
      <c r="P572" s="9">
        <v>17748</v>
      </c>
      <c r="Q572" s="7"/>
      <c r="R572" s="10"/>
    </row>
    <row r="573" spans="1:18" hidden="1" x14ac:dyDescent="0.55000000000000004">
      <c r="A573" s="7" t="s">
        <v>3364</v>
      </c>
      <c r="B573" s="7" t="s">
        <v>3365</v>
      </c>
      <c r="C573" s="7" t="s">
        <v>573</v>
      </c>
      <c r="D573" s="7" t="s">
        <v>3366</v>
      </c>
      <c r="E573" s="7">
        <v>8</v>
      </c>
      <c r="F573" s="7" t="s">
        <v>1115</v>
      </c>
      <c r="G573" s="7" t="s">
        <v>1116</v>
      </c>
      <c r="H573" s="8">
        <v>48</v>
      </c>
      <c r="I573" s="7" t="s">
        <v>46</v>
      </c>
      <c r="J573" s="8">
        <v>46</v>
      </c>
      <c r="K573" s="7" t="s">
        <v>1109</v>
      </c>
      <c r="L573" s="7" t="s">
        <v>1117</v>
      </c>
      <c r="M573" s="7">
        <v>6</v>
      </c>
      <c r="N573" s="7" t="s">
        <v>1060</v>
      </c>
      <c r="O573" s="7" t="s">
        <v>3367</v>
      </c>
      <c r="P573" s="9">
        <v>33745</v>
      </c>
      <c r="Q573" s="7"/>
      <c r="R573" s="10"/>
    </row>
    <row r="574" spans="1:18" hidden="1" x14ac:dyDescent="0.55000000000000004">
      <c r="A574" s="7" t="s">
        <v>3368</v>
      </c>
      <c r="B574" s="7" t="s">
        <v>3369</v>
      </c>
      <c r="C574" s="7" t="s">
        <v>574</v>
      </c>
      <c r="D574" s="7" t="s">
        <v>3370</v>
      </c>
      <c r="E574" s="7">
        <v>8</v>
      </c>
      <c r="F574" s="7" t="s">
        <v>1115</v>
      </c>
      <c r="G574" s="7" t="s">
        <v>1116</v>
      </c>
      <c r="H574" s="8">
        <v>48</v>
      </c>
      <c r="I574" s="7" t="s">
        <v>46</v>
      </c>
      <c r="J574" s="8">
        <v>59</v>
      </c>
      <c r="K574" s="7" t="s">
        <v>1109</v>
      </c>
      <c r="L574" s="7" t="s">
        <v>1117</v>
      </c>
      <c r="M574" s="7">
        <v>6</v>
      </c>
      <c r="N574" s="7" t="s">
        <v>1060</v>
      </c>
      <c r="O574" s="7" t="s">
        <v>3371</v>
      </c>
      <c r="P574" s="9">
        <v>56140</v>
      </c>
      <c r="Q574" s="7"/>
      <c r="R574" s="10"/>
    </row>
    <row r="575" spans="1:18" hidden="1" x14ac:dyDescent="0.55000000000000004">
      <c r="A575" s="7" t="s">
        <v>3372</v>
      </c>
      <c r="B575" s="7" t="s">
        <v>3373</v>
      </c>
      <c r="C575" s="7" t="s">
        <v>575</v>
      </c>
      <c r="D575" s="7" t="s">
        <v>3374</v>
      </c>
      <c r="E575" s="7">
        <v>8</v>
      </c>
      <c r="F575" s="7" t="s">
        <v>1115</v>
      </c>
      <c r="G575" s="7" t="s">
        <v>1116</v>
      </c>
      <c r="H575" s="8">
        <v>48</v>
      </c>
      <c r="I575" s="7" t="s">
        <v>46</v>
      </c>
      <c r="J575" s="8">
        <v>80</v>
      </c>
      <c r="K575" s="7" t="s">
        <v>1109</v>
      </c>
      <c r="L575" s="7" t="s">
        <v>1122</v>
      </c>
      <c r="M575" s="7">
        <v>10</v>
      </c>
      <c r="N575" s="7" t="s">
        <v>1044</v>
      </c>
      <c r="O575" s="7" t="s">
        <v>3375</v>
      </c>
      <c r="P575" s="9">
        <v>54197</v>
      </c>
      <c r="Q575" s="7"/>
      <c r="R575" s="10"/>
    </row>
    <row r="576" spans="1:18" hidden="1" x14ac:dyDescent="0.55000000000000004">
      <c r="A576" s="7" t="s">
        <v>3376</v>
      </c>
      <c r="B576" s="7" t="s">
        <v>3377</v>
      </c>
      <c r="C576" s="7" t="s">
        <v>576</v>
      </c>
      <c r="D576" s="7" t="s">
        <v>3378</v>
      </c>
      <c r="E576" s="7">
        <v>8</v>
      </c>
      <c r="F576" s="7" t="s">
        <v>1115</v>
      </c>
      <c r="G576" s="7" t="s">
        <v>1116</v>
      </c>
      <c r="H576" s="8">
        <v>48</v>
      </c>
      <c r="I576" s="7" t="s">
        <v>46</v>
      </c>
      <c r="J576" s="8">
        <v>29</v>
      </c>
      <c r="K576" s="7" t="s">
        <v>1109</v>
      </c>
      <c r="L576" s="7" t="s">
        <v>1117</v>
      </c>
      <c r="M576" s="7">
        <v>6</v>
      </c>
      <c r="N576" s="7" t="s">
        <v>1060</v>
      </c>
      <c r="O576" s="7" t="s">
        <v>3379</v>
      </c>
      <c r="P576" s="9">
        <v>38381</v>
      </c>
      <c r="Q576" s="7"/>
      <c r="R576" s="10"/>
    </row>
    <row r="577" spans="1:18" hidden="1" x14ac:dyDescent="0.55000000000000004">
      <c r="A577" s="7" t="s">
        <v>3380</v>
      </c>
      <c r="B577" s="7" t="s">
        <v>3381</v>
      </c>
      <c r="C577" s="7" t="s">
        <v>577</v>
      </c>
      <c r="D577" s="7" t="s">
        <v>3382</v>
      </c>
      <c r="E577" s="7">
        <v>8</v>
      </c>
      <c r="F577" s="7" t="s">
        <v>1115</v>
      </c>
      <c r="G577" s="7" t="s">
        <v>1116</v>
      </c>
      <c r="H577" s="8">
        <v>48</v>
      </c>
      <c r="I577" s="7" t="s">
        <v>46</v>
      </c>
      <c r="J577" s="8">
        <v>40</v>
      </c>
      <c r="K577" s="7" t="s">
        <v>1109</v>
      </c>
      <c r="L577" s="7" t="s">
        <v>1117</v>
      </c>
      <c r="M577" s="7">
        <v>6</v>
      </c>
      <c r="N577" s="7" t="s">
        <v>1060</v>
      </c>
      <c r="O577" s="7" t="s">
        <v>3383</v>
      </c>
      <c r="P577" s="9">
        <v>44010</v>
      </c>
      <c r="Q577" s="7"/>
      <c r="R577" s="10"/>
    </row>
    <row r="578" spans="1:18" hidden="1" x14ac:dyDescent="0.55000000000000004">
      <c r="A578" s="7" t="s">
        <v>3384</v>
      </c>
      <c r="B578" s="7" t="s">
        <v>3385</v>
      </c>
      <c r="C578" s="7" t="s">
        <v>578</v>
      </c>
      <c r="D578" s="7" t="s">
        <v>3386</v>
      </c>
      <c r="E578" s="7">
        <v>8</v>
      </c>
      <c r="F578" s="7" t="s">
        <v>1115</v>
      </c>
      <c r="G578" s="7" t="s">
        <v>1116</v>
      </c>
      <c r="H578" s="8">
        <v>48</v>
      </c>
      <c r="I578" s="7" t="s">
        <v>46</v>
      </c>
      <c r="J578" s="8">
        <v>108</v>
      </c>
      <c r="K578" s="7" t="s">
        <v>1109</v>
      </c>
      <c r="L578" s="7" t="s">
        <v>1151</v>
      </c>
      <c r="M578" s="7">
        <v>13</v>
      </c>
      <c r="N578" s="7" t="s">
        <v>1062</v>
      </c>
      <c r="O578" s="7" t="s">
        <v>3387</v>
      </c>
      <c r="P578" s="9">
        <v>55601</v>
      </c>
      <c r="Q578" s="7"/>
      <c r="R578" s="10"/>
    </row>
    <row r="579" spans="1:18" hidden="1" x14ac:dyDescent="0.55000000000000004">
      <c r="A579" s="7" t="s">
        <v>3388</v>
      </c>
      <c r="B579" s="7" t="s">
        <v>3389</v>
      </c>
      <c r="C579" s="7" t="s">
        <v>579</v>
      </c>
      <c r="D579" s="7" t="s">
        <v>3390</v>
      </c>
      <c r="E579" s="7">
        <v>8</v>
      </c>
      <c r="F579" s="7" t="s">
        <v>1115</v>
      </c>
      <c r="G579" s="7" t="s">
        <v>1116</v>
      </c>
      <c r="H579" s="8">
        <v>48</v>
      </c>
      <c r="I579" s="7" t="s">
        <v>46</v>
      </c>
      <c r="J579" s="8">
        <v>10</v>
      </c>
      <c r="K579" s="7" t="s">
        <v>1101</v>
      </c>
      <c r="L579" s="7" t="s">
        <v>1204</v>
      </c>
      <c r="M579" s="7">
        <v>2</v>
      </c>
      <c r="N579" s="7" t="s">
        <v>1050</v>
      </c>
      <c r="O579" s="7" t="s">
        <v>3391</v>
      </c>
      <c r="P579" s="9">
        <v>11510</v>
      </c>
      <c r="Q579" s="7"/>
      <c r="R579" s="10"/>
    </row>
    <row r="580" spans="1:18" hidden="1" x14ac:dyDescent="0.55000000000000004">
      <c r="A580" s="7" t="s">
        <v>3392</v>
      </c>
      <c r="B580" s="7" t="s">
        <v>3393</v>
      </c>
      <c r="C580" s="7" t="s">
        <v>672</v>
      </c>
      <c r="D580" s="7" t="s">
        <v>3394</v>
      </c>
      <c r="E580" s="7">
        <v>9</v>
      </c>
      <c r="F580" s="7" t="s">
        <v>1099</v>
      </c>
      <c r="G580" s="7" t="s">
        <v>1100</v>
      </c>
      <c r="H580" s="8">
        <v>30</v>
      </c>
      <c r="I580" s="7" t="s">
        <v>54</v>
      </c>
      <c r="J580" s="8">
        <v>1278</v>
      </c>
      <c r="K580" s="7" t="s">
        <v>1101</v>
      </c>
      <c r="L580" s="7" t="s">
        <v>1102</v>
      </c>
      <c r="M580" s="7">
        <v>20</v>
      </c>
      <c r="N580" s="7" t="s">
        <v>1042</v>
      </c>
      <c r="O580" s="7" t="s">
        <v>3395</v>
      </c>
      <c r="P580" s="9">
        <v>0</v>
      </c>
      <c r="Q580" s="7"/>
      <c r="R580" s="10"/>
    </row>
    <row r="581" spans="1:18" hidden="1" x14ac:dyDescent="0.55000000000000004">
      <c r="A581" s="7" t="s">
        <v>3396</v>
      </c>
      <c r="B581" s="7" t="s">
        <v>3397</v>
      </c>
      <c r="C581" s="7" t="s">
        <v>673</v>
      </c>
      <c r="D581" s="7" t="s">
        <v>3398</v>
      </c>
      <c r="E581" s="7">
        <v>9</v>
      </c>
      <c r="F581" s="7" t="s">
        <v>1115</v>
      </c>
      <c r="G581" s="7" t="s">
        <v>1116</v>
      </c>
      <c r="H581" s="8">
        <v>30</v>
      </c>
      <c r="I581" s="7" t="s">
        <v>54</v>
      </c>
      <c r="J581" s="8">
        <v>120</v>
      </c>
      <c r="K581" s="7" t="s">
        <v>1109</v>
      </c>
      <c r="L581" s="7" t="s">
        <v>1151</v>
      </c>
      <c r="M581" s="7">
        <v>13</v>
      </c>
      <c r="N581" s="7" t="s">
        <v>1062</v>
      </c>
      <c r="O581" s="7" t="s">
        <v>3399</v>
      </c>
      <c r="P581" s="9">
        <v>71970</v>
      </c>
      <c r="Q581" s="7"/>
      <c r="R581" s="10"/>
    </row>
    <row r="582" spans="1:18" hidden="1" x14ac:dyDescent="0.55000000000000004">
      <c r="A582" s="7" t="s">
        <v>3400</v>
      </c>
      <c r="B582" s="7" t="s">
        <v>3401</v>
      </c>
      <c r="C582" s="7" t="s">
        <v>674</v>
      </c>
      <c r="D582" s="7" t="s">
        <v>3402</v>
      </c>
      <c r="E582" s="7">
        <v>9</v>
      </c>
      <c r="F582" s="7" t="s">
        <v>1115</v>
      </c>
      <c r="G582" s="7" t="s">
        <v>1116</v>
      </c>
      <c r="H582" s="8">
        <v>30</v>
      </c>
      <c r="I582" s="7" t="s">
        <v>54</v>
      </c>
      <c r="J582" s="8">
        <v>55</v>
      </c>
      <c r="K582" s="7" t="s">
        <v>1109</v>
      </c>
      <c r="L582" s="7" t="s">
        <v>1117</v>
      </c>
      <c r="M582" s="7">
        <v>6</v>
      </c>
      <c r="N582" s="7" t="s">
        <v>1060</v>
      </c>
      <c r="O582" s="7" t="s">
        <v>3403</v>
      </c>
      <c r="P582" s="9">
        <v>54487</v>
      </c>
      <c r="Q582" s="7"/>
      <c r="R582" s="10"/>
    </row>
    <row r="583" spans="1:18" hidden="1" x14ac:dyDescent="0.55000000000000004">
      <c r="A583" s="7" t="s">
        <v>3404</v>
      </c>
      <c r="B583" s="7" t="s">
        <v>3405</v>
      </c>
      <c r="C583" s="7" t="s">
        <v>675</v>
      </c>
      <c r="D583" s="7" t="s">
        <v>3406</v>
      </c>
      <c r="E583" s="7">
        <v>9</v>
      </c>
      <c r="F583" s="7" t="s">
        <v>1115</v>
      </c>
      <c r="G583" s="7" t="s">
        <v>1116</v>
      </c>
      <c r="H583" s="8">
        <v>30</v>
      </c>
      <c r="I583" s="7" t="s">
        <v>54</v>
      </c>
      <c r="J583" s="8">
        <v>60</v>
      </c>
      <c r="K583" s="7" t="s">
        <v>1109</v>
      </c>
      <c r="L583" s="7" t="s">
        <v>1117</v>
      </c>
      <c r="M583" s="7">
        <v>6</v>
      </c>
      <c r="N583" s="7" t="s">
        <v>1060</v>
      </c>
      <c r="O583" s="7" t="s">
        <v>3407</v>
      </c>
      <c r="P583" s="9">
        <v>58236</v>
      </c>
      <c r="Q583" s="7"/>
      <c r="R583" s="10"/>
    </row>
    <row r="584" spans="1:18" hidden="1" x14ac:dyDescent="0.55000000000000004">
      <c r="A584" s="7" t="s">
        <v>3408</v>
      </c>
      <c r="B584" s="7" t="s">
        <v>3409</v>
      </c>
      <c r="C584" s="7" t="s">
        <v>676</v>
      </c>
      <c r="D584" s="7" t="s">
        <v>3410</v>
      </c>
      <c r="E584" s="7">
        <v>9</v>
      </c>
      <c r="F584" s="7" t="s">
        <v>1115</v>
      </c>
      <c r="G584" s="7" t="s">
        <v>1116</v>
      </c>
      <c r="H584" s="8">
        <v>30</v>
      </c>
      <c r="I584" s="7" t="s">
        <v>54</v>
      </c>
      <c r="J584" s="8">
        <v>35</v>
      </c>
      <c r="K584" s="7" t="s">
        <v>1109</v>
      </c>
      <c r="L584" s="7" t="s">
        <v>1117</v>
      </c>
      <c r="M584" s="7">
        <v>5</v>
      </c>
      <c r="N584" s="7" t="s">
        <v>1047</v>
      </c>
      <c r="O584" s="7" t="s">
        <v>3411</v>
      </c>
      <c r="P584" s="9">
        <v>16485</v>
      </c>
      <c r="Q584" s="7"/>
      <c r="R584" s="10"/>
    </row>
    <row r="585" spans="1:18" hidden="1" x14ac:dyDescent="0.55000000000000004">
      <c r="A585" s="7" t="s">
        <v>3412</v>
      </c>
      <c r="B585" s="7" t="s">
        <v>3413</v>
      </c>
      <c r="C585" s="7" t="s">
        <v>677</v>
      </c>
      <c r="D585" s="7" t="s">
        <v>3414</v>
      </c>
      <c r="E585" s="7">
        <v>9</v>
      </c>
      <c r="F585" s="7" t="s">
        <v>1115</v>
      </c>
      <c r="G585" s="7" t="s">
        <v>1116</v>
      </c>
      <c r="H585" s="8">
        <v>30</v>
      </c>
      <c r="I585" s="7" t="s">
        <v>54</v>
      </c>
      <c r="J585" s="8">
        <v>64</v>
      </c>
      <c r="K585" s="7" t="s">
        <v>1109</v>
      </c>
      <c r="L585" s="7" t="s">
        <v>1122</v>
      </c>
      <c r="M585" s="7">
        <v>10</v>
      </c>
      <c r="N585" s="7" t="s">
        <v>1044</v>
      </c>
      <c r="O585" s="7" t="s">
        <v>3415</v>
      </c>
      <c r="P585" s="9">
        <v>53750</v>
      </c>
      <c r="Q585" s="7"/>
      <c r="R585" s="10"/>
    </row>
    <row r="586" spans="1:18" hidden="1" x14ac:dyDescent="0.55000000000000004">
      <c r="A586" s="7" t="s">
        <v>3416</v>
      </c>
      <c r="B586" s="7" t="s">
        <v>3417</v>
      </c>
      <c r="C586" s="7" t="s">
        <v>678</v>
      </c>
      <c r="D586" s="7" t="s">
        <v>3418</v>
      </c>
      <c r="E586" s="7">
        <v>9</v>
      </c>
      <c r="F586" s="7" t="s">
        <v>1115</v>
      </c>
      <c r="G586" s="7" t="s">
        <v>1116</v>
      </c>
      <c r="H586" s="8">
        <v>30</v>
      </c>
      <c r="I586" s="7" t="s">
        <v>54</v>
      </c>
      <c r="J586" s="8">
        <v>91</v>
      </c>
      <c r="K586" s="7" t="s">
        <v>1109</v>
      </c>
      <c r="L586" s="7" t="s">
        <v>1151</v>
      </c>
      <c r="M586" s="7">
        <v>12</v>
      </c>
      <c r="N586" s="7" t="s">
        <v>1061</v>
      </c>
      <c r="O586" s="7" t="s">
        <v>3419</v>
      </c>
      <c r="P586" s="9">
        <v>57496</v>
      </c>
      <c r="Q586" s="7"/>
      <c r="R586" s="10"/>
    </row>
    <row r="587" spans="1:18" hidden="1" x14ac:dyDescent="0.55000000000000004">
      <c r="A587" s="7" t="s">
        <v>3420</v>
      </c>
      <c r="B587" s="7" t="s">
        <v>3421</v>
      </c>
      <c r="C587" s="7" t="s">
        <v>679</v>
      </c>
      <c r="D587" s="7" t="s">
        <v>3422</v>
      </c>
      <c r="E587" s="7">
        <v>9</v>
      </c>
      <c r="F587" s="7" t="s">
        <v>1115</v>
      </c>
      <c r="G587" s="7" t="s">
        <v>1116</v>
      </c>
      <c r="H587" s="8">
        <v>30</v>
      </c>
      <c r="I587" s="7" t="s">
        <v>54</v>
      </c>
      <c r="J587" s="8">
        <v>125</v>
      </c>
      <c r="K587" s="7" t="s">
        <v>1109</v>
      </c>
      <c r="L587" s="7" t="s">
        <v>1151</v>
      </c>
      <c r="M587" s="7">
        <v>13</v>
      </c>
      <c r="N587" s="7" t="s">
        <v>1062</v>
      </c>
      <c r="O587" s="7" t="s">
        <v>3423</v>
      </c>
      <c r="P587" s="9">
        <v>96139</v>
      </c>
      <c r="Q587" s="7"/>
      <c r="R587" s="10"/>
    </row>
    <row r="588" spans="1:18" hidden="1" x14ac:dyDescent="0.55000000000000004">
      <c r="A588" s="7" t="s">
        <v>3424</v>
      </c>
      <c r="B588" s="7" t="s">
        <v>3425</v>
      </c>
      <c r="C588" s="7" t="s">
        <v>680</v>
      </c>
      <c r="D588" s="7" t="s">
        <v>3426</v>
      </c>
      <c r="E588" s="7">
        <v>9</v>
      </c>
      <c r="F588" s="7" t="s">
        <v>1115</v>
      </c>
      <c r="G588" s="7" t="s">
        <v>1116</v>
      </c>
      <c r="H588" s="8">
        <v>30</v>
      </c>
      <c r="I588" s="7" t="s">
        <v>54</v>
      </c>
      <c r="J588" s="8">
        <v>66</v>
      </c>
      <c r="K588" s="7" t="s">
        <v>1109</v>
      </c>
      <c r="L588" s="7" t="s">
        <v>1117</v>
      </c>
      <c r="M588" s="7">
        <v>6</v>
      </c>
      <c r="N588" s="7" t="s">
        <v>1060</v>
      </c>
      <c r="O588" s="7" t="s">
        <v>3427</v>
      </c>
      <c r="P588" s="9">
        <v>51942</v>
      </c>
      <c r="Q588" s="7"/>
      <c r="R588" s="10"/>
    </row>
    <row r="589" spans="1:18" hidden="1" x14ac:dyDescent="0.55000000000000004">
      <c r="A589" s="7" t="s">
        <v>3428</v>
      </c>
      <c r="B589" s="7" t="s">
        <v>3429</v>
      </c>
      <c r="C589" s="7" t="s">
        <v>681</v>
      </c>
      <c r="D589" s="7" t="s">
        <v>3430</v>
      </c>
      <c r="E589" s="7">
        <v>9</v>
      </c>
      <c r="F589" s="7" t="s">
        <v>1115</v>
      </c>
      <c r="G589" s="7" t="s">
        <v>1116</v>
      </c>
      <c r="H589" s="8">
        <v>30</v>
      </c>
      <c r="I589" s="7" t="s">
        <v>54</v>
      </c>
      <c r="J589" s="8">
        <v>77</v>
      </c>
      <c r="K589" s="7" t="s">
        <v>1109</v>
      </c>
      <c r="L589" s="7" t="s">
        <v>1117</v>
      </c>
      <c r="M589" s="7">
        <v>7</v>
      </c>
      <c r="N589" s="7" t="s">
        <v>1046</v>
      </c>
      <c r="O589" s="7" t="s">
        <v>3431</v>
      </c>
      <c r="P589" s="9">
        <v>83870</v>
      </c>
      <c r="Q589" s="7"/>
      <c r="R589" s="10"/>
    </row>
    <row r="590" spans="1:18" hidden="1" x14ac:dyDescent="0.55000000000000004">
      <c r="A590" s="7" t="s">
        <v>3432</v>
      </c>
      <c r="B590" s="7" t="s">
        <v>3433</v>
      </c>
      <c r="C590" s="7" t="s">
        <v>682</v>
      </c>
      <c r="D590" s="7" t="s">
        <v>3434</v>
      </c>
      <c r="E590" s="7">
        <v>9</v>
      </c>
      <c r="F590" s="7" t="s">
        <v>1115</v>
      </c>
      <c r="G590" s="7" t="s">
        <v>1116</v>
      </c>
      <c r="H590" s="8">
        <v>30</v>
      </c>
      <c r="I590" s="7" t="s">
        <v>54</v>
      </c>
      <c r="J590" s="8">
        <v>54</v>
      </c>
      <c r="K590" s="7" t="s">
        <v>1109</v>
      </c>
      <c r="L590" s="7" t="s">
        <v>1117</v>
      </c>
      <c r="M590" s="7">
        <v>6</v>
      </c>
      <c r="N590" s="7" t="s">
        <v>1060</v>
      </c>
      <c r="O590" s="7" t="s">
        <v>3435</v>
      </c>
      <c r="P590" s="9">
        <v>30675</v>
      </c>
      <c r="Q590" s="7"/>
      <c r="R590" s="10"/>
    </row>
    <row r="591" spans="1:18" hidden="1" x14ac:dyDescent="0.55000000000000004">
      <c r="A591" s="7" t="s">
        <v>3436</v>
      </c>
      <c r="B591" s="7" t="s">
        <v>3437</v>
      </c>
      <c r="C591" s="7" t="s">
        <v>683</v>
      </c>
      <c r="D591" s="7" t="s">
        <v>3438</v>
      </c>
      <c r="E591" s="7">
        <v>9</v>
      </c>
      <c r="F591" s="7" t="s">
        <v>1115</v>
      </c>
      <c r="G591" s="7" t="s">
        <v>1116</v>
      </c>
      <c r="H591" s="8">
        <v>30</v>
      </c>
      <c r="I591" s="7" t="s">
        <v>54</v>
      </c>
      <c r="J591" s="8">
        <v>152</v>
      </c>
      <c r="K591" s="7" t="s">
        <v>1109</v>
      </c>
      <c r="L591" s="7" t="s">
        <v>1151</v>
      </c>
      <c r="M591" s="7">
        <v>13</v>
      </c>
      <c r="N591" s="7" t="s">
        <v>1062</v>
      </c>
      <c r="O591" s="7" t="s">
        <v>3439</v>
      </c>
      <c r="P591" s="9">
        <v>62559</v>
      </c>
      <c r="Q591" s="7"/>
      <c r="R591" s="10"/>
    </row>
    <row r="592" spans="1:18" hidden="1" x14ac:dyDescent="0.55000000000000004">
      <c r="A592" s="7" t="s">
        <v>3440</v>
      </c>
      <c r="B592" s="7" t="s">
        <v>3441</v>
      </c>
      <c r="C592" s="7" t="s">
        <v>684</v>
      </c>
      <c r="D592" s="7" t="s">
        <v>3442</v>
      </c>
      <c r="E592" s="7">
        <v>9</v>
      </c>
      <c r="F592" s="7" t="s">
        <v>1115</v>
      </c>
      <c r="G592" s="7" t="s">
        <v>1116</v>
      </c>
      <c r="H592" s="8">
        <v>30</v>
      </c>
      <c r="I592" s="7" t="s">
        <v>54</v>
      </c>
      <c r="J592" s="8">
        <v>65</v>
      </c>
      <c r="K592" s="7" t="s">
        <v>1109</v>
      </c>
      <c r="L592" s="7" t="s">
        <v>1122</v>
      </c>
      <c r="M592" s="7">
        <v>10</v>
      </c>
      <c r="N592" s="7" t="s">
        <v>1044</v>
      </c>
      <c r="O592" s="7" t="s">
        <v>3443</v>
      </c>
      <c r="P592" s="9">
        <v>56923</v>
      </c>
      <c r="Q592" s="7"/>
      <c r="R592" s="10"/>
    </row>
    <row r="593" spans="1:18" hidden="1" x14ac:dyDescent="0.55000000000000004">
      <c r="A593" s="7" t="s">
        <v>3444</v>
      </c>
      <c r="B593" s="7" t="s">
        <v>3445</v>
      </c>
      <c r="C593" s="7" t="s">
        <v>685</v>
      </c>
      <c r="D593" s="7" t="s">
        <v>3446</v>
      </c>
      <c r="E593" s="7">
        <v>9</v>
      </c>
      <c r="F593" s="7" t="s">
        <v>1115</v>
      </c>
      <c r="G593" s="7" t="s">
        <v>1116</v>
      </c>
      <c r="H593" s="8">
        <v>30</v>
      </c>
      <c r="I593" s="7" t="s">
        <v>54</v>
      </c>
      <c r="J593" s="8">
        <v>90</v>
      </c>
      <c r="K593" s="7" t="s">
        <v>1109</v>
      </c>
      <c r="L593" s="7" t="s">
        <v>1122</v>
      </c>
      <c r="M593" s="7">
        <v>10</v>
      </c>
      <c r="N593" s="7" t="s">
        <v>1044</v>
      </c>
      <c r="O593" s="7" t="s">
        <v>3447</v>
      </c>
      <c r="P593" s="9">
        <v>81509</v>
      </c>
      <c r="Q593" s="7"/>
      <c r="R593" s="10"/>
    </row>
    <row r="594" spans="1:18" hidden="1" x14ac:dyDescent="0.55000000000000004">
      <c r="A594" s="7" t="s">
        <v>3448</v>
      </c>
      <c r="B594" s="7" t="s">
        <v>3449</v>
      </c>
      <c r="C594" s="7" t="s">
        <v>686</v>
      </c>
      <c r="D594" s="7" t="s">
        <v>3450</v>
      </c>
      <c r="E594" s="7">
        <v>9</v>
      </c>
      <c r="F594" s="7" t="s">
        <v>1115</v>
      </c>
      <c r="G594" s="7" t="s">
        <v>1116</v>
      </c>
      <c r="H594" s="8">
        <v>30</v>
      </c>
      <c r="I594" s="7" t="s">
        <v>54</v>
      </c>
      <c r="J594" s="8">
        <v>209</v>
      </c>
      <c r="K594" s="7" t="s">
        <v>1109</v>
      </c>
      <c r="L594" s="7" t="s">
        <v>1151</v>
      </c>
      <c r="M594" s="7">
        <v>13</v>
      </c>
      <c r="N594" s="7" t="s">
        <v>1062</v>
      </c>
      <c r="O594" s="7" t="s">
        <v>3451</v>
      </c>
      <c r="P594" s="9">
        <v>93178</v>
      </c>
      <c r="Q594" s="7"/>
      <c r="R594" s="10"/>
    </row>
    <row r="595" spans="1:18" hidden="1" x14ac:dyDescent="0.55000000000000004">
      <c r="A595" s="7" t="s">
        <v>3452</v>
      </c>
      <c r="B595" s="7" t="s">
        <v>3453</v>
      </c>
      <c r="C595" s="7" t="s">
        <v>687</v>
      </c>
      <c r="D595" s="7" t="s">
        <v>3454</v>
      </c>
      <c r="E595" s="7">
        <v>9</v>
      </c>
      <c r="F595" s="7" t="s">
        <v>1115</v>
      </c>
      <c r="G595" s="7" t="s">
        <v>1116</v>
      </c>
      <c r="H595" s="8">
        <v>30</v>
      </c>
      <c r="I595" s="7" t="s">
        <v>54</v>
      </c>
      <c r="J595" s="8">
        <v>60</v>
      </c>
      <c r="K595" s="7" t="s">
        <v>1109</v>
      </c>
      <c r="L595" s="7" t="s">
        <v>1117</v>
      </c>
      <c r="M595" s="7">
        <v>6</v>
      </c>
      <c r="N595" s="7" t="s">
        <v>1060</v>
      </c>
      <c r="O595" s="7" t="s">
        <v>3455</v>
      </c>
      <c r="P595" s="9">
        <v>57002</v>
      </c>
      <c r="Q595" s="7"/>
      <c r="R595" s="10"/>
    </row>
    <row r="596" spans="1:18" hidden="1" x14ac:dyDescent="0.55000000000000004">
      <c r="A596" s="7" t="s">
        <v>3456</v>
      </c>
      <c r="B596" s="7" t="s">
        <v>3457</v>
      </c>
      <c r="C596" s="7" t="s">
        <v>688</v>
      </c>
      <c r="D596" s="7" t="s">
        <v>3458</v>
      </c>
      <c r="E596" s="7">
        <v>9</v>
      </c>
      <c r="F596" s="7" t="s">
        <v>1115</v>
      </c>
      <c r="G596" s="7" t="s">
        <v>1116</v>
      </c>
      <c r="H596" s="8">
        <v>30</v>
      </c>
      <c r="I596" s="7" t="s">
        <v>54</v>
      </c>
      <c r="J596" s="8">
        <v>89</v>
      </c>
      <c r="K596" s="7" t="s">
        <v>1109</v>
      </c>
      <c r="L596" s="7" t="s">
        <v>1122</v>
      </c>
      <c r="M596" s="7">
        <v>10</v>
      </c>
      <c r="N596" s="7" t="s">
        <v>1044</v>
      </c>
      <c r="O596" s="7" t="s">
        <v>3459</v>
      </c>
      <c r="P596" s="9">
        <v>60698</v>
      </c>
      <c r="Q596" s="7"/>
      <c r="R596" s="10"/>
    </row>
    <row r="597" spans="1:18" hidden="1" x14ac:dyDescent="0.55000000000000004">
      <c r="A597" s="7" t="s">
        <v>3460</v>
      </c>
      <c r="B597" s="7" t="s">
        <v>3461</v>
      </c>
      <c r="C597" s="7" t="s">
        <v>689</v>
      </c>
      <c r="D597" s="7" t="s">
        <v>3462</v>
      </c>
      <c r="E597" s="7">
        <v>9</v>
      </c>
      <c r="F597" s="7" t="s">
        <v>1115</v>
      </c>
      <c r="G597" s="7" t="s">
        <v>1116</v>
      </c>
      <c r="H597" s="8">
        <v>30</v>
      </c>
      <c r="I597" s="7" t="s">
        <v>54</v>
      </c>
      <c r="J597" s="8">
        <v>121</v>
      </c>
      <c r="K597" s="7" t="s">
        <v>1109</v>
      </c>
      <c r="L597" s="7" t="s">
        <v>1122</v>
      </c>
      <c r="M597" s="7">
        <v>10</v>
      </c>
      <c r="N597" s="7" t="s">
        <v>1044</v>
      </c>
      <c r="O597" s="7" t="s">
        <v>3463</v>
      </c>
      <c r="P597" s="9">
        <v>58281</v>
      </c>
      <c r="Q597" s="7"/>
      <c r="R597" s="10"/>
    </row>
    <row r="598" spans="1:18" hidden="1" x14ac:dyDescent="0.55000000000000004">
      <c r="A598" s="7" t="s">
        <v>3464</v>
      </c>
      <c r="B598" s="7" t="s">
        <v>3465</v>
      </c>
      <c r="C598" s="7" t="s">
        <v>690</v>
      </c>
      <c r="D598" s="7" t="s">
        <v>3466</v>
      </c>
      <c r="E598" s="7">
        <v>9</v>
      </c>
      <c r="F598" s="7" t="s">
        <v>1115</v>
      </c>
      <c r="G598" s="7" t="s">
        <v>1116</v>
      </c>
      <c r="H598" s="8">
        <v>30</v>
      </c>
      <c r="I598" s="7" t="s">
        <v>54</v>
      </c>
      <c r="J598" s="8">
        <v>34</v>
      </c>
      <c r="K598" s="7" t="s">
        <v>1109</v>
      </c>
      <c r="L598" s="7" t="s">
        <v>1117</v>
      </c>
      <c r="M598" s="7">
        <v>5</v>
      </c>
      <c r="N598" s="7" t="s">
        <v>1047</v>
      </c>
      <c r="O598" s="7" t="s">
        <v>3467</v>
      </c>
      <c r="P598" s="9">
        <v>21094</v>
      </c>
      <c r="Q598" s="7"/>
      <c r="R598" s="10"/>
    </row>
    <row r="599" spans="1:18" hidden="1" x14ac:dyDescent="0.55000000000000004">
      <c r="A599" s="7" t="s">
        <v>3468</v>
      </c>
      <c r="B599" s="7" t="s">
        <v>3469</v>
      </c>
      <c r="C599" s="7" t="s">
        <v>691</v>
      </c>
      <c r="D599" s="7" t="s">
        <v>3470</v>
      </c>
      <c r="E599" s="7">
        <v>9</v>
      </c>
      <c r="F599" s="7" t="s">
        <v>1115</v>
      </c>
      <c r="G599" s="7" t="s">
        <v>1116</v>
      </c>
      <c r="H599" s="8">
        <v>30</v>
      </c>
      <c r="I599" s="7" t="s">
        <v>54</v>
      </c>
      <c r="J599" s="8">
        <v>135</v>
      </c>
      <c r="K599" s="7" t="s">
        <v>1109</v>
      </c>
      <c r="L599" s="7" t="s">
        <v>1122</v>
      </c>
      <c r="M599" s="7">
        <v>10</v>
      </c>
      <c r="N599" s="7" t="s">
        <v>1044</v>
      </c>
      <c r="O599" s="7" t="s">
        <v>3471</v>
      </c>
      <c r="P599" s="9">
        <v>99326</v>
      </c>
      <c r="Q599" s="7"/>
      <c r="R599" s="10"/>
    </row>
    <row r="600" spans="1:18" hidden="1" x14ac:dyDescent="0.55000000000000004">
      <c r="A600" s="7" t="s">
        <v>3472</v>
      </c>
      <c r="B600" s="7" t="s">
        <v>3473</v>
      </c>
      <c r="C600" s="7" t="s">
        <v>692</v>
      </c>
      <c r="D600" s="7" t="s">
        <v>3474</v>
      </c>
      <c r="E600" s="7">
        <v>9</v>
      </c>
      <c r="F600" s="7" t="s">
        <v>1107</v>
      </c>
      <c r="G600" s="7" t="s">
        <v>1108</v>
      </c>
      <c r="H600" s="8">
        <v>30</v>
      </c>
      <c r="I600" s="7" t="s">
        <v>54</v>
      </c>
      <c r="J600" s="8">
        <v>239</v>
      </c>
      <c r="K600" s="7" t="s">
        <v>1109</v>
      </c>
      <c r="L600" s="7" t="s">
        <v>1110</v>
      </c>
      <c r="M600" s="7">
        <v>15</v>
      </c>
      <c r="N600" s="7" t="s">
        <v>1064</v>
      </c>
      <c r="O600" s="7" t="s">
        <v>3475</v>
      </c>
      <c r="P600" s="9">
        <v>147828</v>
      </c>
      <c r="Q600" s="7"/>
      <c r="R600" s="10"/>
    </row>
    <row r="601" spans="1:18" hidden="1" x14ac:dyDescent="0.55000000000000004">
      <c r="A601" s="7" t="s">
        <v>3476</v>
      </c>
      <c r="B601" s="7" t="s">
        <v>3477</v>
      </c>
      <c r="C601" s="7" t="s">
        <v>693</v>
      </c>
      <c r="D601" s="7" t="s">
        <v>3478</v>
      </c>
      <c r="E601" s="7">
        <v>9</v>
      </c>
      <c r="F601" s="7" t="s">
        <v>1115</v>
      </c>
      <c r="G601" s="7" t="s">
        <v>1116</v>
      </c>
      <c r="H601" s="8">
        <v>30</v>
      </c>
      <c r="I601" s="7" t="s">
        <v>54</v>
      </c>
      <c r="J601" s="8">
        <v>60</v>
      </c>
      <c r="K601" s="7" t="s">
        <v>1109</v>
      </c>
      <c r="L601" s="7" t="s">
        <v>1117</v>
      </c>
      <c r="M601" s="7">
        <v>6</v>
      </c>
      <c r="N601" s="7" t="s">
        <v>1060</v>
      </c>
      <c r="O601" s="7" t="s">
        <v>3479</v>
      </c>
      <c r="P601" s="9">
        <v>46600</v>
      </c>
      <c r="Q601" s="7"/>
      <c r="R601" s="10"/>
    </row>
    <row r="602" spans="1:18" hidden="1" x14ac:dyDescent="0.55000000000000004">
      <c r="A602" s="7" t="s">
        <v>3480</v>
      </c>
      <c r="B602" s="7" t="s">
        <v>3481</v>
      </c>
      <c r="C602" s="7" t="s">
        <v>694</v>
      </c>
      <c r="D602" s="7" t="s">
        <v>3482</v>
      </c>
      <c r="E602" s="7">
        <v>9</v>
      </c>
      <c r="F602" s="7" t="s">
        <v>1115</v>
      </c>
      <c r="G602" s="7" t="s">
        <v>1116</v>
      </c>
      <c r="H602" s="8">
        <v>30</v>
      </c>
      <c r="I602" s="7" t="s">
        <v>54</v>
      </c>
      <c r="J602" s="8">
        <v>30</v>
      </c>
      <c r="K602" s="7" t="s">
        <v>1109</v>
      </c>
      <c r="L602" s="7" t="s">
        <v>1117</v>
      </c>
      <c r="M602" s="7">
        <v>5</v>
      </c>
      <c r="N602" s="7" t="s">
        <v>1047</v>
      </c>
      <c r="O602" s="7" t="s">
        <v>3483</v>
      </c>
      <c r="P602" s="9">
        <v>28379</v>
      </c>
      <c r="Q602" s="7"/>
      <c r="R602" s="10"/>
    </row>
    <row r="603" spans="1:18" hidden="1" x14ac:dyDescent="0.55000000000000004">
      <c r="A603" s="7" t="s">
        <v>3484</v>
      </c>
      <c r="B603" s="7" t="s">
        <v>3485</v>
      </c>
      <c r="C603" s="7" t="s">
        <v>695</v>
      </c>
      <c r="D603" s="7" t="s">
        <v>3486</v>
      </c>
      <c r="E603" s="7">
        <v>9</v>
      </c>
      <c r="F603" s="7" t="s">
        <v>1115</v>
      </c>
      <c r="G603" s="7" t="s">
        <v>1116</v>
      </c>
      <c r="H603" s="8">
        <v>30</v>
      </c>
      <c r="I603" s="7" t="s">
        <v>54</v>
      </c>
      <c r="J603" s="8">
        <v>49</v>
      </c>
      <c r="K603" s="7" t="s">
        <v>1109</v>
      </c>
      <c r="L603" s="7" t="s">
        <v>1117</v>
      </c>
      <c r="M603" s="7">
        <v>5</v>
      </c>
      <c r="N603" s="7" t="s">
        <v>1047</v>
      </c>
      <c r="O603" s="7" t="s">
        <v>3487</v>
      </c>
      <c r="P603" s="9">
        <v>17625</v>
      </c>
      <c r="Q603" s="7"/>
      <c r="R603" s="10"/>
    </row>
    <row r="604" spans="1:18" hidden="1" x14ac:dyDescent="0.55000000000000004">
      <c r="A604" s="7" t="s">
        <v>3488</v>
      </c>
      <c r="B604" s="7" t="s">
        <v>3489</v>
      </c>
      <c r="C604" s="7" t="s">
        <v>696</v>
      </c>
      <c r="D604" s="7" t="s">
        <v>3490</v>
      </c>
      <c r="E604" s="7">
        <v>9</v>
      </c>
      <c r="F604" s="7" t="s">
        <v>1115</v>
      </c>
      <c r="G604" s="7" t="s">
        <v>1116</v>
      </c>
      <c r="H604" s="8">
        <v>30</v>
      </c>
      <c r="I604" s="7" t="s">
        <v>54</v>
      </c>
      <c r="J604" s="8">
        <v>60</v>
      </c>
      <c r="K604" s="7" t="s">
        <v>1109</v>
      </c>
      <c r="L604" s="7" t="s">
        <v>1117</v>
      </c>
      <c r="M604" s="7">
        <v>6</v>
      </c>
      <c r="N604" s="7" t="s">
        <v>1060</v>
      </c>
      <c r="O604" s="7" t="s">
        <v>3491</v>
      </c>
      <c r="P604" s="9">
        <v>35198</v>
      </c>
      <c r="Q604" s="7"/>
      <c r="R604" s="10"/>
    </row>
    <row r="605" spans="1:18" hidden="1" x14ac:dyDescent="0.55000000000000004">
      <c r="A605" s="7" t="s">
        <v>3492</v>
      </c>
      <c r="B605" s="7" t="s">
        <v>3493</v>
      </c>
      <c r="C605" s="7" t="s">
        <v>697</v>
      </c>
      <c r="D605" s="7" t="s">
        <v>3494</v>
      </c>
      <c r="E605" s="7">
        <v>9</v>
      </c>
      <c r="F605" s="7" t="s">
        <v>1115</v>
      </c>
      <c r="G605" s="7" t="s">
        <v>1116</v>
      </c>
      <c r="H605" s="8">
        <v>30</v>
      </c>
      <c r="I605" s="7" t="s">
        <v>54</v>
      </c>
      <c r="J605" s="8">
        <v>30</v>
      </c>
      <c r="K605" s="7" t="s">
        <v>1109</v>
      </c>
      <c r="L605" s="7" t="s">
        <v>1117</v>
      </c>
      <c r="M605" s="7">
        <v>5</v>
      </c>
      <c r="N605" s="7" t="s">
        <v>1047</v>
      </c>
      <c r="O605" s="7" t="s">
        <v>3495</v>
      </c>
      <c r="P605" s="9">
        <v>20664</v>
      </c>
      <c r="Q605" s="7"/>
      <c r="R605" s="10"/>
    </row>
    <row r="606" spans="1:18" hidden="1" x14ac:dyDescent="0.55000000000000004">
      <c r="A606" s="7" t="s">
        <v>3496</v>
      </c>
      <c r="B606" s="7" t="s">
        <v>3497</v>
      </c>
      <c r="C606" s="7" t="s">
        <v>698</v>
      </c>
      <c r="D606" s="7" t="s">
        <v>3498</v>
      </c>
      <c r="E606" s="7">
        <v>9</v>
      </c>
      <c r="F606" s="7" t="s">
        <v>1115</v>
      </c>
      <c r="G606" s="7" t="s">
        <v>1116</v>
      </c>
      <c r="H606" s="8">
        <v>30</v>
      </c>
      <c r="I606" s="7" t="s">
        <v>54</v>
      </c>
      <c r="J606" s="8">
        <v>34</v>
      </c>
      <c r="K606" s="7" t="s">
        <v>1109</v>
      </c>
      <c r="L606" s="7" t="s">
        <v>1117</v>
      </c>
      <c r="M606" s="7">
        <v>5</v>
      </c>
      <c r="N606" s="7" t="s">
        <v>1047</v>
      </c>
      <c r="O606" s="7" t="s">
        <v>3499</v>
      </c>
      <c r="P606" s="9">
        <v>24340</v>
      </c>
      <c r="Q606" s="7"/>
      <c r="R606" s="10"/>
    </row>
    <row r="607" spans="1:18" hidden="1" x14ac:dyDescent="0.55000000000000004">
      <c r="A607" s="7" t="s">
        <v>3500</v>
      </c>
      <c r="B607" s="7" t="s">
        <v>3501</v>
      </c>
      <c r="C607" s="7" t="s">
        <v>699</v>
      </c>
      <c r="D607" s="7" t="s">
        <v>3502</v>
      </c>
      <c r="E607" s="7">
        <v>9</v>
      </c>
      <c r="F607" s="7" t="s">
        <v>1115</v>
      </c>
      <c r="G607" s="7" t="s">
        <v>1116</v>
      </c>
      <c r="H607" s="8">
        <v>30</v>
      </c>
      <c r="I607" s="7" t="s">
        <v>54</v>
      </c>
      <c r="J607" s="8">
        <v>30</v>
      </c>
      <c r="K607" s="7" t="s">
        <v>1109</v>
      </c>
      <c r="L607" s="7" t="s">
        <v>1117</v>
      </c>
      <c r="M607" s="7">
        <v>6</v>
      </c>
      <c r="N607" s="7" t="s">
        <v>1060</v>
      </c>
      <c r="O607" s="7" t="s">
        <v>3503</v>
      </c>
      <c r="P607" s="9">
        <v>33012</v>
      </c>
      <c r="Q607" s="7"/>
      <c r="R607" s="10"/>
    </row>
    <row r="608" spans="1:18" hidden="1" x14ac:dyDescent="0.55000000000000004">
      <c r="A608" s="7" t="s">
        <v>3504</v>
      </c>
      <c r="B608" s="7" t="s">
        <v>3505</v>
      </c>
      <c r="C608" s="7" t="s">
        <v>700</v>
      </c>
      <c r="D608" s="7" t="s">
        <v>3506</v>
      </c>
      <c r="E608" s="7">
        <v>9</v>
      </c>
      <c r="F608" s="7" t="s">
        <v>1107</v>
      </c>
      <c r="G608" s="7" t="s">
        <v>1108</v>
      </c>
      <c r="H608" s="8">
        <v>30</v>
      </c>
      <c r="I608" s="7" t="s">
        <v>54</v>
      </c>
      <c r="J608" s="8">
        <v>200</v>
      </c>
      <c r="K608" s="7" t="s">
        <v>1101</v>
      </c>
      <c r="L608" s="7" t="s">
        <v>1110</v>
      </c>
      <c r="M608" s="7">
        <v>14</v>
      </c>
      <c r="N608" s="7" t="s">
        <v>1063</v>
      </c>
      <c r="O608" s="7" t="s">
        <v>3507</v>
      </c>
      <c r="P608" s="9">
        <v>82972</v>
      </c>
      <c r="Q608" s="7"/>
      <c r="R608" s="10"/>
    </row>
    <row r="609" spans="1:18" hidden="1" x14ac:dyDescent="0.55000000000000004">
      <c r="A609" s="7" t="s">
        <v>3508</v>
      </c>
      <c r="B609" s="7" t="s">
        <v>1371</v>
      </c>
      <c r="C609" s="7" t="s">
        <v>701</v>
      </c>
      <c r="D609" s="7" t="s">
        <v>3509</v>
      </c>
      <c r="E609" s="7">
        <v>9</v>
      </c>
      <c r="F609" s="7" t="s">
        <v>1115</v>
      </c>
      <c r="G609" s="7" t="s">
        <v>1116</v>
      </c>
      <c r="H609" s="8">
        <v>30</v>
      </c>
      <c r="I609" s="7" t="s">
        <v>54</v>
      </c>
      <c r="J609" s="8">
        <v>30</v>
      </c>
      <c r="K609" s="7" t="s">
        <v>1101</v>
      </c>
      <c r="L609" s="7" t="s">
        <v>1204</v>
      </c>
      <c r="M609" s="7">
        <v>4</v>
      </c>
      <c r="N609" s="7" t="s">
        <v>1048</v>
      </c>
      <c r="O609" s="7" t="s">
        <v>3510</v>
      </c>
      <c r="P609" s="9">
        <v>25089</v>
      </c>
      <c r="Q609" s="7"/>
      <c r="R609" s="10"/>
    </row>
    <row r="610" spans="1:18" hidden="1" x14ac:dyDescent="0.55000000000000004">
      <c r="A610" s="7" t="s">
        <v>3511</v>
      </c>
      <c r="B610" s="7" t="s">
        <v>3512</v>
      </c>
      <c r="C610" s="7" t="s">
        <v>702</v>
      </c>
      <c r="D610" s="7" t="s">
        <v>3513</v>
      </c>
      <c r="E610" s="7">
        <v>9</v>
      </c>
      <c r="F610" s="7" t="s">
        <v>1115</v>
      </c>
      <c r="G610" s="7" t="s">
        <v>1116</v>
      </c>
      <c r="H610" s="8">
        <v>30</v>
      </c>
      <c r="I610" s="7" t="s">
        <v>54</v>
      </c>
      <c r="J610" s="8">
        <v>30</v>
      </c>
      <c r="K610" s="7" t="s">
        <v>1101</v>
      </c>
      <c r="L610" s="7" t="s">
        <v>1204</v>
      </c>
      <c r="M610" s="7">
        <v>3</v>
      </c>
      <c r="N610" s="7" t="s">
        <v>1049</v>
      </c>
      <c r="O610" s="7" t="s">
        <v>3514</v>
      </c>
      <c r="P610" s="9">
        <v>17967</v>
      </c>
      <c r="Q610" s="7"/>
      <c r="R610" s="10"/>
    </row>
    <row r="611" spans="1:18" hidden="1" x14ac:dyDescent="0.55000000000000004">
      <c r="A611" s="7" t="s">
        <v>3515</v>
      </c>
      <c r="B611" s="7" t="s">
        <v>3516</v>
      </c>
      <c r="C611" s="7" t="s">
        <v>703</v>
      </c>
      <c r="D611" s="7" t="s">
        <v>3517</v>
      </c>
      <c r="E611" s="7">
        <v>9</v>
      </c>
      <c r="F611" s="7" t="s">
        <v>1115</v>
      </c>
      <c r="G611" s="7" t="s">
        <v>1116</v>
      </c>
      <c r="H611" s="8">
        <v>30</v>
      </c>
      <c r="I611" s="7" t="s">
        <v>54</v>
      </c>
      <c r="J611" s="8">
        <v>30</v>
      </c>
      <c r="K611" s="7" t="s">
        <v>1101</v>
      </c>
      <c r="L611" s="7" t="s">
        <v>1204</v>
      </c>
      <c r="M611" s="7">
        <v>3</v>
      </c>
      <c r="N611" s="7" t="s">
        <v>1049</v>
      </c>
      <c r="O611" s="7" t="s">
        <v>3518</v>
      </c>
      <c r="P611" s="9">
        <v>16632</v>
      </c>
      <c r="Q611" s="7"/>
      <c r="R611" s="10"/>
    </row>
    <row r="612" spans="1:18" hidden="1" x14ac:dyDescent="0.55000000000000004">
      <c r="A612" s="7" t="s">
        <v>3519</v>
      </c>
      <c r="B612" s="7" t="s">
        <v>3520</v>
      </c>
      <c r="C612" s="7" t="s">
        <v>704</v>
      </c>
      <c r="D612" s="7" t="s">
        <v>3521</v>
      </c>
      <c r="E612" s="7">
        <v>9</v>
      </c>
      <c r="F612" s="7" t="s">
        <v>1115</v>
      </c>
      <c r="G612" s="7" t="s">
        <v>1116</v>
      </c>
      <c r="H612" s="8">
        <v>30</v>
      </c>
      <c r="I612" s="7" t="s">
        <v>54</v>
      </c>
      <c r="J612" s="8">
        <v>30</v>
      </c>
      <c r="K612" s="7" t="s">
        <v>1101</v>
      </c>
      <c r="L612" s="7" t="s">
        <v>1204</v>
      </c>
      <c r="M612" s="7">
        <v>3</v>
      </c>
      <c r="N612" s="7" t="s">
        <v>1049</v>
      </c>
      <c r="O612" s="7" t="s">
        <v>3522</v>
      </c>
      <c r="P612" s="9">
        <v>18552</v>
      </c>
      <c r="Q612" s="7"/>
      <c r="R612" s="10"/>
    </row>
    <row r="613" spans="1:18" hidden="1" x14ac:dyDescent="0.55000000000000004">
      <c r="A613" s="7" t="s">
        <v>3523</v>
      </c>
      <c r="B613" s="7" t="s">
        <v>3524</v>
      </c>
      <c r="C613" s="7" t="s">
        <v>705</v>
      </c>
      <c r="D613" s="7" t="s">
        <v>55</v>
      </c>
      <c r="E613" s="7">
        <v>9</v>
      </c>
      <c r="F613" s="7" t="s">
        <v>1099</v>
      </c>
      <c r="G613" s="7" t="s">
        <v>1100</v>
      </c>
      <c r="H613" s="8">
        <v>31</v>
      </c>
      <c r="I613" s="7" t="s">
        <v>55</v>
      </c>
      <c r="J613" s="8">
        <v>887</v>
      </c>
      <c r="K613" s="7" t="s">
        <v>1109</v>
      </c>
      <c r="L613" s="7" t="s">
        <v>1102</v>
      </c>
      <c r="M613" s="7">
        <v>19</v>
      </c>
      <c r="N613" s="7" t="s">
        <v>1067</v>
      </c>
      <c r="O613" s="7" t="s">
        <v>3525</v>
      </c>
      <c r="P613" s="9">
        <v>43841</v>
      </c>
      <c r="Q613" s="7"/>
      <c r="R613" s="10"/>
    </row>
    <row r="614" spans="1:18" hidden="1" x14ac:dyDescent="0.55000000000000004">
      <c r="A614" s="7" t="s">
        <v>3526</v>
      </c>
      <c r="B614" s="7" t="s">
        <v>3527</v>
      </c>
      <c r="C614" s="7" t="s">
        <v>706</v>
      </c>
      <c r="D614" s="7" t="s">
        <v>3528</v>
      </c>
      <c r="E614" s="7">
        <v>9</v>
      </c>
      <c r="F614" s="7" t="s">
        <v>1115</v>
      </c>
      <c r="G614" s="7" t="s">
        <v>1116</v>
      </c>
      <c r="H614" s="8">
        <v>31</v>
      </c>
      <c r="I614" s="7" t="s">
        <v>55</v>
      </c>
      <c r="J614" s="8">
        <v>80</v>
      </c>
      <c r="K614" s="7" t="s">
        <v>1109</v>
      </c>
      <c r="L614" s="7" t="s">
        <v>1122</v>
      </c>
      <c r="M614" s="7">
        <v>9</v>
      </c>
      <c r="N614" s="7" t="s">
        <v>1045</v>
      </c>
      <c r="O614" s="7" t="s">
        <v>3529</v>
      </c>
      <c r="P614" s="9">
        <v>48600</v>
      </c>
      <c r="Q614" s="7"/>
      <c r="R614" s="10"/>
    </row>
    <row r="615" spans="1:18" hidden="1" x14ac:dyDescent="0.55000000000000004">
      <c r="A615" s="7" t="s">
        <v>3530</v>
      </c>
      <c r="B615" s="7" t="s">
        <v>3531</v>
      </c>
      <c r="C615" s="7" t="s">
        <v>707</v>
      </c>
      <c r="D615" s="7" t="s">
        <v>3532</v>
      </c>
      <c r="E615" s="7">
        <v>9</v>
      </c>
      <c r="F615" s="7" t="s">
        <v>1115</v>
      </c>
      <c r="G615" s="7" t="s">
        <v>1116</v>
      </c>
      <c r="H615" s="8">
        <v>31</v>
      </c>
      <c r="I615" s="7" t="s">
        <v>55</v>
      </c>
      <c r="J615" s="8">
        <v>88</v>
      </c>
      <c r="K615" s="7" t="s">
        <v>1109</v>
      </c>
      <c r="L615" s="7" t="s">
        <v>1117</v>
      </c>
      <c r="M615" s="7">
        <v>7</v>
      </c>
      <c r="N615" s="7" t="s">
        <v>1046</v>
      </c>
      <c r="O615" s="7" t="s">
        <v>3533</v>
      </c>
      <c r="P615" s="9">
        <v>78684</v>
      </c>
      <c r="Q615" s="7"/>
      <c r="R615" s="10"/>
    </row>
    <row r="616" spans="1:18" hidden="1" x14ac:dyDescent="0.55000000000000004">
      <c r="A616" s="7" t="s">
        <v>3534</v>
      </c>
      <c r="B616" s="7" t="s">
        <v>3535</v>
      </c>
      <c r="C616" s="7" t="s">
        <v>708</v>
      </c>
      <c r="D616" s="7" t="s">
        <v>3536</v>
      </c>
      <c r="E616" s="7">
        <v>9</v>
      </c>
      <c r="F616" s="7" t="s">
        <v>1107</v>
      </c>
      <c r="G616" s="7" t="s">
        <v>1108</v>
      </c>
      <c r="H616" s="8">
        <v>31</v>
      </c>
      <c r="I616" s="7" t="s">
        <v>55</v>
      </c>
      <c r="J616" s="8">
        <v>424</v>
      </c>
      <c r="K616" s="7" t="s">
        <v>1101</v>
      </c>
      <c r="L616" s="7" t="s">
        <v>1101</v>
      </c>
      <c r="M616" s="7">
        <v>17</v>
      </c>
      <c r="N616" s="7" t="s">
        <v>1043</v>
      </c>
      <c r="O616" s="7" t="s">
        <v>3537</v>
      </c>
      <c r="P616" s="9">
        <v>83019</v>
      </c>
      <c r="Q616" s="7"/>
      <c r="R616" s="10"/>
    </row>
    <row r="617" spans="1:18" hidden="1" x14ac:dyDescent="0.55000000000000004">
      <c r="A617" s="7" t="s">
        <v>3538</v>
      </c>
      <c r="B617" s="7" t="s">
        <v>3539</v>
      </c>
      <c r="C617" s="7" t="s">
        <v>709</v>
      </c>
      <c r="D617" s="7" t="s">
        <v>3540</v>
      </c>
      <c r="E617" s="7">
        <v>9</v>
      </c>
      <c r="F617" s="7" t="s">
        <v>1115</v>
      </c>
      <c r="G617" s="7" t="s">
        <v>1116</v>
      </c>
      <c r="H617" s="8">
        <v>31</v>
      </c>
      <c r="I617" s="7" t="s">
        <v>55</v>
      </c>
      <c r="J617" s="8">
        <v>70</v>
      </c>
      <c r="K617" s="7" t="s">
        <v>1109</v>
      </c>
      <c r="L617" s="7" t="s">
        <v>1117</v>
      </c>
      <c r="M617" s="7">
        <v>6</v>
      </c>
      <c r="N617" s="7" t="s">
        <v>1060</v>
      </c>
      <c r="O617" s="7" t="s">
        <v>3541</v>
      </c>
      <c r="P617" s="9">
        <v>52886</v>
      </c>
      <c r="Q617" s="7"/>
      <c r="R617" s="10"/>
    </row>
    <row r="618" spans="1:18" hidden="1" x14ac:dyDescent="0.55000000000000004">
      <c r="A618" s="7" t="s">
        <v>3542</v>
      </c>
      <c r="B618" s="7" t="s">
        <v>3543</v>
      </c>
      <c r="C618" s="7" t="s">
        <v>710</v>
      </c>
      <c r="D618" s="7" t="s">
        <v>3544</v>
      </c>
      <c r="E618" s="7">
        <v>9</v>
      </c>
      <c r="F618" s="7" t="s">
        <v>1115</v>
      </c>
      <c r="G618" s="7" t="s">
        <v>1116</v>
      </c>
      <c r="H618" s="8">
        <v>31</v>
      </c>
      <c r="I618" s="7" t="s">
        <v>55</v>
      </c>
      <c r="J618" s="8">
        <v>111</v>
      </c>
      <c r="K618" s="7" t="s">
        <v>1109</v>
      </c>
      <c r="L618" s="7" t="s">
        <v>1122</v>
      </c>
      <c r="M618" s="7">
        <v>10</v>
      </c>
      <c r="N618" s="7" t="s">
        <v>1044</v>
      </c>
      <c r="O618" s="7" t="s">
        <v>3545</v>
      </c>
      <c r="P618" s="9">
        <v>56384</v>
      </c>
      <c r="Q618" s="7"/>
      <c r="R618" s="10"/>
    </row>
    <row r="619" spans="1:18" hidden="1" x14ac:dyDescent="0.55000000000000004">
      <c r="A619" s="7" t="s">
        <v>3546</v>
      </c>
      <c r="B619" s="7" t="s">
        <v>3547</v>
      </c>
      <c r="C619" s="7" t="s">
        <v>711</v>
      </c>
      <c r="D619" s="7" t="s">
        <v>3548</v>
      </c>
      <c r="E619" s="7">
        <v>9</v>
      </c>
      <c r="F619" s="7" t="s">
        <v>1115</v>
      </c>
      <c r="G619" s="7" t="s">
        <v>1116</v>
      </c>
      <c r="H619" s="8">
        <v>31</v>
      </c>
      <c r="I619" s="7" t="s">
        <v>55</v>
      </c>
      <c r="J619" s="8">
        <v>121</v>
      </c>
      <c r="K619" s="7" t="s">
        <v>1109</v>
      </c>
      <c r="L619" s="7" t="s">
        <v>1151</v>
      </c>
      <c r="M619" s="7">
        <v>13</v>
      </c>
      <c r="N619" s="7" t="s">
        <v>1062</v>
      </c>
      <c r="O619" s="7" t="s">
        <v>3549</v>
      </c>
      <c r="P619" s="9">
        <v>97216</v>
      </c>
      <c r="Q619" s="7"/>
      <c r="R619" s="10"/>
    </row>
    <row r="620" spans="1:18" hidden="1" x14ac:dyDescent="0.55000000000000004">
      <c r="A620" s="7" t="s">
        <v>3550</v>
      </c>
      <c r="B620" s="7" t="s">
        <v>3551</v>
      </c>
      <c r="C620" s="7" t="s">
        <v>712</v>
      </c>
      <c r="D620" s="7" t="s">
        <v>3552</v>
      </c>
      <c r="E620" s="7">
        <v>9</v>
      </c>
      <c r="F620" s="7" t="s">
        <v>1115</v>
      </c>
      <c r="G620" s="7" t="s">
        <v>1116</v>
      </c>
      <c r="H620" s="8">
        <v>31</v>
      </c>
      <c r="I620" s="7" t="s">
        <v>55</v>
      </c>
      <c r="J620" s="8">
        <v>60</v>
      </c>
      <c r="K620" s="7" t="s">
        <v>1109</v>
      </c>
      <c r="L620" s="7" t="s">
        <v>1117</v>
      </c>
      <c r="M620" s="7">
        <v>6</v>
      </c>
      <c r="N620" s="7" t="s">
        <v>1060</v>
      </c>
      <c r="O620" s="7" t="s">
        <v>3553</v>
      </c>
      <c r="P620" s="9">
        <v>57819</v>
      </c>
      <c r="Q620" s="7"/>
      <c r="R620" s="10"/>
    </row>
    <row r="621" spans="1:18" hidden="1" x14ac:dyDescent="0.55000000000000004">
      <c r="A621" s="7" t="s">
        <v>3554</v>
      </c>
      <c r="B621" s="7" t="s">
        <v>3555</v>
      </c>
      <c r="C621" s="7" t="s">
        <v>713</v>
      </c>
      <c r="D621" s="7" t="s">
        <v>3556</v>
      </c>
      <c r="E621" s="7">
        <v>9</v>
      </c>
      <c r="F621" s="7" t="s">
        <v>1115</v>
      </c>
      <c r="G621" s="7" t="s">
        <v>1116</v>
      </c>
      <c r="H621" s="8">
        <v>31</v>
      </c>
      <c r="I621" s="7" t="s">
        <v>55</v>
      </c>
      <c r="J621" s="8">
        <v>61</v>
      </c>
      <c r="K621" s="7" t="s">
        <v>1109</v>
      </c>
      <c r="L621" s="7" t="s">
        <v>1122</v>
      </c>
      <c r="M621" s="7">
        <v>9</v>
      </c>
      <c r="N621" s="7" t="s">
        <v>1045</v>
      </c>
      <c r="O621" s="7" t="s">
        <v>3557</v>
      </c>
      <c r="P621" s="9">
        <v>33808</v>
      </c>
      <c r="Q621" s="7"/>
      <c r="R621" s="10"/>
    </row>
    <row r="622" spans="1:18" hidden="1" x14ac:dyDescent="0.55000000000000004">
      <c r="A622" s="7" t="s">
        <v>3558</v>
      </c>
      <c r="B622" s="7" t="s">
        <v>3559</v>
      </c>
      <c r="C622" s="7" t="s">
        <v>714</v>
      </c>
      <c r="D622" s="7" t="s">
        <v>3560</v>
      </c>
      <c r="E622" s="7">
        <v>9</v>
      </c>
      <c r="F622" s="7" t="s">
        <v>1115</v>
      </c>
      <c r="G622" s="7" t="s">
        <v>1116</v>
      </c>
      <c r="H622" s="8">
        <v>31</v>
      </c>
      <c r="I622" s="7" t="s">
        <v>55</v>
      </c>
      <c r="J622" s="8">
        <v>163</v>
      </c>
      <c r="K622" s="7" t="s">
        <v>1109</v>
      </c>
      <c r="L622" s="7" t="s">
        <v>1151</v>
      </c>
      <c r="M622" s="7">
        <v>13</v>
      </c>
      <c r="N622" s="7" t="s">
        <v>1062</v>
      </c>
      <c r="O622" s="7" t="s">
        <v>3561</v>
      </c>
      <c r="P622" s="9">
        <v>94696</v>
      </c>
      <c r="Q622" s="7"/>
      <c r="R622" s="10"/>
    </row>
    <row r="623" spans="1:18" hidden="1" x14ac:dyDescent="0.55000000000000004">
      <c r="A623" s="7" t="s">
        <v>3562</v>
      </c>
      <c r="B623" s="7" t="s">
        <v>3563</v>
      </c>
      <c r="C623" s="7" t="s">
        <v>715</v>
      </c>
      <c r="D623" s="7" t="s">
        <v>3564</v>
      </c>
      <c r="E623" s="7">
        <v>9</v>
      </c>
      <c r="F623" s="7" t="s">
        <v>1115</v>
      </c>
      <c r="G623" s="7" t="s">
        <v>1116</v>
      </c>
      <c r="H623" s="8">
        <v>31</v>
      </c>
      <c r="I623" s="7" t="s">
        <v>55</v>
      </c>
      <c r="J623" s="8">
        <v>113</v>
      </c>
      <c r="K623" s="7" t="s">
        <v>1109</v>
      </c>
      <c r="L623" s="7" t="s">
        <v>1151</v>
      </c>
      <c r="M623" s="7">
        <v>13</v>
      </c>
      <c r="N623" s="7" t="s">
        <v>1062</v>
      </c>
      <c r="O623" s="7" t="s">
        <v>3565</v>
      </c>
      <c r="P623" s="9">
        <v>81545</v>
      </c>
      <c r="Q623" s="7"/>
      <c r="R623" s="10"/>
    </row>
    <row r="624" spans="1:18" hidden="1" x14ac:dyDescent="0.55000000000000004">
      <c r="A624" s="7" t="s">
        <v>3566</v>
      </c>
      <c r="B624" s="7" t="s">
        <v>3567</v>
      </c>
      <c r="C624" s="7" t="s">
        <v>716</v>
      </c>
      <c r="D624" s="7" t="s">
        <v>3568</v>
      </c>
      <c r="E624" s="7">
        <v>9</v>
      </c>
      <c r="F624" s="7" t="s">
        <v>1115</v>
      </c>
      <c r="G624" s="7" t="s">
        <v>1116</v>
      </c>
      <c r="H624" s="8">
        <v>31</v>
      </c>
      <c r="I624" s="7" t="s">
        <v>55</v>
      </c>
      <c r="J624" s="8">
        <v>44</v>
      </c>
      <c r="K624" s="7" t="s">
        <v>1109</v>
      </c>
      <c r="L624" s="7" t="s">
        <v>1117</v>
      </c>
      <c r="M624" s="7">
        <v>6</v>
      </c>
      <c r="N624" s="7" t="s">
        <v>1060</v>
      </c>
      <c r="O624" s="7" t="s">
        <v>3569</v>
      </c>
      <c r="P624" s="9">
        <v>34616</v>
      </c>
      <c r="Q624" s="7"/>
      <c r="R624" s="10"/>
    </row>
    <row r="625" spans="1:18" hidden="1" x14ac:dyDescent="0.55000000000000004">
      <c r="A625" s="7" t="s">
        <v>3570</v>
      </c>
      <c r="B625" s="7" t="s">
        <v>3571</v>
      </c>
      <c r="C625" s="7" t="s">
        <v>717</v>
      </c>
      <c r="D625" s="7" t="s">
        <v>3572</v>
      </c>
      <c r="E625" s="7">
        <v>9</v>
      </c>
      <c r="F625" s="7" t="s">
        <v>1115</v>
      </c>
      <c r="G625" s="7" t="s">
        <v>1116</v>
      </c>
      <c r="H625" s="8">
        <v>31</v>
      </c>
      <c r="I625" s="7" t="s">
        <v>55</v>
      </c>
      <c r="J625" s="8">
        <v>47</v>
      </c>
      <c r="K625" s="7" t="s">
        <v>1109</v>
      </c>
      <c r="L625" s="7" t="s">
        <v>1117</v>
      </c>
      <c r="M625" s="7">
        <v>5</v>
      </c>
      <c r="N625" s="7" t="s">
        <v>1047</v>
      </c>
      <c r="O625" s="7" t="s">
        <v>3573</v>
      </c>
      <c r="P625" s="9">
        <v>22678</v>
      </c>
      <c r="Q625" s="7"/>
      <c r="R625" s="10"/>
    </row>
    <row r="626" spans="1:18" hidden="1" x14ac:dyDescent="0.55000000000000004">
      <c r="A626" s="7" t="s">
        <v>3574</v>
      </c>
      <c r="B626" s="7" t="s">
        <v>3575</v>
      </c>
      <c r="C626" s="7" t="s">
        <v>718</v>
      </c>
      <c r="D626" s="7" t="s">
        <v>3576</v>
      </c>
      <c r="E626" s="7">
        <v>9</v>
      </c>
      <c r="F626" s="7" t="s">
        <v>1115</v>
      </c>
      <c r="G626" s="7" t="s">
        <v>1116</v>
      </c>
      <c r="H626" s="8">
        <v>31</v>
      </c>
      <c r="I626" s="7" t="s">
        <v>55</v>
      </c>
      <c r="J626" s="8">
        <v>40</v>
      </c>
      <c r="K626" s="7" t="s">
        <v>1109</v>
      </c>
      <c r="L626" s="7" t="s">
        <v>1117</v>
      </c>
      <c r="M626" s="7">
        <v>6</v>
      </c>
      <c r="N626" s="7" t="s">
        <v>1060</v>
      </c>
      <c r="O626" s="7" t="s">
        <v>3577</v>
      </c>
      <c r="P626" s="9">
        <v>35662</v>
      </c>
      <c r="Q626" s="7"/>
      <c r="R626" s="10"/>
    </row>
    <row r="627" spans="1:18" hidden="1" x14ac:dyDescent="0.55000000000000004">
      <c r="A627" s="7" t="s">
        <v>3578</v>
      </c>
      <c r="B627" s="7" t="s">
        <v>3579</v>
      </c>
      <c r="C627" s="7" t="s">
        <v>719</v>
      </c>
      <c r="D627" s="7" t="s">
        <v>3580</v>
      </c>
      <c r="E627" s="7">
        <v>9</v>
      </c>
      <c r="F627" s="7" t="s">
        <v>1115</v>
      </c>
      <c r="G627" s="7" t="s">
        <v>1116</v>
      </c>
      <c r="H627" s="8">
        <v>31</v>
      </c>
      <c r="I627" s="7" t="s">
        <v>55</v>
      </c>
      <c r="J627" s="8">
        <v>35</v>
      </c>
      <c r="K627" s="7" t="s">
        <v>1109</v>
      </c>
      <c r="L627" s="7" t="s">
        <v>1117</v>
      </c>
      <c r="M627" s="7">
        <v>6</v>
      </c>
      <c r="N627" s="7" t="s">
        <v>1060</v>
      </c>
      <c r="O627" s="7" t="s">
        <v>3581</v>
      </c>
      <c r="P627" s="9">
        <v>33630</v>
      </c>
      <c r="Q627" s="7"/>
      <c r="R627" s="10"/>
    </row>
    <row r="628" spans="1:18" hidden="1" x14ac:dyDescent="0.55000000000000004">
      <c r="A628" s="7" t="s">
        <v>3582</v>
      </c>
      <c r="B628" s="7" t="s">
        <v>3583</v>
      </c>
      <c r="C628" s="7" t="s">
        <v>720</v>
      </c>
      <c r="D628" s="7" t="s">
        <v>3584</v>
      </c>
      <c r="E628" s="7">
        <v>9</v>
      </c>
      <c r="F628" s="7" t="s">
        <v>1115</v>
      </c>
      <c r="G628" s="7" t="s">
        <v>1116</v>
      </c>
      <c r="H628" s="8">
        <v>31</v>
      </c>
      <c r="I628" s="7" t="s">
        <v>55</v>
      </c>
      <c r="J628" s="8">
        <v>43</v>
      </c>
      <c r="K628" s="7" t="s">
        <v>1109</v>
      </c>
      <c r="L628" s="7" t="s">
        <v>1117</v>
      </c>
      <c r="M628" s="7">
        <v>5</v>
      </c>
      <c r="N628" s="7" t="s">
        <v>1047</v>
      </c>
      <c r="O628" s="7" t="s">
        <v>3585</v>
      </c>
      <c r="P628" s="9">
        <v>27417</v>
      </c>
      <c r="Q628" s="7"/>
      <c r="R628" s="10"/>
    </row>
    <row r="629" spans="1:18" hidden="1" x14ac:dyDescent="0.55000000000000004">
      <c r="A629" s="7" t="s">
        <v>3586</v>
      </c>
      <c r="B629" s="7" t="s">
        <v>3587</v>
      </c>
      <c r="C629" s="7" t="s">
        <v>721</v>
      </c>
      <c r="D629" s="7" t="s">
        <v>3588</v>
      </c>
      <c r="E629" s="7">
        <v>9</v>
      </c>
      <c r="F629" s="7" t="s">
        <v>1115</v>
      </c>
      <c r="G629" s="7" t="s">
        <v>1116</v>
      </c>
      <c r="H629" s="8">
        <v>31</v>
      </c>
      <c r="I629" s="7" t="s">
        <v>55</v>
      </c>
      <c r="J629" s="8">
        <v>36</v>
      </c>
      <c r="K629" s="7" t="s">
        <v>1109</v>
      </c>
      <c r="L629" s="7" t="s">
        <v>1117</v>
      </c>
      <c r="M629" s="7">
        <v>5</v>
      </c>
      <c r="N629" s="7" t="s">
        <v>1047</v>
      </c>
      <c r="O629" s="7" t="s">
        <v>3589</v>
      </c>
      <c r="P629" s="9">
        <v>18961</v>
      </c>
      <c r="Q629" s="7"/>
      <c r="R629" s="10"/>
    </row>
    <row r="630" spans="1:18" hidden="1" x14ac:dyDescent="0.55000000000000004">
      <c r="A630" s="7" t="s">
        <v>3590</v>
      </c>
      <c r="B630" s="7" t="s">
        <v>3591</v>
      </c>
      <c r="C630" s="7" t="s">
        <v>722</v>
      </c>
      <c r="D630" s="7" t="s">
        <v>3592</v>
      </c>
      <c r="E630" s="7">
        <v>9</v>
      </c>
      <c r="F630" s="7" t="s">
        <v>1115</v>
      </c>
      <c r="G630" s="7" t="s">
        <v>1116</v>
      </c>
      <c r="H630" s="8">
        <v>31</v>
      </c>
      <c r="I630" s="7" t="s">
        <v>55</v>
      </c>
      <c r="J630" s="8">
        <v>32</v>
      </c>
      <c r="K630" s="7" t="s">
        <v>1109</v>
      </c>
      <c r="L630" s="7" t="s">
        <v>1117</v>
      </c>
      <c r="M630" s="7">
        <v>5</v>
      </c>
      <c r="N630" s="7" t="s">
        <v>1047</v>
      </c>
      <c r="O630" s="7" t="s">
        <v>3593</v>
      </c>
      <c r="P630" s="9">
        <v>25910</v>
      </c>
      <c r="Q630" s="7"/>
      <c r="R630" s="10"/>
    </row>
    <row r="631" spans="1:18" hidden="1" x14ac:dyDescent="0.55000000000000004">
      <c r="A631" s="7" t="s">
        <v>3594</v>
      </c>
      <c r="B631" s="7" t="s">
        <v>3595</v>
      </c>
      <c r="C631" s="7" t="s">
        <v>723</v>
      </c>
      <c r="D631" s="7" t="s">
        <v>3596</v>
      </c>
      <c r="E631" s="7">
        <v>9</v>
      </c>
      <c r="F631" s="7" t="s">
        <v>1115</v>
      </c>
      <c r="G631" s="7" t="s">
        <v>1116</v>
      </c>
      <c r="H631" s="8">
        <v>31</v>
      </c>
      <c r="I631" s="7" t="s">
        <v>55</v>
      </c>
      <c r="J631" s="8">
        <v>58</v>
      </c>
      <c r="K631" s="7" t="s">
        <v>1109</v>
      </c>
      <c r="L631" s="7" t="s">
        <v>1117</v>
      </c>
      <c r="M631" s="7">
        <v>5</v>
      </c>
      <c r="N631" s="7" t="s">
        <v>1047</v>
      </c>
      <c r="O631" s="7" t="s">
        <v>3597</v>
      </c>
      <c r="P631" s="9">
        <v>19719</v>
      </c>
      <c r="Q631" s="7"/>
      <c r="R631" s="10"/>
    </row>
    <row r="632" spans="1:18" hidden="1" x14ac:dyDescent="0.55000000000000004">
      <c r="A632" s="7" t="s">
        <v>3598</v>
      </c>
      <c r="B632" s="7" t="s">
        <v>3599</v>
      </c>
      <c r="C632" s="7" t="s">
        <v>724</v>
      </c>
      <c r="D632" s="7" t="s">
        <v>3600</v>
      </c>
      <c r="E632" s="7">
        <v>9</v>
      </c>
      <c r="F632" s="7" t="s">
        <v>1115</v>
      </c>
      <c r="G632" s="7" t="s">
        <v>1116</v>
      </c>
      <c r="H632" s="8">
        <v>31</v>
      </c>
      <c r="I632" s="7" t="s">
        <v>55</v>
      </c>
      <c r="J632" s="8">
        <v>34</v>
      </c>
      <c r="K632" s="7" t="s">
        <v>1109</v>
      </c>
      <c r="L632" s="7" t="s">
        <v>1117</v>
      </c>
      <c r="M632" s="7">
        <v>5</v>
      </c>
      <c r="N632" s="7" t="s">
        <v>1047</v>
      </c>
      <c r="O632" s="7" t="s">
        <v>3601</v>
      </c>
      <c r="P632" s="9">
        <v>21489</v>
      </c>
      <c r="Q632" s="7"/>
      <c r="R632" s="10"/>
    </row>
    <row r="633" spans="1:18" hidden="1" x14ac:dyDescent="0.55000000000000004">
      <c r="A633" s="7" t="s">
        <v>3602</v>
      </c>
      <c r="B633" s="7" t="s">
        <v>1371</v>
      </c>
      <c r="C633" s="7" t="s">
        <v>725</v>
      </c>
      <c r="D633" s="7" t="s">
        <v>3603</v>
      </c>
      <c r="E633" s="7">
        <v>9</v>
      </c>
      <c r="F633" s="7" t="s">
        <v>1115</v>
      </c>
      <c r="G633" s="7" t="s">
        <v>1116</v>
      </c>
      <c r="H633" s="8">
        <v>31</v>
      </c>
      <c r="I633" s="7" t="s">
        <v>55</v>
      </c>
      <c r="J633" s="8">
        <v>37</v>
      </c>
      <c r="K633" s="7" t="s">
        <v>1109</v>
      </c>
      <c r="L633" s="7" t="s">
        <v>1117</v>
      </c>
      <c r="M633" s="7">
        <v>5</v>
      </c>
      <c r="N633" s="7" t="s">
        <v>1047</v>
      </c>
      <c r="O633" s="7" t="s">
        <v>3604</v>
      </c>
      <c r="P633" s="9">
        <v>28023</v>
      </c>
      <c r="Q633" s="7"/>
      <c r="R633" s="10"/>
    </row>
    <row r="634" spans="1:18" hidden="1" x14ac:dyDescent="0.55000000000000004">
      <c r="A634" s="7" t="s">
        <v>3605</v>
      </c>
      <c r="B634" s="7" t="s">
        <v>3606</v>
      </c>
      <c r="C634" s="7" t="s">
        <v>726</v>
      </c>
      <c r="D634" s="7" t="s">
        <v>3607</v>
      </c>
      <c r="E634" s="7">
        <v>9</v>
      </c>
      <c r="F634" s="7" t="s">
        <v>1115</v>
      </c>
      <c r="G634" s="7" t="s">
        <v>1116</v>
      </c>
      <c r="H634" s="8">
        <v>31</v>
      </c>
      <c r="I634" s="7" t="s">
        <v>55</v>
      </c>
      <c r="J634" s="8">
        <v>31</v>
      </c>
      <c r="K634" s="7" t="s">
        <v>1109</v>
      </c>
      <c r="L634" s="7" t="s">
        <v>1204</v>
      </c>
      <c r="M634" s="7">
        <v>3</v>
      </c>
      <c r="N634" s="7" t="s">
        <v>1049</v>
      </c>
      <c r="O634" s="7" t="s">
        <v>3608</v>
      </c>
      <c r="P634" s="9">
        <v>24837</v>
      </c>
      <c r="Q634" s="7"/>
      <c r="R634" s="10"/>
    </row>
    <row r="635" spans="1:18" hidden="1" x14ac:dyDescent="0.55000000000000004">
      <c r="A635" s="7" t="s">
        <v>3609</v>
      </c>
      <c r="B635" s="7" t="s">
        <v>3610</v>
      </c>
      <c r="C635" s="7" t="s">
        <v>727</v>
      </c>
      <c r="D635" s="7" t="s">
        <v>3611</v>
      </c>
      <c r="E635" s="7">
        <v>9</v>
      </c>
      <c r="F635" s="7" t="s">
        <v>1115</v>
      </c>
      <c r="G635" s="7" t="s">
        <v>1116</v>
      </c>
      <c r="H635" s="8">
        <v>31</v>
      </c>
      <c r="I635" s="7" t="s">
        <v>55</v>
      </c>
      <c r="J635" s="8">
        <v>22</v>
      </c>
      <c r="K635" s="7" t="s">
        <v>1101</v>
      </c>
      <c r="L635" s="7" t="s">
        <v>1204</v>
      </c>
      <c r="M635" s="7">
        <v>2</v>
      </c>
      <c r="N635" s="7" t="s">
        <v>1050</v>
      </c>
      <c r="O635" s="7" t="s">
        <v>3612</v>
      </c>
      <c r="P635" s="9">
        <v>7902</v>
      </c>
      <c r="Q635" s="7"/>
      <c r="R635" s="10"/>
    </row>
    <row r="636" spans="1:18" hidden="1" x14ac:dyDescent="0.55000000000000004">
      <c r="A636" s="7" t="s">
        <v>3613</v>
      </c>
      <c r="B636" s="7" t="s">
        <v>3614</v>
      </c>
      <c r="C636" s="7" t="s">
        <v>728</v>
      </c>
      <c r="D636" s="7" t="s">
        <v>56</v>
      </c>
      <c r="E636" s="7">
        <v>9</v>
      </c>
      <c r="F636" s="7" t="s">
        <v>1099</v>
      </c>
      <c r="G636" s="7" t="s">
        <v>1100</v>
      </c>
      <c r="H636" s="8">
        <v>32</v>
      </c>
      <c r="I636" s="7" t="s">
        <v>56</v>
      </c>
      <c r="J636" s="8">
        <v>914</v>
      </c>
      <c r="K636" s="7" t="s">
        <v>1109</v>
      </c>
      <c r="L636" s="7" t="s">
        <v>1102</v>
      </c>
      <c r="M636" s="7">
        <v>19</v>
      </c>
      <c r="N636" s="7" t="s">
        <v>1067</v>
      </c>
      <c r="O636" s="7" t="s">
        <v>3615</v>
      </c>
      <c r="P636" s="9">
        <v>186779</v>
      </c>
      <c r="Q636" s="7"/>
      <c r="R636" s="10"/>
    </row>
    <row r="637" spans="1:18" hidden="1" x14ac:dyDescent="0.55000000000000004">
      <c r="A637" s="7" t="s">
        <v>3616</v>
      </c>
      <c r="B637" s="7" t="s">
        <v>3617</v>
      </c>
      <c r="C637" s="7" t="s">
        <v>729</v>
      </c>
      <c r="D637" s="7" t="s">
        <v>3618</v>
      </c>
      <c r="E637" s="7">
        <v>9</v>
      </c>
      <c r="F637" s="7" t="s">
        <v>1115</v>
      </c>
      <c r="G637" s="7" t="s">
        <v>1116</v>
      </c>
      <c r="H637" s="8">
        <v>32</v>
      </c>
      <c r="I637" s="7" t="s">
        <v>56</v>
      </c>
      <c r="J637" s="8">
        <v>66</v>
      </c>
      <c r="K637" s="7" t="s">
        <v>1101</v>
      </c>
      <c r="L637" s="7" t="s">
        <v>1117</v>
      </c>
      <c r="M637" s="7">
        <v>6</v>
      </c>
      <c r="N637" s="7" t="s">
        <v>1060</v>
      </c>
      <c r="O637" s="7" t="s">
        <v>3619</v>
      </c>
      <c r="P637" s="9">
        <v>45425</v>
      </c>
      <c r="Q637" s="7"/>
      <c r="R637" s="10"/>
    </row>
    <row r="638" spans="1:18" hidden="1" x14ac:dyDescent="0.55000000000000004">
      <c r="A638" s="7" t="s">
        <v>3620</v>
      </c>
      <c r="B638" s="7" t="s">
        <v>3621</v>
      </c>
      <c r="C638" s="7" t="s">
        <v>730</v>
      </c>
      <c r="D638" s="7" t="s">
        <v>3622</v>
      </c>
      <c r="E638" s="7">
        <v>9</v>
      </c>
      <c r="F638" s="7" t="s">
        <v>1115</v>
      </c>
      <c r="G638" s="7" t="s">
        <v>1116</v>
      </c>
      <c r="H638" s="8">
        <v>32</v>
      </c>
      <c r="I638" s="7" t="s">
        <v>56</v>
      </c>
      <c r="J638" s="8">
        <v>140</v>
      </c>
      <c r="K638" s="7" t="s">
        <v>1101</v>
      </c>
      <c r="L638" s="7" t="s">
        <v>1122</v>
      </c>
      <c r="M638" s="7">
        <v>10</v>
      </c>
      <c r="N638" s="7" t="s">
        <v>1044</v>
      </c>
      <c r="O638" s="7" t="s">
        <v>3623</v>
      </c>
      <c r="P638" s="9">
        <v>76675</v>
      </c>
      <c r="Q638" s="7"/>
      <c r="R638" s="10"/>
    </row>
    <row r="639" spans="1:18" hidden="1" x14ac:dyDescent="0.55000000000000004">
      <c r="A639" s="7" t="s">
        <v>3624</v>
      </c>
      <c r="B639" s="7" t="s">
        <v>3625</v>
      </c>
      <c r="C639" s="7" t="s">
        <v>731</v>
      </c>
      <c r="D639" s="7" t="s">
        <v>3626</v>
      </c>
      <c r="E639" s="7">
        <v>9</v>
      </c>
      <c r="F639" s="7" t="s">
        <v>1115</v>
      </c>
      <c r="G639" s="7" t="s">
        <v>1116</v>
      </c>
      <c r="H639" s="8">
        <v>32</v>
      </c>
      <c r="I639" s="7" t="s">
        <v>56</v>
      </c>
      <c r="J639" s="8">
        <v>50</v>
      </c>
      <c r="K639" s="7" t="s">
        <v>1109</v>
      </c>
      <c r="L639" s="7" t="s">
        <v>1117</v>
      </c>
      <c r="M639" s="7">
        <v>6</v>
      </c>
      <c r="N639" s="7" t="s">
        <v>1060</v>
      </c>
      <c r="O639" s="7" t="s">
        <v>3627</v>
      </c>
      <c r="P639" s="9">
        <v>41453</v>
      </c>
      <c r="Q639" s="7"/>
      <c r="R639" s="10"/>
    </row>
    <row r="640" spans="1:18" hidden="1" x14ac:dyDescent="0.55000000000000004">
      <c r="A640" s="7" t="s">
        <v>3628</v>
      </c>
      <c r="B640" s="7" t="s">
        <v>3629</v>
      </c>
      <c r="C640" s="7" t="s">
        <v>732</v>
      </c>
      <c r="D640" s="7" t="s">
        <v>3630</v>
      </c>
      <c r="E640" s="7">
        <v>9</v>
      </c>
      <c r="F640" s="7" t="s">
        <v>1107</v>
      </c>
      <c r="G640" s="7" t="s">
        <v>1108</v>
      </c>
      <c r="H640" s="8">
        <v>32</v>
      </c>
      <c r="I640" s="7" t="s">
        <v>56</v>
      </c>
      <c r="J640" s="8">
        <v>183</v>
      </c>
      <c r="K640" s="7" t="s">
        <v>1109</v>
      </c>
      <c r="L640" s="7" t="s">
        <v>1110</v>
      </c>
      <c r="M640" s="7">
        <v>14</v>
      </c>
      <c r="N640" s="7" t="s">
        <v>1063</v>
      </c>
      <c r="O640" s="7" t="s">
        <v>3631</v>
      </c>
      <c r="P640" s="9">
        <v>117423</v>
      </c>
      <c r="Q640" s="7"/>
      <c r="R640" s="10"/>
    </row>
    <row r="641" spans="1:18" hidden="1" x14ac:dyDescent="0.55000000000000004">
      <c r="A641" s="7" t="s">
        <v>3632</v>
      </c>
      <c r="B641" s="7" t="s">
        <v>3633</v>
      </c>
      <c r="C641" s="7" t="s">
        <v>733</v>
      </c>
      <c r="D641" s="7" t="s">
        <v>3634</v>
      </c>
      <c r="E641" s="7">
        <v>9</v>
      </c>
      <c r="F641" s="7" t="s">
        <v>1115</v>
      </c>
      <c r="G641" s="7" t="s">
        <v>1116</v>
      </c>
      <c r="H641" s="8">
        <v>32</v>
      </c>
      <c r="I641" s="7" t="s">
        <v>56</v>
      </c>
      <c r="J641" s="8">
        <v>85</v>
      </c>
      <c r="K641" s="7" t="s">
        <v>1109</v>
      </c>
      <c r="L641" s="7" t="s">
        <v>1117</v>
      </c>
      <c r="M641" s="7">
        <v>6</v>
      </c>
      <c r="N641" s="7" t="s">
        <v>1060</v>
      </c>
      <c r="O641" s="7" t="s">
        <v>3635</v>
      </c>
      <c r="P641" s="9">
        <v>46960</v>
      </c>
      <c r="Q641" s="7"/>
      <c r="R641" s="10"/>
    </row>
    <row r="642" spans="1:18" hidden="1" x14ac:dyDescent="0.55000000000000004">
      <c r="A642" s="7" t="s">
        <v>3636</v>
      </c>
      <c r="B642" s="7" t="s">
        <v>3637</v>
      </c>
      <c r="C642" s="7" t="s">
        <v>734</v>
      </c>
      <c r="D642" s="7" t="s">
        <v>3638</v>
      </c>
      <c r="E642" s="7">
        <v>9</v>
      </c>
      <c r="F642" s="7" t="s">
        <v>1115</v>
      </c>
      <c r="G642" s="7" t="s">
        <v>1116</v>
      </c>
      <c r="H642" s="8">
        <v>32</v>
      </c>
      <c r="I642" s="7" t="s">
        <v>56</v>
      </c>
      <c r="J642" s="8">
        <v>125</v>
      </c>
      <c r="K642" s="7" t="s">
        <v>1109</v>
      </c>
      <c r="L642" s="7" t="s">
        <v>1151</v>
      </c>
      <c r="M642" s="7">
        <v>13</v>
      </c>
      <c r="N642" s="7" t="s">
        <v>1062</v>
      </c>
      <c r="O642" s="7" t="s">
        <v>3639</v>
      </c>
      <c r="P642" s="9">
        <v>68185</v>
      </c>
      <c r="Q642" s="7"/>
      <c r="R642" s="10"/>
    </row>
    <row r="643" spans="1:18" hidden="1" x14ac:dyDescent="0.55000000000000004">
      <c r="A643" s="7" t="s">
        <v>3640</v>
      </c>
      <c r="B643" s="7" t="s">
        <v>3641</v>
      </c>
      <c r="C643" s="7" t="s">
        <v>735</v>
      </c>
      <c r="D643" s="7" t="s">
        <v>3642</v>
      </c>
      <c r="E643" s="7">
        <v>9</v>
      </c>
      <c r="F643" s="7" t="s">
        <v>1115</v>
      </c>
      <c r="G643" s="7" t="s">
        <v>1116</v>
      </c>
      <c r="H643" s="8">
        <v>32</v>
      </c>
      <c r="I643" s="7" t="s">
        <v>56</v>
      </c>
      <c r="J643" s="8">
        <v>44</v>
      </c>
      <c r="K643" s="7" t="s">
        <v>1109</v>
      </c>
      <c r="L643" s="7" t="s">
        <v>1117</v>
      </c>
      <c r="M643" s="7">
        <v>5</v>
      </c>
      <c r="N643" s="7" t="s">
        <v>1047</v>
      </c>
      <c r="O643" s="7" t="s">
        <v>3643</v>
      </c>
      <c r="P643" s="9">
        <v>28726</v>
      </c>
      <c r="Q643" s="7"/>
      <c r="R643" s="10"/>
    </row>
    <row r="644" spans="1:18" hidden="1" x14ac:dyDescent="0.55000000000000004">
      <c r="A644" s="7" t="s">
        <v>3644</v>
      </c>
      <c r="B644" s="7" t="s">
        <v>3645</v>
      </c>
      <c r="C644" s="7" t="s">
        <v>736</v>
      </c>
      <c r="D644" s="7" t="s">
        <v>3646</v>
      </c>
      <c r="E644" s="7">
        <v>9</v>
      </c>
      <c r="F644" s="7" t="s">
        <v>1115</v>
      </c>
      <c r="G644" s="7" t="s">
        <v>1116</v>
      </c>
      <c r="H644" s="8">
        <v>32</v>
      </c>
      <c r="I644" s="7" t="s">
        <v>56</v>
      </c>
      <c r="J644" s="8">
        <v>150</v>
      </c>
      <c r="K644" s="7" t="s">
        <v>1109</v>
      </c>
      <c r="L644" s="7" t="s">
        <v>1151</v>
      </c>
      <c r="M644" s="7">
        <v>13</v>
      </c>
      <c r="N644" s="7" t="s">
        <v>1062</v>
      </c>
      <c r="O644" s="7" t="s">
        <v>3647</v>
      </c>
      <c r="P644" s="9">
        <v>93003</v>
      </c>
      <c r="Q644" s="7"/>
      <c r="R644" s="10"/>
    </row>
    <row r="645" spans="1:18" hidden="1" x14ac:dyDescent="0.55000000000000004">
      <c r="A645" s="7" t="s">
        <v>3648</v>
      </c>
      <c r="B645" s="7" t="s">
        <v>3649</v>
      </c>
      <c r="C645" s="7" t="s">
        <v>737</v>
      </c>
      <c r="D645" s="7" t="s">
        <v>3650</v>
      </c>
      <c r="E645" s="7">
        <v>9</v>
      </c>
      <c r="F645" s="7" t="s">
        <v>1115</v>
      </c>
      <c r="G645" s="7" t="s">
        <v>1116</v>
      </c>
      <c r="H645" s="8">
        <v>32</v>
      </c>
      <c r="I645" s="7" t="s">
        <v>56</v>
      </c>
      <c r="J645" s="8">
        <v>176</v>
      </c>
      <c r="K645" s="7" t="s">
        <v>1109</v>
      </c>
      <c r="L645" s="7" t="s">
        <v>1151</v>
      </c>
      <c r="M645" s="7">
        <v>13</v>
      </c>
      <c r="N645" s="7" t="s">
        <v>1062</v>
      </c>
      <c r="O645" s="7" t="s">
        <v>3651</v>
      </c>
      <c r="P645" s="9">
        <v>87539</v>
      </c>
      <c r="Q645" s="7"/>
      <c r="R645" s="10"/>
    </row>
    <row r="646" spans="1:18" hidden="1" x14ac:dyDescent="0.55000000000000004">
      <c r="A646" s="7" t="s">
        <v>3652</v>
      </c>
      <c r="B646" s="7" t="s">
        <v>3653</v>
      </c>
      <c r="C646" s="7" t="s">
        <v>738</v>
      </c>
      <c r="D646" s="7" t="s">
        <v>3654</v>
      </c>
      <c r="E646" s="7">
        <v>9</v>
      </c>
      <c r="F646" s="7" t="s">
        <v>1115</v>
      </c>
      <c r="G646" s="7" t="s">
        <v>1116</v>
      </c>
      <c r="H646" s="8">
        <v>32</v>
      </c>
      <c r="I646" s="7" t="s">
        <v>56</v>
      </c>
      <c r="J646" s="8">
        <v>115</v>
      </c>
      <c r="K646" s="7" t="s">
        <v>1109</v>
      </c>
      <c r="L646" s="7" t="s">
        <v>1117</v>
      </c>
      <c r="M646" s="7">
        <v>6</v>
      </c>
      <c r="N646" s="7" t="s">
        <v>1060</v>
      </c>
      <c r="O646" s="7" t="s">
        <v>3655</v>
      </c>
      <c r="P646" s="9">
        <v>39919</v>
      </c>
      <c r="Q646" s="7"/>
      <c r="R646" s="10"/>
    </row>
    <row r="647" spans="1:18" hidden="1" x14ac:dyDescent="0.55000000000000004">
      <c r="A647" s="7" t="s">
        <v>3656</v>
      </c>
      <c r="B647" s="7" t="s">
        <v>3657</v>
      </c>
      <c r="C647" s="7" t="s">
        <v>739</v>
      </c>
      <c r="D647" s="7" t="s">
        <v>3658</v>
      </c>
      <c r="E647" s="7">
        <v>9</v>
      </c>
      <c r="F647" s="7" t="s">
        <v>1115</v>
      </c>
      <c r="G647" s="7" t="s">
        <v>1116</v>
      </c>
      <c r="H647" s="8">
        <v>32</v>
      </c>
      <c r="I647" s="7" t="s">
        <v>56</v>
      </c>
      <c r="J647" s="8">
        <v>48</v>
      </c>
      <c r="K647" s="7" t="s">
        <v>1109</v>
      </c>
      <c r="L647" s="7" t="s">
        <v>1117</v>
      </c>
      <c r="M647" s="7">
        <v>6</v>
      </c>
      <c r="N647" s="7" t="s">
        <v>1060</v>
      </c>
      <c r="O647" s="7" t="s">
        <v>3659</v>
      </c>
      <c r="P647" s="9">
        <v>39174</v>
      </c>
      <c r="Q647" s="7"/>
      <c r="R647" s="10"/>
    </row>
    <row r="648" spans="1:18" hidden="1" x14ac:dyDescent="0.55000000000000004">
      <c r="A648" s="7" t="s">
        <v>3660</v>
      </c>
      <c r="B648" s="7" t="s">
        <v>3661</v>
      </c>
      <c r="C648" s="7" t="s">
        <v>740</v>
      </c>
      <c r="D648" s="7" t="s">
        <v>3662</v>
      </c>
      <c r="E648" s="7">
        <v>9</v>
      </c>
      <c r="F648" s="7" t="s">
        <v>1115</v>
      </c>
      <c r="G648" s="7" t="s">
        <v>1116</v>
      </c>
      <c r="H648" s="8">
        <v>32</v>
      </c>
      <c r="I648" s="7" t="s">
        <v>56</v>
      </c>
      <c r="J648" s="8">
        <v>43</v>
      </c>
      <c r="K648" s="7" t="s">
        <v>1109</v>
      </c>
      <c r="L648" s="7" t="s">
        <v>1117</v>
      </c>
      <c r="M648" s="7">
        <v>6</v>
      </c>
      <c r="N648" s="7" t="s">
        <v>1060</v>
      </c>
      <c r="O648" s="7" t="s">
        <v>3663</v>
      </c>
      <c r="P648" s="9">
        <v>31618</v>
      </c>
      <c r="Q648" s="7"/>
      <c r="R648" s="10"/>
    </row>
    <row r="649" spans="1:18" hidden="1" x14ac:dyDescent="0.55000000000000004">
      <c r="A649" s="7" t="s">
        <v>3664</v>
      </c>
      <c r="B649" s="7" t="s">
        <v>3665</v>
      </c>
      <c r="C649" s="7" t="s">
        <v>741</v>
      </c>
      <c r="D649" s="7" t="s">
        <v>3666</v>
      </c>
      <c r="E649" s="7">
        <v>9</v>
      </c>
      <c r="F649" s="7" t="s">
        <v>1115</v>
      </c>
      <c r="G649" s="7" t="s">
        <v>1116</v>
      </c>
      <c r="H649" s="8">
        <v>32</v>
      </c>
      <c r="I649" s="7" t="s">
        <v>56</v>
      </c>
      <c r="J649" s="8">
        <v>38</v>
      </c>
      <c r="K649" s="7" t="s">
        <v>1109</v>
      </c>
      <c r="L649" s="7" t="s">
        <v>1117</v>
      </c>
      <c r="M649" s="7">
        <v>5</v>
      </c>
      <c r="N649" s="7" t="s">
        <v>1047</v>
      </c>
      <c r="O649" s="7" t="s">
        <v>3667</v>
      </c>
      <c r="P649" s="9">
        <v>28418</v>
      </c>
      <c r="Q649" s="7"/>
      <c r="R649" s="10"/>
    </row>
    <row r="650" spans="1:18" hidden="1" x14ac:dyDescent="0.55000000000000004">
      <c r="A650" s="7" t="s">
        <v>3668</v>
      </c>
      <c r="B650" s="7" t="s">
        <v>3669</v>
      </c>
      <c r="C650" s="7" t="s">
        <v>742</v>
      </c>
      <c r="D650" s="7" t="s">
        <v>3670</v>
      </c>
      <c r="E650" s="7">
        <v>9</v>
      </c>
      <c r="F650" s="7" t="s">
        <v>1115</v>
      </c>
      <c r="G650" s="7" t="s">
        <v>1116</v>
      </c>
      <c r="H650" s="8">
        <v>32</v>
      </c>
      <c r="I650" s="7" t="s">
        <v>56</v>
      </c>
      <c r="J650" s="8">
        <v>30</v>
      </c>
      <c r="K650" s="7" t="s">
        <v>1101</v>
      </c>
      <c r="L650" s="7" t="s">
        <v>1204</v>
      </c>
      <c r="M650" s="7">
        <v>3</v>
      </c>
      <c r="N650" s="7" t="s">
        <v>1049</v>
      </c>
      <c r="O650" s="7" t="s">
        <v>3671</v>
      </c>
      <c r="P650" s="9">
        <v>24250</v>
      </c>
      <c r="Q650" s="7"/>
      <c r="R650" s="10"/>
    </row>
    <row r="651" spans="1:18" hidden="1" x14ac:dyDescent="0.55000000000000004">
      <c r="A651" s="7" t="s">
        <v>3672</v>
      </c>
      <c r="B651" s="7" t="s">
        <v>3673</v>
      </c>
      <c r="C651" s="7" t="s">
        <v>743</v>
      </c>
      <c r="D651" s="7" t="s">
        <v>3674</v>
      </c>
      <c r="E651" s="7">
        <v>9</v>
      </c>
      <c r="F651" s="7" t="s">
        <v>1115</v>
      </c>
      <c r="G651" s="7" t="s">
        <v>1116</v>
      </c>
      <c r="H651" s="8">
        <v>32</v>
      </c>
      <c r="I651" s="7" t="s">
        <v>56</v>
      </c>
      <c r="J651" s="8">
        <v>30</v>
      </c>
      <c r="K651" s="7" t="s">
        <v>1109</v>
      </c>
      <c r="L651" s="7" t="s">
        <v>1117</v>
      </c>
      <c r="M651" s="7">
        <v>6</v>
      </c>
      <c r="N651" s="7" t="s">
        <v>1060</v>
      </c>
      <c r="O651" s="7" t="s">
        <v>3675</v>
      </c>
      <c r="P651" s="9">
        <v>30903</v>
      </c>
      <c r="Q651" s="7"/>
      <c r="R651" s="10"/>
    </row>
    <row r="652" spans="1:18" hidden="1" x14ac:dyDescent="0.55000000000000004">
      <c r="A652" s="7" t="s">
        <v>3676</v>
      </c>
      <c r="B652" s="7" t="s">
        <v>3677</v>
      </c>
      <c r="C652" s="7" t="s">
        <v>744</v>
      </c>
      <c r="D652" s="7" t="s">
        <v>3678</v>
      </c>
      <c r="E652" s="7">
        <v>9</v>
      </c>
      <c r="F652" s="7" t="s">
        <v>1115</v>
      </c>
      <c r="G652" s="7" t="s">
        <v>1116</v>
      </c>
      <c r="H652" s="8">
        <v>32</v>
      </c>
      <c r="I652" s="7" t="s">
        <v>56</v>
      </c>
      <c r="J652" s="8">
        <v>25</v>
      </c>
      <c r="K652" s="7" t="s">
        <v>1101</v>
      </c>
      <c r="L652" s="7" t="s">
        <v>1204</v>
      </c>
      <c r="M652" s="7">
        <v>3</v>
      </c>
      <c r="N652" s="7" t="s">
        <v>1049</v>
      </c>
      <c r="O652" s="7" t="s">
        <v>3679</v>
      </c>
      <c r="P652" s="9">
        <v>23207</v>
      </c>
      <c r="Q652" s="7"/>
      <c r="R652" s="10"/>
    </row>
    <row r="653" spans="1:18" hidden="1" x14ac:dyDescent="0.55000000000000004">
      <c r="A653" s="7" t="s">
        <v>3680</v>
      </c>
      <c r="B653" s="7" t="s">
        <v>3681</v>
      </c>
      <c r="C653" s="7" t="s">
        <v>656</v>
      </c>
      <c r="D653" s="7" t="s">
        <v>3682</v>
      </c>
      <c r="E653" s="7">
        <v>9</v>
      </c>
      <c r="F653" s="7" t="s">
        <v>1115</v>
      </c>
      <c r="G653" s="7" t="s">
        <v>1116</v>
      </c>
      <c r="H653" s="8">
        <v>36</v>
      </c>
      <c r="I653" s="7" t="s">
        <v>53</v>
      </c>
      <c r="J653" s="8">
        <v>10</v>
      </c>
      <c r="K653" s="7" t="s">
        <v>1109</v>
      </c>
      <c r="L653" s="7" t="s">
        <v>1204</v>
      </c>
      <c r="M653" s="7">
        <v>2</v>
      </c>
      <c r="N653" s="7" t="s">
        <v>1050</v>
      </c>
      <c r="O653" s="7" t="s">
        <v>3683</v>
      </c>
      <c r="P653" s="9">
        <v>11596</v>
      </c>
      <c r="Q653" s="7"/>
      <c r="R653" s="10"/>
    </row>
    <row r="654" spans="1:18" hidden="1" x14ac:dyDescent="0.55000000000000004">
      <c r="A654" s="7" t="s">
        <v>3684</v>
      </c>
      <c r="B654" s="7" t="s">
        <v>3685</v>
      </c>
      <c r="C654" s="7" t="s">
        <v>657</v>
      </c>
      <c r="D654" s="7" t="s">
        <v>53</v>
      </c>
      <c r="E654" s="7">
        <v>9</v>
      </c>
      <c r="F654" s="7" t="s">
        <v>1107</v>
      </c>
      <c r="G654" s="7" t="s">
        <v>1108</v>
      </c>
      <c r="H654" s="8">
        <v>36</v>
      </c>
      <c r="I654" s="7" t="s">
        <v>53</v>
      </c>
      <c r="J654" s="8">
        <v>626</v>
      </c>
      <c r="K654" s="7" t="s">
        <v>1109</v>
      </c>
      <c r="L654" s="7" t="s">
        <v>1101</v>
      </c>
      <c r="M654" s="7">
        <v>17</v>
      </c>
      <c r="N654" s="7" t="s">
        <v>1043</v>
      </c>
      <c r="O654" s="7" t="s">
        <v>3686</v>
      </c>
      <c r="P654" s="9">
        <v>119401</v>
      </c>
      <c r="Q654" s="7"/>
      <c r="R654" s="10"/>
    </row>
    <row r="655" spans="1:18" hidden="1" x14ac:dyDescent="0.55000000000000004">
      <c r="A655" s="7" t="s">
        <v>3687</v>
      </c>
      <c r="B655" s="7" t="s">
        <v>3688</v>
      </c>
      <c r="C655" s="7" t="s">
        <v>658</v>
      </c>
      <c r="D655" s="7" t="s">
        <v>3689</v>
      </c>
      <c r="E655" s="7">
        <v>9</v>
      </c>
      <c r="F655" s="7" t="s">
        <v>1115</v>
      </c>
      <c r="G655" s="7" t="s">
        <v>1116</v>
      </c>
      <c r="H655" s="8">
        <v>36</v>
      </c>
      <c r="I655" s="7" t="s">
        <v>53</v>
      </c>
      <c r="J655" s="8">
        <v>50</v>
      </c>
      <c r="K655" s="7" t="s">
        <v>1109</v>
      </c>
      <c r="L655" s="7" t="s">
        <v>1117</v>
      </c>
      <c r="M655" s="7">
        <v>6</v>
      </c>
      <c r="N655" s="7" t="s">
        <v>1060</v>
      </c>
      <c r="O655" s="7" t="s">
        <v>3690</v>
      </c>
      <c r="P655" s="9">
        <v>36330</v>
      </c>
      <c r="Q655" s="7"/>
      <c r="R655" s="10"/>
    </row>
    <row r="656" spans="1:18" hidden="1" x14ac:dyDescent="0.55000000000000004">
      <c r="A656" s="7" t="s">
        <v>3691</v>
      </c>
      <c r="B656" s="7" t="s">
        <v>3692</v>
      </c>
      <c r="C656" s="7" t="s">
        <v>659</v>
      </c>
      <c r="D656" s="7" t="s">
        <v>3693</v>
      </c>
      <c r="E656" s="7">
        <v>9</v>
      </c>
      <c r="F656" s="7" t="s">
        <v>1115</v>
      </c>
      <c r="G656" s="7" t="s">
        <v>1116</v>
      </c>
      <c r="H656" s="8">
        <v>36</v>
      </c>
      <c r="I656" s="7" t="s">
        <v>53</v>
      </c>
      <c r="J656" s="8">
        <v>45</v>
      </c>
      <c r="K656" s="7" t="s">
        <v>1109</v>
      </c>
      <c r="L656" s="7" t="s">
        <v>1117</v>
      </c>
      <c r="M656" s="7">
        <v>6</v>
      </c>
      <c r="N656" s="7" t="s">
        <v>1060</v>
      </c>
      <c r="O656" s="7" t="s">
        <v>3694</v>
      </c>
      <c r="P656" s="9">
        <v>37129</v>
      </c>
      <c r="Q656" s="7"/>
      <c r="R656" s="10"/>
    </row>
    <row r="657" spans="1:18" hidden="1" x14ac:dyDescent="0.55000000000000004">
      <c r="A657" s="7" t="s">
        <v>3695</v>
      </c>
      <c r="B657" s="7" t="s">
        <v>3696</v>
      </c>
      <c r="C657" s="7" t="s">
        <v>660</v>
      </c>
      <c r="D657" s="7" t="s">
        <v>3697</v>
      </c>
      <c r="E657" s="7">
        <v>9</v>
      </c>
      <c r="F657" s="7" t="s">
        <v>1115</v>
      </c>
      <c r="G657" s="7" t="s">
        <v>1116</v>
      </c>
      <c r="H657" s="8">
        <v>36</v>
      </c>
      <c r="I657" s="7" t="s">
        <v>53</v>
      </c>
      <c r="J657" s="8">
        <v>77</v>
      </c>
      <c r="K657" s="7" t="s">
        <v>1109</v>
      </c>
      <c r="L657" s="7" t="s">
        <v>1117</v>
      </c>
      <c r="M657" s="7">
        <v>7</v>
      </c>
      <c r="N657" s="7" t="s">
        <v>1046</v>
      </c>
      <c r="O657" s="7" t="s">
        <v>3698</v>
      </c>
      <c r="P657" s="9">
        <v>80184</v>
      </c>
      <c r="Q657" s="7"/>
      <c r="R657" s="10"/>
    </row>
    <row r="658" spans="1:18" hidden="1" x14ac:dyDescent="0.55000000000000004">
      <c r="A658" s="7" t="s">
        <v>3699</v>
      </c>
      <c r="B658" s="7" t="s">
        <v>3700</v>
      </c>
      <c r="C658" s="7" t="s">
        <v>661</v>
      </c>
      <c r="D658" s="7" t="s">
        <v>3701</v>
      </c>
      <c r="E658" s="7">
        <v>9</v>
      </c>
      <c r="F658" s="7" t="s">
        <v>1115</v>
      </c>
      <c r="G658" s="7" t="s">
        <v>1116</v>
      </c>
      <c r="H658" s="8">
        <v>36</v>
      </c>
      <c r="I658" s="7" t="s">
        <v>53</v>
      </c>
      <c r="J658" s="8">
        <v>120</v>
      </c>
      <c r="K658" s="7" t="s">
        <v>1109</v>
      </c>
      <c r="L658" s="7" t="s">
        <v>1151</v>
      </c>
      <c r="M658" s="7">
        <v>13</v>
      </c>
      <c r="N658" s="7" t="s">
        <v>1062</v>
      </c>
      <c r="O658" s="7" t="s">
        <v>3702</v>
      </c>
      <c r="P658" s="9">
        <v>78870</v>
      </c>
      <c r="Q658" s="7"/>
      <c r="R658" s="10"/>
    </row>
    <row r="659" spans="1:18" hidden="1" x14ac:dyDescent="0.55000000000000004">
      <c r="A659" s="7" t="s">
        <v>3703</v>
      </c>
      <c r="B659" s="7" t="s">
        <v>3704</v>
      </c>
      <c r="C659" s="7" t="s">
        <v>662</v>
      </c>
      <c r="D659" s="7" t="s">
        <v>3705</v>
      </c>
      <c r="E659" s="7">
        <v>9</v>
      </c>
      <c r="F659" s="7" t="s">
        <v>1115</v>
      </c>
      <c r="G659" s="7" t="s">
        <v>1116</v>
      </c>
      <c r="H659" s="8">
        <v>36</v>
      </c>
      <c r="I659" s="7" t="s">
        <v>53</v>
      </c>
      <c r="J659" s="8">
        <v>60</v>
      </c>
      <c r="K659" s="7" t="s">
        <v>1109</v>
      </c>
      <c r="L659" s="7" t="s">
        <v>1122</v>
      </c>
      <c r="M659" s="7">
        <v>10</v>
      </c>
      <c r="N659" s="7" t="s">
        <v>1044</v>
      </c>
      <c r="O659" s="7" t="s">
        <v>3706</v>
      </c>
      <c r="P659" s="9">
        <v>53696</v>
      </c>
      <c r="Q659" s="7"/>
      <c r="R659" s="10"/>
    </row>
    <row r="660" spans="1:18" hidden="1" x14ac:dyDescent="0.55000000000000004">
      <c r="A660" s="7" t="s">
        <v>3707</v>
      </c>
      <c r="B660" s="7" t="s">
        <v>3708</v>
      </c>
      <c r="C660" s="7" t="s">
        <v>663</v>
      </c>
      <c r="D660" s="7" t="s">
        <v>3709</v>
      </c>
      <c r="E660" s="7">
        <v>9</v>
      </c>
      <c r="F660" s="7" t="s">
        <v>1115</v>
      </c>
      <c r="G660" s="7" t="s">
        <v>1116</v>
      </c>
      <c r="H660" s="8">
        <v>36</v>
      </c>
      <c r="I660" s="7" t="s">
        <v>53</v>
      </c>
      <c r="J660" s="8">
        <v>75</v>
      </c>
      <c r="K660" s="7" t="s">
        <v>1109</v>
      </c>
      <c r="L660" s="7" t="s">
        <v>1122</v>
      </c>
      <c r="M660" s="7">
        <v>9</v>
      </c>
      <c r="N660" s="7" t="s">
        <v>1045</v>
      </c>
      <c r="O660" s="7" t="s">
        <v>3710</v>
      </c>
      <c r="P660" s="9">
        <v>39142</v>
      </c>
      <c r="Q660" s="7"/>
      <c r="R660" s="10"/>
    </row>
    <row r="661" spans="1:18" hidden="1" x14ac:dyDescent="0.55000000000000004">
      <c r="A661" s="7" t="s">
        <v>3711</v>
      </c>
      <c r="B661" s="7" t="s">
        <v>3712</v>
      </c>
      <c r="C661" s="7" t="s">
        <v>664</v>
      </c>
      <c r="D661" s="7" t="s">
        <v>3713</v>
      </c>
      <c r="E661" s="7">
        <v>9</v>
      </c>
      <c r="F661" s="7" t="s">
        <v>1115</v>
      </c>
      <c r="G661" s="7" t="s">
        <v>1116</v>
      </c>
      <c r="H661" s="8">
        <v>36</v>
      </c>
      <c r="I661" s="7" t="s">
        <v>53</v>
      </c>
      <c r="J661" s="8">
        <v>30</v>
      </c>
      <c r="K661" s="7" t="s">
        <v>1109</v>
      </c>
      <c r="L661" s="7" t="s">
        <v>1117</v>
      </c>
      <c r="M661" s="7">
        <v>5</v>
      </c>
      <c r="N661" s="7" t="s">
        <v>1047</v>
      </c>
      <c r="O661" s="7" t="s">
        <v>3714</v>
      </c>
      <c r="P661" s="9">
        <v>29117</v>
      </c>
      <c r="Q661" s="7"/>
      <c r="R661" s="10"/>
    </row>
    <row r="662" spans="1:18" hidden="1" x14ac:dyDescent="0.55000000000000004">
      <c r="A662" s="7" t="s">
        <v>3715</v>
      </c>
      <c r="B662" s="7" t="s">
        <v>3716</v>
      </c>
      <c r="C662" s="7" t="s">
        <v>665</v>
      </c>
      <c r="D662" s="7" t="s">
        <v>3717</v>
      </c>
      <c r="E662" s="7">
        <v>9</v>
      </c>
      <c r="F662" s="7" t="s">
        <v>1115</v>
      </c>
      <c r="G662" s="7" t="s">
        <v>1116</v>
      </c>
      <c r="H662" s="8">
        <v>36</v>
      </c>
      <c r="I662" s="7" t="s">
        <v>53</v>
      </c>
      <c r="J662" s="8">
        <v>30</v>
      </c>
      <c r="K662" s="7" t="s">
        <v>1109</v>
      </c>
      <c r="L662" s="7" t="s">
        <v>1117</v>
      </c>
      <c r="M662" s="7">
        <v>6</v>
      </c>
      <c r="N662" s="7" t="s">
        <v>1060</v>
      </c>
      <c r="O662" s="7" t="s">
        <v>3718</v>
      </c>
      <c r="P662" s="9">
        <v>54713</v>
      </c>
      <c r="Q662" s="7"/>
      <c r="R662" s="10"/>
    </row>
    <row r="663" spans="1:18" hidden="1" x14ac:dyDescent="0.55000000000000004">
      <c r="A663" s="7" t="s">
        <v>3719</v>
      </c>
      <c r="B663" s="7" t="s">
        <v>3720</v>
      </c>
      <c r="C663" s="7" t="s">
        <v>666</v>
      </c>
      <c r="D663" s="7" t="s">
        <v>3721</v>
      </c>
      <c r="E663" s="7">
        <v>9</v>
      </c>
      <c r="F663" s="7" t="s">
        <v>1115</v>
      </c>
      <c r="G663" s="7" t="s">
        <v>1116</v>
      </c>
      <c r="H663" s="8">
        <v>36</v>
      </c>
      <c r="I663" s="7" t="s">
        <v>53</v>
      </c>
      <c r="J663" s="8">
        <v>277</v>
      </c>
      <c r="K663" s="7" t="s">
        <v>1109</v>
      </c>
      <c r="L663" s="7" t="s">
        <v>1110</v>
      </c>
      <c r="M663" s="7">
        <v>15</v>
      </c>
      <c r="N663" s="7" t="s">
        <v>1064</v>
      </c>
      <c r="O663" s="7" t="s">
        <v>3722</v>
      </c>
      <c r="P663" s="9">
        <v>93688</v>
      </c>
      <c r="Q663" s="7"/>
      <c r="R663" s="10"/>
    </row>
    <row r="664" spans="1:18" hidden="1" x14ac:dyDescent="0.55000000000000004">
      <c r="A664" s="7" t="s">
        <v>3723</v>
      </c>
      <c r="B664" s="7" t="s">
        <v>3724</v>
      </c>
      <c r="C664" s="7" t="s">
        <v>667</v>
      </c>
      <c r="D664" s="7" t="s">
        <v>3725</v>
      </c>
      <c r="E664" s="7">
        <v>9</v>
      </c>
      <c r="F664" s="7" t="s">
        <v>1115</v>
      </c>
      <c r="G664" s="7" t="s">
        <v>1116</v>
      </c>
      <c r="H664" s="8">
        <v>36</v>
      </c>
      <c r="I664" s="7" t="s">
        <v>53</v>
      </c>
      <c r="J664" s="8">
        <v>30</v>
      </c>
      <c r="K664" s="7" t="s">
        <v>1109</v>
      </c>
      <c r="L664" s="7" t="s">
        <v>1117</v>
      </c>
      <c r="M664" s="7">
        <v>6</v>
      </c>
      <c r="N664" s="7" t="s">
        <v>1060</v>
      </c>
      <c r="O664" s="7" t="s">
        <v>3726</v>
      </c>
      <c r="P664" s="9">
        <v>34417</v>
      </c>
      <c r="Q664" s="7"/>
      <c r="R664" s="10"/>
    </row>
    <row r="665" spans="1:18" hidden="1" x14ac:dyDescent="0.55000000000000004">
      <c r="A665" s="7" t="s">
        <v>3727</v>
      </c>
      <c r="B665" s="7" t="s">
        <v>3728</v>
      </c>
      <c r="C665" s="7" t="s">
        <v>668</v>
      </c>
      <c r="D665" s="7" t="s">
        <v>3729</v>
      </c>
      <c r="E665" s="7">
        <v>9</v>
      </c>
      <c r="F665" s="7" t="s">
        <v>1115</v>
      </c>
      <c r="G665" s="7" t="s">
        <v>1116</v>
      </c>
      <c r="H665" s="8">
        <v>36</v>
      </c>
      <c r="I665" s="7" t="s">
        <v>53</v>
      </c>
      <c r="J665" s="8">
        <v>121</v>
      </c>
      <c r="K665" s="7" t="s">
        <v>1109</v>
      </c>
      <c r="L665" s="7" t="s">
        <v>1151</v>
      </c>
      <c r="M665" s="7">
        <v>13</v>
      </c>
      <c r="N665" s="7" t="s">
        <v>1062</v>
      </c>
      <c r="O665" s="7" t="s">
        <v>3730</v>
      </c>
      <c r="P665" s="9">
        <v>69830</v>
      </c>
      <c r="Q665" s="7"/>
      <c r="R665" s="10"/>
    </row>
    <row r="666" spans="1:18" hidden="1" x14ac:dyDescent="0.55000000000000004">
      <c r="A666" s="7" t="s">
        <v>3731</v>
      </c>
      <c r="B666" s="7" t="s">
        <v>3732</v>
      </c>
      <c r="C666" s="7" t="s">
        <v>669</v>
      </c>
      <c r="D666" s="7" t="s">
        <v>3733</v>
      </c>
      <c r="E666" s="7">
        <v>9</v>
      </c>
      <c r="F666" s="7" t="s">
        <v>1115</v>
      </c>
      <c r="G666" s="7" t="s">
        <v>1116</v>
      </c>
      <c r="H666" s="8">
        <v>36</v>
      </c>
      <c r="I666" s="7" t="s">
        <v>53</v>
      </c>
      <c r="J666" s="8">
        <v>60</v>
      </c>
      <c r="K666" s="7" t="s">
        <v>1109</v>
      </c>
      <c r="L666" s="7" t="s">
        <v>1117</v>
      </c>
      <c r="M666" s="7">
        <v>6</v>
      </c>
      <c r="N666" s="7" t="s">
        <v>1060</v>
      </c>
      <c r="O666" s="7" t="s">
        <v>3734</v>
      </c>
      <c r="P666" s="9">
        <v>46948</v>
      </c>
      <c r="Q666" s="7"/>
      <c r="R666" s="10"/>
    </row>
    <row r="667" spans="1:18" hidden="1" x14ac:dyDescent="0.55000000000000004">
      <c r="A667" s="7" t="s">
        <v>3735</v>
      </c>
      <c r="B667" s="7" t="s">
        <v>3736</v>
      </c>
      <c r="C667" s="7" t="s">
        <v>670</v>
      </c>
      <c r="D667" s="7" t="s">
        <v>3737</v>
      </c>
      <c r="E667" s="7">
        <v>9</v>
      </c>
      <c r="F667" s="7" t="s">
        <v>1115</v>
      </c>
      <c r="G667" s="7" t="s">
        <v>1116</v>
      </c>
      <c r="H667" s="8">
        <v>36</v>
      </c>
      <c r="I667" s="7" t="s">
        <v>53</v>
      </c>
      <c r="J667" s="8">
        <v>30</v>
      </c>
      <c r="K667" s="7" t="s">
        <v>1109</v>
      </c>
      <c r="L667" s="7" t="s">
        <v>1117</v>
      </c>
      <c r="M667" s="7">
        <v>5</v>
      </c>
      <c r="N667" s="7" t="s">
        <v>1047</v>
      </c>
      <c r="O667" s="7" t="s">
        <v>3738</v>
      </c>
      <c r="P667" s="9">
        <v>24107</v>
      </c>
      <c r="Q667" s="7"/>
      <c r="R667" s="10"/>
    </row>
    <row r="668" spans="1:18" hidden="1" x14ac:dyDescent="0.55000000000000004">
      <c r="A668" s="7" t="s">
        <v>3739</v>
      </c>
      <c r="B668" s="7" t="s">
        <v>3740</v>
      </c>
      <c r="C668" s="7" t="s">
        <v>671</v>
      </c>
      <c r="D668" s="7" t="s">
        <v>3741</v>
      </c>
      <c r="E668" s="7">
        <v>9</v>
      </c>
      <c r="F668" s="7" t="s">
        <v>1115</v>
      </c>
      <c r="G668" s="7" t="s">
        <v>1116</v>
      </c>
      <c r="H668" s="8">
        <v>36</v>
      </c>
      <c r="I668" s="7" t="s">
        <v>53</v>
      </c>
      <c r="J668" s="8">
        <v>30</v>
      </c>
      <c r="K668" s="7" t="s">
        <v>1109</v>
      </c>
      <c r="L668" s="7" t="s">
        <v>1117</v>
      </c>
      <c r="M668" s="7">
        <v>5</v>
      </c>
      <c r="N668" s="7" t="s">
        <v>1047</v>
      </c>
      <c r="O668" s="7" t="s">
        <v>3742</v>
      </c>
      <c r="P668" s="9">
        <v>19466</v>
      </c>
      <c r="Q668" s="7"/>
      <c r="R668" s="10"/>
    </row>
    <row r="669" spans="1:18" hidden="1" x14ac:dyDescent="0.55000000000000004">
      <c r="A669" s="7" t="s">
        <v>3743</v>
      </c>
      <c r="B669" s="7" t="s">
        <v>3744</v>
      </c>
      <c r="C669" s="7" t="s">
        <v>3745</v>
      </c>
      <c r="D669" s="7" t="s">
        <v>59</v>
      </c>
      <c r="E669" s="7">
        <v>10</v>
      </c>
      <c r="F669" s="7" t="s">
        <v>1099</v>
      </c>
      <c r="G669" s="7" t="s">
        <v>1100</v>
      </c>
      <c r="H669" s="8">
        <v>33</v>
      </c>
      <c r="I669" s="7" t="s">
        <v>59</v>
      </c>
      <c r="J669" s="8">
        <v>710</v>
      </c>
      <c r="K669" s="7" t="s">
        <v>1101</v>
      </c>
      <c r="L669" s="7" t="s">
        <v>1102</v>
      </c>
      <c r="M669" s="7">
        <v>19</v>
      </c>
      <c r="N669" s="7" t="s">
        <v>1067</v>
      </c>
      <c r="O669" s="7" t="s">
        <v>3746</v>
      </c>
      <c r="P669" s="9">
        <v>98434</v>
      </c>
      <c r="Q669" s="7"/>
      <c r="R669" s="10"/>
    </row>
    <row r="670" spans="1:18" hidden="1" x14ac:dyDescent="0.55000000000000004">
      <c r="A670" s="7" t="s">
        <v>3747</v>
      </c>
      <c r="B670" s="7" t="s">
        <v>3748</v>
      </c>
      <c r="C670" s="7" t="s">
        <v>762</v>
      </c>
      <c r="D670" s="7" t="s">
        <v>3749</v>
      </c>
      <c r="E670" s="7">
        <v>10</v>
      </c>
      <c r="F670" s="7" t="s">
        <v>1115</v>
      </c>
      <c r="G670" s="7" t="s">
        <v>1116</v>
      </c>
      <c r="H670" s="8">
        <v>33</v>
      </c>
      <c r="I670" s="7" t="s">
        <v>59</v>
      </c>
      <c r="J670" s="8">
        <v>30</v>
      </c>
      <c r="K670" s="7" t="s">
        <v>1101</v>
      </c>
      <c r="L670" s="7" t="s">
        <v>1117</v>
      </c>
      <c r="M670" s="7">
        <v>5</v>
      </c>
      <c r="N670" s="7" t="s">
        <v>1047</v>
      </c>
      <c r="O670" s="7" t="s">
        <v>3750</v>
      </c>
      <c r="P670" s="9">
        <v>27137</v>
      </c>
      <c r="Q670" s="7"/>
      <c r="R670" s="10"/>
    </row>
    <row r="671" spans="1:18" hidden="1" x14ac:dyDescent="0.55000000000000004">
      <c r="A671" s="7" t="s">
        <v>3751</v>
      </c>
      <c r="B671" s="7" t="s">
        <v>3752</v>
      </c>
      <c r="C671" s="7" t="s">
        <v>763</v>
      </c>
      <c r="D671" s="7" t="s">
        <v>3753</v>
      </c>
      <c r="E671" s="7">
        <v>10</v>
      </c>
      <c r="F671" s="7" t="s">
        <v>1115</v>
      </c>
      <c r="G671" s="7" t="s">
        <v>1116</v>
      </c>
      <c r="H671" s="8">
        <v>33</v>
      </c>
      <c r="I671" s="7" t="s">
        <v>59</v>
      </c>
      <c r="J671" s="8">
        <v>94</v>
      </c>
      <c r="K671" s="7" t="s">
        <v>1101</v>
      </c>
      <c r="L671" s="7" t="s">
        <v>1122</v>
      </c>
      <c r="M671" s="7">
        <v>10</v>
      </c>
      <c r="N671" s="7" t="s">
        <v>1044</v>
      </c>
      <c r="O671" s="7" t="s">
        <v>3754</v>
      </c>
      <c r="P671" s="9">
        <v>71468</v>
      </c>
      <c r="Q671" s="7"/>
      <c r="R671" s="10"/>
    </row>
    <row r="672" spans="1:18" hidden="1" x14ac:dyDescent="0.55000000000000004">
      <c r="A672" s="7" t="s">
        <v>3755</v>
      </c>
      <c r="B672" s="7" t="s">
        <v>3756</v>
      </c>
      <c r="C672" s="7" t="s">
        <v>764</v>
      </c>
      <c r="D672" s="7" t="s">
        <v>3757</v>
      </c>
      <c r="E672" s="7">
        <v>10</v>
      </c>
      <c r="F672" s="7" t="s">
        <v>1115</v>
      </c>
      <c r="G672" s="7" t="s">
        <v>1116</v>
      </c>
      <c r="H672" s="8">
        <v>33</v>
      </c>
      <c r="I672" s="7" t="s">
        <v>59</v>
      </c>
      <c r="J672" s="8">
        <v>215</v>
      </c>
      <c r="K672" s="7" t="s">
        <v>1101</v>
      </c>
      <c r="L672" s="7" t="s">
        <v>1110</v>
      </c>
      <c r="M672" s="7">
        <v>15</v>
      </c>
      <c r="N672" s="7" t="s">
        <v>1064</v>
      </c>
      <c r="O672" s="7" t="s">
        <v>3758</v>
      </c>
      <c r="P672" s="9">
        <v>155485</v>
      </c>
      <c r="Q672" s="7"/>
      <c r="R672" s="10"/>
    </row>
    <row r="673" spans="1:18" hidden="1" x14ac:dyDescent="0.55000000000000004">
      <c r="A673" s="7" t="s">
        <v>3759</v>
      </c>
      <c r="B673" s="7" t="s">
        <v>3760</v>
      </c>
      <c r="C673" s="7" t="s">
        <v>765</v>
      </c>
      <c r="D673" s="7" t="s">
        <v>3761</v>
      </c>
      <c r="E673" s="7">
        <v>10</v>
      </c>
      <c r="F673" s="7" t="s">
        <v>1115</v>
      </c>
      <c r="G673" s="7" t="s">
        <v>1116</v>
      </c>
      <c r="H673" s="8">
        <v>33</v>
      </c>
      <c r="I673" s="7" t="s">
        <v>59</v>
      </c>
      <c r="J673" s="8">
        <v>145</v>
      </c>
      <c r="K673" s="7" t="s">
        <v>1101</v>
      </c>
      <c r="L673" s="7" t="s">
        <v>1151</v>
      </c>
      <c r="M673" s="7">
        <v>13</v>
      </c>
      <c r="N673" s="7" t="s">
        <v>1062</v>
      </c>
      <c r="O673" s="7" t="s">
        <v>3762</v>
      </c>
      <c r="P673" s="9">
        <v>110640</v>
      </c>
      <c r="Q673" s="7"/>
      <c r="R673" s="10"/>
    </row>
    <row r="674" spans="1:18" hidden="1" x14ac:dyDescent="0.55000000000000004">
      <c r="A674" s="7" t="s">
        <v>3763</v>
      </c>
      <c r="B674" s="7" t="s">
        <v>3764</v>
      </c>
      <c r="C674" s="7" t="s">
        <v>766</v>
      </c>
      <c r="D674" s="7" t="s">
        <v>3765</v>
      </c>
      <c r="E674" s="7">
        <v>10</v>
      </c>
      <c r="F674" s="7" t="s">
        <v>1115</v>
      </c>
      <c r="G674" s="7" t="s">
        <v>1116</v>
      </c>
      <c r="H674" s="8">
        <v>33</v>
      </c>
      <c r="I674" s="7" t="s">
        <v>59</v>
      </c>
      <c r="J674" s="8">
        <v>39</v>
      </c>
      <c r="K674" s="7" t="s">
        <v>1101</v>
      </c>
      <c r="L674" s="7" t="s">
        <v>1117</v>
      </c>
      <c r="M674" s="7">
        <v>6</v>
      </c>
      <c r="N674" s="7" t="s">
        <v>1060</v>
      </c>
      <c r="O674" s="7" t="s">
        <v>3766</v>
      </c>
      <c r="P674" s="9">
        <v>35985</v>
      </c>
      <c r="Q674" s="7"/>
      <c r="R674" s="10"/>
    </row>
    <row r="675" spans="1:18" hidden="1" x14ac:dyDescent="0.55000000000000004">
      <c r="A675" s="7" t="s">
        <v>3767</v>
      </c>
      <c r="B675" s="7" t="s">
        <v>3768</v>
      </c>
      <c r="C675" s="7" t="s">
        <v>767</v>
      </c>
      <c r="D675" s="7" t="s">
        <v>3769</v>
      </c>
      <c r="E675" s="7">
        <v>10</v>
      </c>
      <c r="F675" s="7" t="s">
        <v>1115</v>
      </c>
      <c r="G675" s="7" t="s">
        <v>1116</v>
      </c>
      <c r="H675" s="8">
        <v>33</v>
      </c>
      <c r="I675" s="7" t="s">
        <v>59</v>
      </c>
      <c r="J675" s="8">
        <v>60</v>
      </c>
      <c r="K675" s="7" t="s">
        <v>1101</v>
      </c>
      <c r="L675" s="7" t="s">
        <v>1117</v>
      </c>
      <c r="M675" s="7">
        <v>6</v>
      </c>
      <c r="N675" s="7" t="s">
        <v>1060</v>
      </c>
      <c r="O675" s="7" t="s">
        <v>3770</v>
      </c>
      <c r="P675" s="9">
        <v>49006</v>
      </c>
      <c r="Q675" s="7"/>
      <c r="R675" s="10"/>
    </row>
    <row r="676" spans="1:18" hidden="1" x14ac:dyDescent="0.55000000000000004">
      <c r="A676" s="7" t="s">
        <v>3771</v>
      </c>
      <c r="B676" s="7" t="s">
        <v>3772</v>
      </c>
      <c r="C676" s="7" t="s">
        <v>768</v>
      </c>
      <c r="D676" s="7" t="s">
        <v>3773</v>
      </c>
      <c r="E676" s="7">
        <v>10</v>
      </c>
      <c r="F676" s="7" t="s">
        <v>1115</v>
      </c>
      <c r="G676" s="7" t="s">
        <v>1116</v>
      </c>
      <c r="H676" s="8">
        <v>33</v>
      </c>
      <c r="I676" s="7" t="s">
        <v>59</v>
      </c>
      <c r="J676" s="8">
        <v>92</v>
      </c>
      <c r="K676" s="7" t="s">
        <v>1101</v>
      </c>
      <c r="L676" s="7" t="s">
        <v>1122</v>
      </c>
      <c r="M676" s="7">
        <v>10</v>
      </c>
      <c r="N676" s="7" t="s">
        <v>1044</v>
      </c>
      <c r="O676" s="7" t="s">
        <v>3774</v>
      </c>
      <c r="P676" s="9">
        <v>72030</v>
      </c>
      <c r="Q676" s="7"/>
      <c r="R676" s="10"/>
    </row>
    <row r="677" spans="1:18" hidden="1" x14ac:dyDescent="0.55000000000000004">
      <c r="A677" s="7" t="s">
        <v>3775</v>
      </c>
      <c r="B677" s="7" t="s">
        <v>3776</v>
      </c>
      <c r="C677" s="7" t="s">
        <v>769</v>
      </c>
      <c r="D677" s="7" t="s">
        <v>3777</v>
      </c>
      <c r="E677" s="7">
        <v>10</v>
      </c>
      <c r="F677" s="7" t="s">
        <v>1115</v>
      </c>
      <c r="G677" s="7" t="s">
        <v>1116</v>
      </c>
      <c r="H677" s="8">
        <v>33</v>
      </c>
      <c r="I677" s="7" t="s">
        <v>59</v>
      </c>
      <c r="J677" s="8">
        <v>94</v>
      </c>
      <c r="K677" s="7" t="s">
        <v>1101</v>
      </c>
      <c r="L677" s="7" t="s">
        <v>1122</v>
      </c>
      <c r="M677" s="7">
        <v>10</v>
      </c>
      <c r="N677" s="7" t="s">
        <v>1044</v>
      </c>
      <c r="O677" s="7" t="s">
        <v>3778</v>
      </c>
      <c r="P677" s="9">
        <v>59220</v>
      </c>
      <c r="Q677" s="7"/>
      <c r="R677" s="10"/>
    </row>
    <row r="678" spans="1:18" hidden="1" x14ac:dyDescent="0.55000000000000004">
      <c r="A678" s="7" t="s">
        <v>3779</v>
      </c>
      <c r="B678" s="7" t="s">
        <v>3780</v>
      </c>
      <c r="C678" s="7" t="s">
        <v>770</v>
      </c>
      <c r="D678" s="7" t="s">
        <v>3781</v>
      </c>
      <c r="E678" s="7">
        <v>10</v>
      </c>
      <c r="F678" s="7" t="s">
        <v>1115</v>
      </c>
      <c r="G678" s="7" t="s">
        <v>1116</v>
      </c>
      <c r="H678" s="8">
        <v>33</v>
      </c>
      <c r="I678" s="7" t="s">
        <v>59</v>
      </c>
      <c r="J678" s="8">
        <v>137</v>
      </c>
      <c r="K678" s="7" t="s">
        <v>1101</v>
      </c>
      <c r="L678" s="7" t="s">
        <v>1151</v>
      </c>
      <c r="M678" s="7">
        <v>13</v>
      </c>
      <c r="N678" s="7" t="s">
        <v>1062</v>
      </c>
      <c r="O678" s="7" t="s">
        <v>3782</v>
      </c>
      <c r="P678" s="9">
        <v>75364</v>
      </c>
      <c r="Q678" s="7"/>
      <c r="R678" s="10"/>
    </row>
    <row r="679" spans="1:18" hidden="1" x14ac:dyDescent="0.55000000000000004">
      <c r="A679" s="7" t="s">
        <v>3783</v>
      </c>
      <c r="B679" s="7" t="s">
        <v>3784</v>
      </c>
      <c r="C679" s="7" t="s">
        <v>771</v>
      </c>
      <c r="D679" s="7" t="s">
        <v>3785</v>
      </c>
      <c r="E679" s="7">
        <v>10</v>
      </c>
      <c r="F679" s="7" t="s">
        <v>1115</v>
      </c>
      <c r="G679" s="7" t="s">
        <v>1116</v>
      </c>
      <c r="H679" s="8">
        <v>33</v>
      </c>
      <c r="I679" s="7" t="s">
        <v>59</v>
      </c>
      <c r="J679" s="8">
        <v>33</v>
      </c>
      <c r="K679" s="7" t="s">
        <v>1101</v>
      </c>
      <c r="L679" s="7" t="s">
        <v>1117</v>
      </c>
      <c r="M679" s="7">
        <v>5</v>
      </c>
      <c r="N679" s="7" t="s">
        <v>1047</v>
      </c>
      <c r="O679" s="7" t="s">
        <v>3786</v>
      </c>
      <c r="P679" s="9">
        <v>7100</v>
      </c>
      <c r="Q679" s="7"/>
      <c r="R679" s="10"/>
    </row>
    <row r="680" spans="1:18" hidden="1" x14ac:dyDescent="0.55000000000000004">
      <c r="A680" s="7" t="s">
        <v>3787</v>
      </c>
      <c r="B680" s="7" t="s">
        <v>3788</v>
      </c>
      <c r="C680" s="7" t="s">
        <v>772</v>
      </c>
      <c r="D680" s="7" t="s">
        <v>3789</v>
      </c>
      <c r="E680" s="7">
        <v>10</v>
      </c>
      <c r="F680" s="7" t="s">
        <v>1115</v>
      </c>
      <c r="G680" s="7" t="s">
        <v>1116</v>
      </c>
      <c r="H680" s="8">
        <v>33</v>
      </c>
      <c r="I680" s="7" t="s">
        <v>59</v>
      </c>
      <c r="J680" s="8">
        <v>33</v>
      </c>
      <c r="K680" s="7" t="s">
        <v>1101</v>
      </c>
      <c r="L680" s="7" t="s">
        <v>1117</v>
      </c>
      <c r="M680" s="7">
        <v>6</v>
      </c>
      <c r="N680" s="7" t="s">
        <v>1060</v>
      </c>
      <c r="O680" s="7" t="s">
        <v>3790</v>
      </c>
      <c r="P680" s="9">
        <v>31700</v>
      </c>
      <c r="Q680" s="7"/>
      <c r="R680" s="10"/>
    </row>
    <row r="681" spans="1:18" hidden="1" x14ac:dyDescent="0.55000000000000004">
      <c r="A681" s="7" t="s">
        <v>3791</v>
      </c>
      <c r="B681" s="7" t="s">
        <v>3792</v>
      </c>
      <c r="C681" s="7" t="s">
        <v>773</v>
      </c>
      <c r="D681" s="7" t="s">
        <v>3793</v>
      </c>
      <c r="E681" s="7">
        <v>10</v>
      </c>
      <c r="F681" s="7" t="s">
        <v>1115</v>
      </c>
      <c r="G681" s="7" t="s">
        <v>1116</v>
      </c>
      <c r="H681" s="8">
        <v>33</v>
      </c>
      <c r="I681" s="7" t="s">
        <v>59</v>
      </c>
      <c r="J681" s="8">
        <v>41</v>
      </c>
      <c r="K681" s="7" t="s">
        <v>1101</v>
      </c>
      <c r="L681" s="7" t="s">
        <v>1117</v>
      </c>
      <c r="M681" s="7">
        <v>5</v>
      </c>
      <c r="N681" s="7" t="s">
        <v>1047</v>
      </c>
      <c r="O681" s="7" t="s">
        <v>3794</v>
      </c>
      <c r="P681" s="9">
        <v>29744</v>
      </c>
      <c r="Q681" s="7"/>
      <c r="R681" s="10"/>
    </row>
    <row r="682" spans="1:18" hidden="1" x14ac:dyDescent="0.55000000000000004">
      <c r="A682" s="7" t="s">
        <v>3795</v>
      </c>
      <c r="B682" s="7" t="s">
        <v>3796</v>
      </c>
      <c r="C682" s="7" t="s">
        <v>774</v>
      </c>
      <c r="D682" s="7" t="s">
        <v>3797</v>
      </c>
      <c r="E682" s="7">
        <v>10</v>
      </c>
      <c r="F682" s="7" t="s">
        <v>1115</v>
      </c>
      <c r="G682" s="7" t="s">
        <v>1116</v>
      </c>
      <c r="H682" s="8">
        <v>33</v>
      </c>
      <c r="I682" s="7" t="s">
        <v>59</v>
      </c>
      <c r="J682" s="8">
        <v>57</v>
      </c>
      <c r="K682" s="7" t="s">
        <v>1101</v>
      </c>
      <c r="L682" s="7" t="s">
        <v>1117</v>
      </c>
      <c r="M682" s="7">
        <v>6</v>
      </c>
      <c r="N682" s="7" t="s">
        <v>1060</v>
      </c>
      <c r="O682" s="7" t="s">
        <v>3798</v>
      </c>
      <c r="P682" s="9">
        <v>40248</v>
      </c>
      <c r="Q682" s="7"/>
      <c r="R682" s="10"/>
    </row>
    <row r="683" spans="1:18" hidden="1" x14ac:dyDescent="0.55000000000000004">
      <c r="A683" s="7" t="s">
        <v>3799</v>
      </c>
      <c r="B683" s="7" t="s">
        <v>3800</v>
      </c>
      <c r="C683" s="7" t="s">
        <v>775</v>
      </c>
      <c r="D683" s="7" t="s">
        <v>3801</v>
      </c>
      <c r="E683" s="7">
        <v>10</v>
      </c>
      <c r="F683" s="7" t="s">
        <v>1115</v>
      </c>
      <c r="G683" s="7" t="s">
        <v>1116</v>
      </c>
      <c r="H683" s="8">
        <v>33</v>
      </c>
      <c r="I683" s="7" t="s">
        <v>59</v>
      </c>
      <c r="J683" s="8">
        <v>33</v>
      </c>
      <c r="K683" s="7" t="s">
        <v>1101</v>
      </c>
      <c r="L683" s="7" t="s">
        <v>1117</v>
      </c>
      <c r="M683" s="7">
        <v>6</v>
      </c>
      <c r="N683" s="7" t="s">
        <v>1060</v>
      </c>
      <c r="O683" s="7" t="s">
        <v>3802</v>
      </c>
      <c r="P683" s="9">
        <v>36300</v>
      </c>
      <c r="Q683" s="7"/>
      <c r="R683" s="10"/>
    </row>
    <row r="684" spans="1:18" hidden="1" x14ac:dyDescent="0.55000000000000004">
      <c r="A684" s="7" t="s">
        <v>3803</v>
      </c>
      <c r="B684" s="7" t="s">
        <v>3804</v>
      </c>
      <c r="C684" s="7" t="s">
        <v>776</v>
      </c>
      <c r="D684" s="7" t="s">
        <v>3805</v>
      </c>
      <c r="E684" s="7">
        <v>10</v>
      </c>
      <c r="F684" s="7" t="s">
        <v>1115</v>
      </c>
      <c r="G684" s="7" t="s">
        <v>1116</v>
      </c>
      <c r="H684" s="8">
        <v>33</v>
      </c>
      <c r="I684" s="7" t="s">
        <v>59</v>
      </c>
      <c r="J684" s="8">
        <v>32</v>
      </c>
      <c r="K684" s="7" t="s">
        <v>1101</v>
      </c>
      <c r="L684" s="7" t="s">
        <v>1117</v>
      </c>
      <c r="M684" s="7">
        <v>6</v>
      </c>
      <c r="N684" s="7" t="s">
        <v>1060</v>
      </c>
      <c r="O684" s="7" t="s">
        <v>3806</v>
      </c>
      <c r="P684" s="9">
        <v>36006</v>
      </c>
      <c r="Q684" s="7"/>
      <c r="R684" s="10"/>
    </row>
    <row r="685" spans="1:18" hidden="1" x14ac:dyDescent="0.55000000000000004">
      <c r="A685" s="7" t="s">
        <v>3807</v>
      </c>
      <c r="B685" s="7" t="s">
        <v>3808</v>
      </c>
      <c r="C685" s="7" t="s">
        <v>777</v>
      </c>
      <c r="D685" s="7" t="s">
        <v>3809</v>
      </c>
      <c r="E685" s="7">
        <v>10</v>
      </c>
      <c r="F685" s="7" t="s">
        <v>1115</v>
      </c>
      <c r="G685" s="7" t="s">
        <v>1116</v>
      </c>
      <c r="H685" s="8">
        <v>33</v>
      </c>
      <c r="I685" s="7" t="s">
        <v>59</v>
      </c>
      <c r="J685" s="8">
        <v>34</v>
      </c>
      <c r="K685" s="7" t="s">
        <v>1101</v>
      </c>
      <c r="L685" s="7" t="s">
        <v>1117</v>
      </c>
      <c r="M685" s="7">
        <v>6</v>
      </c>
      <c r="N685" s="7" t="s">
        <v>1060</v>
      </c>
      <c r="O685" s="7" t="s">
        <v>3810</v>
      </c>
      <c r="P685" s="9">
        <v>42489</v>
      </c>
      <c r="Q685" s="7"/>
      <c r="R685" s="10"/>
    </row>
    <row r="686" spans="1:18" hidden="1" x14ac:dyDescent="0.55000000000000004">
      <c r="A686" s="7" t="s">
        <v>3811</v>
      </c>
      <c r="B686" s="7" t="s">
        <v>3812</v>
      </c>
      <c r="C686" s="7" t="s">
        <v>778</v>
      </c>
      <c r="D686" s="7" t="s">
        <v>3813</v>
      </c>
      <c r="E686" s="7">
        <v>10</v>
      </c>
      <c r="F686" s="7" t="s">
        <v>1115</v>
      </c>
      <c r="G686" s="7" t="s">
        <v>1116</v>
      </c>
      <c r="H686" s="8">
        <v>33</v>
      </c>
      <c r="I686" s="7" t="s">
        <v>59</v>
      </c>
      <c r="J686" s="8">
        <v>42</v>
      </c>
      <c r="K686" s="7" t="s">
        <v>1101</v>
      </c>
      <c r="L686" s="7" t="s">
        <v>1117</v>
      </c>
      <c r="M686" s="7">
        <v>5</v>
      </c>
      <c r="N686" s="7" t="s">
        <v>1047</v>
      </c>
      <c r="O686" s="7" t="s">
        <v>3814</v>
      </c>
      <c r="P686" s="9">
        <v>12799</v>
      </c>
      <c r="Q686" s="7"/>
      <c r="R686" s="10"/>
    </row>
    <row r="687" spans="1:18" hidden="1" x14ac:dyDescent="0.55000000000000004">
      <c r="A687" s="7" t="s">
        <v>3815</v>
      </c>
      <c r="B687" s="7" t="s">
        <v>3816</v>
      </c>
      <c r="C687" s="7" t="s">
        <v>779</v>
      </c>
      <c r="D687" s="7" t="s">
        <v>3817</v>
      </c>
      <c r="E687" s="7">
        <v>10</v>
      </c>
      <c r="F687" s="7" t="s">
        <v>1115</v>
      </c>
      <c r="G687" s="7" t="s">
        <v>1116</v>
      </c>
      <c r="H687" s="8">
        <v>33</v>
      </c>
      <c r="I687" s="7" t="s">
        <v>59</v>
      </c>
      <c r="J687" s="8">
        <v>29</v>
      </c>
      <c r="K687" s="7" t="s">
        <v>1109</v>
      </c>
      <c r="L687" s="7" t="s">
        <v>1117</v>
      </c>
      <c r="M687" s="7">
        <v>5</v>
      </c>
      <c r="N687" s="7" t="s">
        <v>1047</v>
      </c>
      <c r="O687" s="7" t="s">
        <v>3818</v>
      </c>
      <c r="P687" s="9">
        <v>28135</v>
      </c>
      <c r="Q687" s="7"/>
      <c r="R687" s="10"/>
    </row>
    <row r="688" spans="1:18" hidden="1" x14ac:dyDescent="0.55000000000000004">
      <c r="A688" s="7" t="s">
        <v>3819</v>
      </c>
      <c r="B688" s="7" t="s">
        <v>3820</v>
      </c>
      <c r="C688" s="7" t="s">
        <v>780</v>
      </c>
      <c r="D688" s="7" t="s">
        <v>3821</v>
      </c>
      <c r="E688" s="7">
        <v>10</v>
      </c>
      <c r="F688" s="7" t="s">
        <v>1115</v>
      </c>
      <c r="G688" s="7" t="s">
        <v>1116</v>
      </c>
      <c r="H688" s="8">
        <v>33</v>
      </c>
      <c r="I688" s="7" t="s">
        <v>59</v>
      </c>
      <c r="J688" s="8">
        <v>10</v>
      </c>
      <c r="K688" s="7" t="s">
        <v>1101</v>
      </c>
      <c r="L688" s="7" t="s">
        <v>1204</v>
      </c>
      <c r="M688" s="7">
        <v>4</v>
      </c>
      <c r="N688" s="7" t="s">
        <v>1048</v>
      </c>
      <c r="O688" s="7" t="s">
        <v>3822</v>
      </c>
      <c r="P688" s="9">
        <v>26074</v>
      </c>
      <c r="Q688" s="7"/>
      <c r="R688" s="10"/>
    </row>
    <row r="689" spans="1:18" hidden="1" x14ac:dyDescent="0.55000000000000004">
      <c r="A689" s="7" t="s">
        <v>3823</v>
      </c>
      <c r="B689" s="7" t="s">
        <v>3824</v>
      </c>
      <c r="C689" s="7" t="s">
        <v>781</v>
      </c>
      <c r="D689" s="7" t="s">
        <v>3825</v>
      </c>
      <c r="E689" s="7">
        <v>10</v>
      </c>
      <c r="F689" s="7" t="s">
        <v>1115</v>
      </c>
      <c r="G689" s="7" t="s">
        <v>1116</v>
      </c>
      <c r="H689" s="8">
        <v>33</v>
      </c>
      <c r="I689" s="7" t="s">
        <v>59</v>
      </c>
      <c r="J689" s="8">
        <v>30</v>
      </c>
      <c r="K689" s="7" t="s">
        <v>1101</v>
      </c>
      <c r="L689" s="7" t="s">
        <v>1117</v>
      </c>
      <c r="M689" s="7">
        <v>5</v>
      </c>
      <c r="N689" s="7" t="s">
        <v>1047</v>
      </c>
      <c r="O689" s="7" t="s">
        <v>3826</v>
      </c>
      <c r="P689" s="9">
        <v>16756</v>
      </c>
      <c r="Q689" s="7"/>
      <c r="R689" s="10"/>
    </row>
    <row r="690" spans="1:18" hidden="1" x14ac:dyDescent="0.55000000000000004">
      <c r="A690" s="7" t="s">
        <v>3827</v>
      </c>
      <c r="B690" s="7" t="s">
        <v>3828</v>
      </c>
      <c r="C690" s="7" t="s">
        <v>782</v>
      </c>
      <c r="D690" s="7" t="s">
        <v>3829</v>
      </c>
      <c r="E690" s="7">
        <v>10</v>
      </c>
      <c r="F690" s="7" t="s">
        <v>1115</v>
      </c>
      <c r="G690" s="7" t="s">
        <v>1116</v>
      </c>
      <c r="H690" s="8">
        <v>33</v>
      </c>
      <c r="I690" s="7" t="s">
        <v>59</v>
      </c>
      <c r="J690" s="8">
        <v>10</v>
      </c>
      <c r="K690" s="7" t="s">
        <v>1101</v>
      </c>
      <c r="L690" s="7" t="s">
        <v>1204</v>
      </c>
      <c r="M690" s="7">
        <v>2</v>
      </c>
      <c r="N690" s="7" t="s">
        <v>1050</v>
      </c>
      <c r="O690" s="7" t="s">
        <v>3830</v>
      </c>
      <c r="P690" s="9">
        <v>14520</v>
      </c>
      <c r="Q690" s="7"/>
      <c r="R690" s="10"/>
    </row>
    <row r="691" spans="1:18" hidden="1" x14ac:dyDescent="0.55000000000000004">
      <c r="A691" s="7" t="s">
        <v>3831</v>
      </c>
      <c r="B691" s="7" t="s">
        <v>3832</v>
      </c>
      <c r="C691" s="7" t="s">
        <v>790</v>
      </c>
      <c r="D691" s="7" t="s">
        <v>3833</v>
      </c>
      <c r="E691" s="7">
        <v>10</v>
      </c>
      <c r="F691" s="7" t="s">
        <v>1099</v>
      </c>
      <c r="G691" s="7" t="s">
        <v>1100</v>
      </c>
      <c r="H691" s="8">
        <v>34</v>
      </c>
      <c r="I691" s="7" t="s">
        <v>61</v>
      </c>
      <c r="J691" s="8">
        <v>1188</v>
      </c>
      <c r="K691" s="7" t="s">
        <v>1109</v>
      </c>
      <c r="L691" s="7" t="s">
        <v>1102</v>
      </c>
      <c r="M691" s="7">
        <v>20</v>
      </c>
      <c r="N691" s="7" t="s">
        <v>1042</v>
      </c>
      <c r="O691" s="7" t="s">
        <v>3834</v>
      </c>
      <c r="P691" s="9">
        <v>43137</v>
      </c>
      <c r="Q691" s="7"/>
      <c r="R691" s="10"/>
    </row>
    <row r="692" spans="1:18" hidden="1" x14ac:dyDescent="0.55000000000000004">
      <c r="A692" s="7" t="s">
        <v>3835</v>
      </c>
      <c r="B692" s="7" t="s">
        <v>3836</v>
      </c>
      <c r="C692" s="7" t="s">
        <v>791</v>
      </c>
      <c r="D692" s="7" t="s">
        <v>3837</v>
      </c>
      <c r="E692" s="7">
        <v>10</v>
      </c>
      <c r="F692" s="7" t="s">
        <v>1115</v>
      </c>
      <c r="G692" s="7" t="s">
        <v>1116</v>
      </c>
      <c r="H692" s="8">
        <v>34</v>
      </c>
      <c r="I692" s="7" t="s">
        <v>61</v>
      </c>
      <c r="J692" s="8">
        <v>60</v>
      </c>
      <c r="K692" s="7" t="s">
        <v>1109</v>
      </c>
      <c r="L692" s="7" t="s">
        <v>1117</v>
      </c>
      <c r="M692" s="7">
        <v>6</v>
      </c>
      <c r="N692" s="7" t="s">
        <v>1060</v>
      </c>
      <c r="O692" s="7" t="s">
        <v>3838</v>
      </c>
      <c r="P692" s="9">
        <v>53586</v>
      </c>
      <c r="Q692" s="7"/>
      <c r="R692" s="10"/>
    </row>
    <row r="693" spans="1:18" hidden="1" x14ac:dyDescent="0.55000000000000004">
      <c r="A693" s="7" t="s">
        <v>3839</v>
      </c>
      <c r="B693" s="7" t="s">
        <v>3840</v>
      </c>
      <c r="C693" s="7" t="s">
        <v>792</v>
      </c>
      <c r="D693" s="7" t="s">
        <v>3841</v>
      </c>
      <c r="E693" s="7">
        <v>10</v>
      </c>
      <c r="F693" s="7" t="s">
        <v>1115</v>
      </c>
      <c r="G693" s="7" t="s">
        <v>1116</v>
      </c>
      <c r="H693" s="8">
        <v>34</v>
      </c>
      <c r="I693" s="7" t="s">
        <v>61</v>
      </c>
      <c r="J693" s="8">
        <v>30</v>
      </c>
      <c r="K693" s="7" t="s">
        <v>1109</v>
      </c>
      <c r="L693" s="7" t="s">
        <v>1117</v>
      </c>
      <c r="M693" s="7">
        <v>5</v>
      </c>
      <c r="N693" s="7" t="s">
        <v>1047</v>
      </c>
      <c r="O693" s="7" t="s">
        <v>3842</v>
      </c>
      <c r="P693" s="9">
        <v>28969</v>
      </c>
      <c r="Q693" s="7"/>
      <c r="R693" s="10"/>
    </row>
    <row r="694" spans="1:18" hidden="1" x14ac:dyDescent="0.55000000000000004">
      <c r="A694" s="7" t="s">
        <v>3843</v>
      </c>
      <c r="B694" s="7" t="s">
        <v>3844</v>
      </c>
      <c r="C694" s="7" t="s">
        <v>793</v>
      </c>
      <c r="D694" s="7" t="s">
        <v>3845</v>
      </c>
      <c r="E694" s="7">
        <v>10</v>
      </c>
      <c r="F694" s="7" t="s">
        <v>1115</v>
      </c>
      <c r="G694" s="7" t="s">
        <v>1116</v>
      </c>
      <c r="H694" s="8">
        <v>34</v>
      </c>
      <c r="I694" s="7" t="s">
        <v>61</v>
      </c>
      <c r="J694" s="8">
        <v>70</v>
      </c>
      <c r="K694" s="7" t="s">
        <v>1109</v>
      </c>
      <c r="L694" s="7" t="s">
        <v>1117</v>
      </c>
      <c r="M694" s="7">
        <v>7</v>
      </c>
      <c r="N694" s="7" t="s">
        <v>1046</v>
      </c>
      <c r="O694" s="7" t="s">
        <v>3846</v>
      </c>
      <c r="P694" s="9">
        <v>78461</v>
      </c>
      <c r="Q694" s="7"/>
      <c r="R694" s="10"/>
    </row>
    <row r="695" spans="1:18" hidden="1" x14ac:dyDescent="0.55000000000000004">
      <c r="A695" s="7" t="s">
        <v>3847</v>
      </c>
      <c r="B695" s="7" t="s">
        <v>3848</v>
      </c>
      <c r="C695" s="7" t="s">
        <v>794</v>
      </c>
      <c r="D695" s="7" t="s">
        <v>3849</v>
      </c>
      <c r="E695" s="7">
        <v>10</v>
      </c>
      <c r="F695" s="7" t="s">
        <v>1115</v>
      </c>
      <c r="G695" s="7" t="s">
        <v>1116</v>
      </c>
      <c r="H695" s="8">
        <v>34</v>
      </c>
      <c r="I695" s="7" t="s">
        <v>61</v>
      </c>
      <c r="J695" s="8">
        <v>80</v>
      </c>
      <c r="K695" s="7" t="s">
        <v>1109</v>
      </c>
      <c r="L695" s="7" t="s">
        <v>1117</v>
      </c>
      <c r="M695" s="7">
        <v>7</v>
      </c>
      <c r="N695" s="7" t="s">
        <v>1046</v>
      </c>
      <c r="O695" s="7" t="s">
        <v>3850</v>
      </c>
      <c r="P695" s="9">
        <v>61142</v>
      </c>
      <c r="Q695" s="7"/>
      <c r="R695" s="10"/>
    </row>
    <row r="696" spans="1:18" hidden="1" x14ac:dyDescent="0.55000000000000004">
      <c r="A696" s="7" t="s">
        <v>3851</v>
      </c>
      <c r="B696" s="7" t="s">
        <v>3852</v>
      </c>
      <c r="C696" s="7" t="s">
        <v>795</v>
      </c>
      <c r="D696" s="7" t="s">
        <v>3853</v>
      </c>
      <c r="E696" s="7">
        <v>10</v>
      </c>
      <c r="F696" s="7" t="s">
        <v>1115</v>
      </c>
      <c r="G696" s="7" t="s">
        <v>1116</v>
      </c>
      <c r="H696" s="8">
        <v>34</v>
      </c>
      <c r="I696" s="7" t="s">
        <v>61</v>
      </c>
      <c r="J696" s="8">
        <v>43</v>
      </c>
      <c r="K696" s="7" t="s">
        <v>1109</v>
      </c>
      <c r="L696" s="7" t="s">
        <v>1117</v>
      </c>
      <c r="M696" s="7">
        <v>6</v>
      </c>
      <c r="N696" s="7" t="s">
        <v>1060</v>
      </c>
      <c r="O696" s="7" t="s">
        <v>3854</v>
      </c>
      <c r="P696" s="9">
        <v>45410</v>
      </c>
      <c r="Q696" s="7"/>
      <c r="R696" s="10"/>
    </row>
    <row r="697" spans="1:18" hidden="1" x14ac:dyDescent="0.55000000000000004">
      <c r="A697" s="7" t="s">
        <v>3855</v>
      </c>
      <c r="B697" s="7" t="s">
        <v>3856</v>
      </c>
      <c r="C697" s="7" t="s">
        <v>796</v>
      </c>
      <c r="D697" s="7" t="s">
        <v>3857</v>
      </c>
      <c r="E697" s="7">
        <v>10</v>
      </c>
      <c r="F697" s="7" t="s">
        <v>1115</v>
      </c>
      <c r="G697" s="7" t="s">
        <v>1116</v>
      </c>
      <c r="H697" s="8">
        <v>34</v>
      </c>
      <c r="I697" s="7" t="s">
        <v>61</v>
      </c>
      <c r="J697" s="8">
        <v>60</v>
      </c>
      <c r="K697" s="7" t="s">
        <v>1109</v>
      </c>
      <c r="L697" s="7" t="s">
        <v>1117</v>
      </c>
      <c r="M697" s="7">
        <v>6</v>
      </c>
      <c r="N697" s="7" t="s">
        <v>1060</v>
      </c>
      <c r="O697" s="7" t="s">
        <v>3858</v>
      </c>
      <c r="P697" s="9">
        <v>56575</v>
      </c>
      <c r="Q697" s="7"/>
      <c r="R697" s="10"/>
    </row>
    <row r="698" spans="1:18" hidden="1" x14ac:dyDescent="0.55000000000000004">
      <c r="A698" s="7" t="s">
        <v>3859</v>
      </c>
      <c r="B698" s="7" t="s">
        <v>3860</v>
      </c>
      <c r="C698" s="7" t="s">
        <v>797</v>
      </c>
      <c r="D698" s="7" t="s">
        <v>3861</v>
      </c>
      <c r="E698" s="7">
        <v>10</v>
      </c>
      <c r="F698" s="7" t="s">
        <v>1115</v>
      </c>
      <c r="G698" s="7" t="s">
        <v>1116</v>
      </c>
      <c r="H698" s="8">
        <v>34</v>
      </c>
      <c r="I698" s="7" t="s">
        <v>61</v>
      </c>
      <c r="J698" s="8">
        <v>48</v>
      </c>
      <c r="K698" s="7" t="s">
        <v>1109</v>
      </c>
      <c r="L698" s="7" t="s">
        <v>1117</v>
      </c>
      <c r="M698" s="7">
        <v>7</v>
      </c>
      <c r="N698" s="7" t="s">
        <v>1046</v>
      </c>
      <c r="O698" s="7" t="s">
        <v>3862</v>
      </c>
      <c r="P698" s="9">
        <v>73370</v>
      </c>
      <c r="Q698" s="7"/>
      <c r="R698" s="10"/>
    </row>
    <row r="699" spans="1:18" hidden="1" x14ac:dyDescent="0.55000000000000004">
      <c r="A699" s="7" t="s">
        <v>3863</v>
      </c>
      <c r="B699" s="7" t="s">
        <v>3864</v>
      </c>
      <c r="C699" s="7" t="s">
        <v>798</v>
      </c>
      <c r="D699" s="7" t="s">
        <v>3865</v>
      </c>
      <c r="E699" s="7">
        <v>10</v>
      </c>
      <c r="F699" s="7" t="s">
        <v>1115</v>
      </c>
      <c r="G699" s="7" t="s">
        <v>1116</v>
      </c>
      <c r="H699" s="8">
        <v>34</v>
      </c>
      <c r="I699" s="7" t="s">
        <v>61</v>
      </c>
      <c r="J699" s="8">
        <v>135</v>
      </c>
      <c r="K699" s="7" t="s">
        <v>1109</v>
      </c>
      <c r="L699" s="7" t="s">
        <v>1151</v>
      </c>
      <c r="M699" s="7">
        <v>13</v>
      </c>
      <c r="N699" s="7" t="s">
        <v>1062</v>
      </c>
      <c r="O699" s="7" t="s">
        <v>3866</v>
      </c>
      <c r="P699" s="9">
        <v>90954</v>
      </c>
      <c r="Q699" s="7"/>
      <c r="R699" s="10"/>
    </row>
    <row r="700" spans="1:18" hidden="1" x14ac:dyDescent="0.55000000000000004">
      <c r="A700" s="7" t="s">
        <v>3867</v>
      </c>
      <c r="B700" s="7" t="s">
        <v>3868</v>
      </c>
      <c r="C700" s="7" t="s">
        <v>799</v>
      </c>
      <c r="D700" s="7" t="s">
        <v>3869</v>
      </c>
      <c r="E700" s="7">
        <v>10</v>
      </c>
      <c r="F700" s="7" t="s">
        <v>1115</v>
      </c>
      <c r="G700" s="7" t="s">
        <v>1116</v>
      </c>
      <c r="H700" s="8">
        <v>34</v>
      </c>
      <c r="I700" s="7" t="s">
        <v>61</v>
      </c>
      <c r="J700" s="8">
        <v>41</v>
      </c>
      <c r="K700" s="7" t="s">
        <v>1109</v>
      </c>
      <c r="L700" s="7" t="s">
        <v>1117</v>
      </c>
      <c r="M700" s="7">
        <v>6</v>
      </c>
      <c r="N700" s="7" t="s">
        <v>1060</v>
      </c>
      <c r="O700" s="7" t="s">
        <v>3870</v>
      </c>
      <c r="P700" s="9">
        <v>31333</v>
      </c>
      <c r="Q700" s="7"/>
      <c r="R700" s="10"/>
    </row>
    <row r="701" spans="1:18" hidden="1" x14ac:dyDescent="0.55000000000000004">
      <c r="A701" s="7" t="s">
        <v>3871</v>
      </c>
      <c r="B701" s="7" t="s">
        <v>3872</v>
      </c>
      <c r="C701" s="7" t="s">
        <v>800</v>
      </c>
      <c r="D701" s="7" t="s">
        <v>3873</v>
      </c>
      <c r="E701" s="7">
        <v>10</v>
      </c>
      <c r="F701" s="7" t="s">
        <v>1115</v>
      </c>
      <c r="G701" s="7" t="s">
        <v>1116</v>
      </c>
      <c r="H701" s="8">
        <v>34</v>
      </c>
      <c r="I701" s="7" t="s">
        <v>61</v>
      </c>
      <c r="J701" s="8">
        <v>60</v>
      </c>
      <c r="K701" s="7" t="s">
        <v>1109</v>
      </c>
      <c r="L701" s="7" t="s">
        <v>1117</v>
      </c>
      <c r="M701" s="7">
        <v>7</v>
      </c>
      <c r="N701" s="7" t="s">
        <v>1046</v>
      </c>
      <c r="O701" s="7" t="s">
        <v>3874</v>
      </c>
      <c r="P701" s="9">
        <v>62509</v>
      </c>
      <c r="Q701" s="7"/>
      <c r="R701" s="10"/>
    </row>
    <row r="702" spans="1:18" hidden="1" x14ac:dyDescent="0.55000000000000004">
      <c r="A702" s="7" t="s">
        <v>3875</v>
      </c>
      <c r="B702" s="7" t="s">
        <v>3876</v>
      </c>
      <c r="C702" s="7" t="s">
        <v>801</v>
      </c>
      <c r="D702" s="7" t="s">
        <v>3877</v>
      </c>
      <c r="E702" s="7">
        <v>10</v>
      </c>
      <c r="F702" s="7" t="s">
        <v>1107</v>
      </c>
      <c r="G702" s="7" t="s">
        <v>1108</v>
      </c>
      <c r="H702" s="8">
        <v>34</v>
      </c>
      <c r="I702" s="7" t="s">
        <v>61</v>
      </c>
      <c r="J702" s="8">
        <v>209</v>
      </c>
      <c r="K702" s="7" t="s">
        <v>1109</v>
      </c>
      <c r="L702" s="7" t="s">
        <v>1110</v>
      </c>
      <c r="M702" s="7">
        <v>15</v>
      </c>
      <c r="N702" s="7" t="s">
        <v>1064</v>
      </c>
      <c r="O702" s="7" t="s">
        <v>3878</v>
      </c>
      <c r="P702" s="9">
        <v>108020</v>
      </c>
      <c r="Q702" s="7"/>
      <c r="R702" s="10"/>
    </row>
    <row r="703" spans="1:18" hidden="1" x14ac:dyDescent="0.55000000000000004">
      <c r="A703" s="7" t="s">
        <v>3879</v>
      </c>
      <c r="B703" s="7" t="s">
        <v>3880</v>
      </c>
      <c r="C703" s="7" t="s">
        <v>802</v>
      </c>
      <c r="D703" s="7" t="s">
        <v>3881</v>
      </c>
      <c r="E703" s="7">
        <v>10</v>
      </c>
      <c r="F703" s="7" t="s">
        <v>1115</v>
      </c>
      <c r="G703" s="7" t="s">
        <v>1116</v>
      </c>
      <c r="H703" s="8">
        <v>34</v>
      </c>
      <c r="I703" s="7" t="s">
        <v>61</v>
      </c>
      <c r="J703" s="8">
        <v>120</v>
      </c>
      <c r="K703" s="7" t="s">
        <v>1109</v>
      </c>
      <c r="L703" s="7" t="s">
        <v>1151</v>
      </c>
      <c r="M703" s="7">
        <v>13</v>
      </c>
      <c r="N703" s="7" t="s">
        <v>1062</v>
      </c>
      <c r="O703" s="7" t="s">
        <v>3882</v>
      </c>
      <c r="P703" s="9">
        <v>96711</v>
      </c>
      <c r="Q703" s="7"/>
      <c r="R703" s="10"/>
    </row>
    <row r="704" spans="1:18" hidden="1" x14ac:dyDescent="0.55000000000000004">
      <c r="A704" s="7" t="s">
        <v>3883</v>
      </c>
      <c r="B704" s="7" t="s">
        <v>3884</v>
      </c>
      <c r="C704" s="7" t="s">
        <v>803</v>
      </c>
      <c r="D704" s="7" t="s">
        <v>3885</v>
      </c>
      <c r="E704" s="7">
        <v>10</v>
      </c>
      <c r="F704" s="7" t="s">
        <v>1115</v>
      </c>
      <c r="G704" s="7" t="s">
        <v>1116</v>
      </c>
      <c r="H704" s="8">
        <v>34</v>
      </c>
      <c r="I704" s="7" t="s">
        <v>61</v>
      </c>
      <c r="J704" s="8">
        <v>30</v>
      </c>
      <c r="K704" s="7" t="s">
        <v>1109</v>
      </c>
      <c r="L704" s="7" t="s">
        <v>1117</v>
      </c>
      <c r="M704" s="7">
        <v>5</v>
      </c>
      <c r="N704" s="7" t="s">
        <v>1047</v>
      </c>
      <c r="O704" s="7" t="s">
        <v>3886</v>
      </c>
      <c r="P704" s="9">
        <v>24604</v>
      </c>
      <c r="Q704" s="7"/>
      <c r="R704" s="10"/>
    </row>
    <row r="705" spans="1:18" hidden="1" x14ac:dyDescent="0.55000000000000004">
      <c r="A705" s="7" t="s">
        <v>3887</v>
      </c>
      <c r="B705" s="7" t="s">
        <v>3888</v>
      </c>
      <c r="C705" s="7" t="s">
        <v>804</v>
      </c>
      <c r="D705" s="7" t="s">
        <v>3889</v>
      </c>
      <c r="E705" s="7">
        <v>10</v>
      </c>
      <c r="F705" s="7" t="s">
        <v>1115</v>
      </c>
      <c r="G705" s="7" t="s">
        <v>1116</v>
      </c>
      <c r="H705" s="8">
        <v>34</v>
      </c>
      <c r="I705" s="7" t="s">
        <v>61</v>
      </c>
      <c r="J705" s="8">
        <v>34</v>
      </c>
      <c r="K705" s="7" t="s">
        <v>1109</v>
      </c>
      <c r="L705" s="7" t="s">
        <v>1117</v>
      </c>
      <c r="M705" s="7">
        <v>6</v>
      </c>
      <c r="N705" s="7" t="s">
        <v>1060</v>
      </c>
      <c r="O705" s="7" t="s">
        <v>3890</v>
      </c>
      <c r="P705" s="9">
        <v>37011</v>
      </c>
      <c r="Q705" s="7"/>
      <c r="R705" s="10"/>
    </row>
    <row r="706" spans="1:18" hidden="1" x14ac:dyDescent="0.55000000000000004">
      <c r="A706" s="7" t="s">
        <v>3891</v>
      </c>
      <c r="B706" s="7" t="s">
        <v>3892</v>
      </c>
      <c r="C706" s="7" t="s">
        <v>805</v>
      </c>
      <c r="D706" s="7" t="s">
        <v>3893</v>
      </c>
      <c r="E706" s="7">
        <v>10</v>
      </c>
      <c r="F706" s="7" t="s">
        <v>1115</v>
      </c>
      <c r="G706" s="7" t="s">
        <v>1116</v>
      </c>
      <c r="H706" s="8">
        <v>34</v>
      </c>
      <c r="I706" s="7" t="s">
        <v>61</v>
      </c>
      <c r="J706" s="8">
        <v>35</v>
      </c>
      <c r="K706" s="7" t="s">
        <v>1109</v>
      </c>
      <c r="L706" s="7" t="s">
        <v>1117</v>
      </c>
      <c r="M706" s="7">
        <v>6</v>
      </c>
      <c r="N706" s="7" t="s">
        <v>1060</v>
      </c>
      <c r="O706" s="7" t="s">
        <v>3894</v>
      </c>
      <c r="P706" s="9">
        <v>40894</v>
      </c>
      <c r="Q706" s="7"/>
      <c r="R706" s="10"/>
    </row>
    <row r="707" spans="1:18" hidden="1" x14ac:dyDescent="0.55000000000000004">
      <c r="A707" s="7" t="s">
        <v>3895</v>
      </c>
      <c r="B707" s="7" t="s">
        <v>3896</v>
      </c>
      <c r="C707" s="7" t="s">
        <v>806</v>
      </c>
      <c r="D707" s="7" t="s">
        <v>3897</v>
      </c>
      <c r="E707" s="7">
        <v>10</v>
      </c>
      <c r="F707" s="7" t="s">
        <v>1115</v>
      </c>
      <c r="G707" s="7" t="s">
        <v>1116</v>
      </c>
      <c r="H707" s="8">
        <v>34</v>
      </c>
      <c r="I707" s="7" t="s">
        <v>61</v>
      </c>
      <c r="J707" s="8">
        <v>28</v>
      </c>
      <c r="K707" s="7" t="s">
        <v>1109</v>
      </c>
      <c r="L707" s="7" t="s">
        <v>1117</v>
      </c>
      <c r="M707" s="7">
        <v>5</v>
      </c>
      <c r="N707" s="7" t="s">
        <v>1047</v>
      </c>
      <c r="O707" s="7" t="s">
        <v>3898</v>
      </c>
      <c r="P707" s="9">
        <v>20259</v>
      </c>
      <c r="Q707" s="7"/>
      <c r="R707" s="10"/>
    </row>
    <row r="708" spans="1:18" hidden="1" x14ac:dyDescent="0.55000000000000004">
      <c r="A708" s="7" t="s">
        <v>3899</v>
      </c>
      <c r="B708" s="7" t="s">
        <v>3900</v>
      </c>
      <c r="C708" s="7" t="s">
        <v>807</v>
      </c>
      <c r="D708" s="7" t="s">
        <v>3901</v>
      </c>
      <c r="E708" s="7">
        <v>10</v>
      </c>
      <c r="F708" s="7" t="s">
        <v>1115</v>
      </c>
      <c r="G708" s="7" t="s">
        <v>1116</v>
      </c>
      <c r="H708" s="8">
        <v>34</v>
      </c>
      <c r="I708" s="7" t="s">
        <v>61</v>
      </c>
      <c r="J708" s="8">
        <v>37</v>
      </c>
      <c r="K708" s="7" t="s">
        <v>1109</v>
      </c>
      <c r="L708" s="7" t="s">
        <v>1117</v>
      </c>
      <c r="M708" s="7">
        <v>6</v>
      </c>
      <c r="N708" s="7" t="s">
        <v>1060</v>
      </c>
      <c r="O708" s="7" t="s">
        <v>3902</v>
      </c>
      <c r="P708" s="9">
        <v>42181</v>
      </c>
      <c r="Q708" s="7"/>
      <c r="R708" s="10"/>
    </row>
    <row r="709" spans="1:18" hidden="1" x14ac:dyDescent="0.55000000000000004">
      <c r="A709" s="7" t="s">
        <v>3903</v>
      </c>
      <c r="B709" s="7" t="s">
        <v>3904</v>
      </c>
      <c r="C709" s="7" t="s">
        <v>808</v>
      </c>
      <c r="D709" s="7" t="s">
        <v>3905</v>
      </c>
      <c r="E709" s="7">
        <v>10</v>
      </c>
      <c r="F709" s="7" t="s">
        <v>1115</v>
      </c>
      <c r="G709" s="7" t="s">
        <v>1116</v>
      </c>
      <c r="H709" s="8">
        <v>34</v>
      </c>
      <c r="I709" s="7" t="s">
        <v>61</v>
      </c>
      <c r="J709" s="8">
        <v>25</v>
      </c>
      <c r="K709" s="7" t="s">
        <v>1109</v>
      </c>
      <c r="L709" s="7" t="s">
        <v>1117</v>
      </c>
      <c r="M709" s="7">
        <v>5</v>
      </c>
      <c r="N709" s="7" t="s">
        <v>1047</v>
      </c>
      <c r="O709" s="7" t="s">
        <v>3906</v>
      </c>
      <c r="P709" s="9">
        <v>22690</v>
      </c>
      <c r="Q709" s="7"/>
      <c r="R709" s="10"/>
    </row>
    <row r="710" spans="1:18" hidden="1" x14ac:dyDescent="0.55000000000000004">
      <c r="A710" s="7" t="s">
        <v>3907</v>
      </c>
      <c r="B710" s="7" t="s">
        <v>3908</v>
      </c>
      <c r="C710" s="7" t="s">
        <v>809</v>
      </c>
      <c r="D710" s="7" t="s">
        <v>3909</v>
      </c>
      <c r="E710" s="7">
        <v>10</v>
      </c>
      <c r="F710" s="7" t="s">
        <v>1107</v>
      </c>
      <c r="G710" s="7" t="s">
        <v>1108</v>
      </c>
      <c r="H710" s="8">
        <v>34</v>
      </c>
      <c r="I710" s="7" t="s">
        <v>61</v>
      </c>
      <c r="J710" s="8">
        <v>322</v>
      </c>
      <c r="K710" s="7" t="s">
        <v>1109</v>
      </c>
      <c r="L710" s="7" t="s">
        <v>1110</v>
      </c>
      <c r="M710" s="7">
        <v>15</v>
      </c>
      <c r="N710" s="7" t="s">
        <v>1064</v>
      </c>
      <c r="O710" s="7" t="s">
        <v>3910</v>
      </c>
      <c r="P710" s="9">
        <v>133399</v>
      </c>
      <c r="Q710" s="7"/>
      <c r="R710" s="10"/>
    </row>
    <row r="711" spans="1:18" hidden="1" x14ac:dyDescent="0.55000000000000004">
      <c r="A711" s="7" t="s">
        <v>3911</v>
      </c>
      <c r="B711" s="7" t="s">
        <v>3912</v>
      </c>
      <c r="C711" s="7" t="s">
        <v>810</v>
      </c>
      <c r="D711" s="7" t="s">
        <v>3913</v>
      </c>
      <c r="E711" s="7">
        <v>10</v>
      </c>
      <c r="F711" s="7" t="s">
        <v>1107</v>
      </c>
      <c r="G711" s="7" t="s">
        <v>1108</v>
      </c>
      <c r="H711" s="8">
        <v>34</v>
      </c>
      <c r="I711" s="7" t="s">
        <v>61</v>
      </c>
      <c r="J711" s="8">
        <v>174</v>
      </c>
      <c r="K711" s="7" t="s">
        <v>1109</v>
      </c>
      <c r="L711" s="7" t="s">
        <v>1101</v>
      </c>
      <c r="M711" s="7">
        <v>16</v>
      </c>
      <c r="N711" s="7" t="s">
        <v>1065</v>
      </c>
      <c r="O711" s="7" t="s">
        <v>3914</v>
      </c>
      <c r="P711" s="9">
        <v>101889</v>
      </c>
      <c r="Q711" s="7"/>
      <c r="R711" s="10"/>
    </row>
    <row r="712" spans="1:18" hidden="1" x14ac:dyDescent="0.55000000000000004">
      <c r="A712" s="7" t="s">
        <v>3915</v>
      </c>
      <c r="B712" s="7" t="s">
        <v>3916</v>
      </c>
      <c r="C712" s="7" t="s">
        <v>811</v>
      </c>
      <c r="D712" s="7" t="s">
        <v>3917</v>
      </c>
      <c r="E712" s="7">
        <v>10</v>
      </c>
      <c r="F712" s="7" t="s">
        <v>1115</v>
      </c>
      <c r="G712" s="7" t="s">
        <v>1116</v>
      </c>
      <c r="H712" s="8">
        <v>34</v>
      </c>
      <c r="I712" s="7" t="s">
        <v>61</v>
      </c>
      <c r="J712" s="8">
        <v>11</v>
      </c>
      <c r="K712" s="7" t="s">
        <v>1101</v>
      </c>
      <c r="L712" s="7" t="s">
        <v>1204</v>
      </c>
      <c r="M712" s="7">
        <v>4</v>
      </c>
      <c r="N712" s="7" t="s">
        <v>1048</v>
      </c>
      <c r="O712" s="7" t="s">
        <v>3918</v>
      </c>
      <c r="P712" s="9">
        <v>26175</v>
      </c>
      <c r="Q712" s="7"/>
      <c r="R712" s="10"/>
    </row>
    <row r="713" spans="1:18" hidden="1" x14ac:dyDescent="0.55000000000000004">
      <c r="A713" s="7" t="s">
        <v>3919</v>
      </c>
      <c r="B713" s="7" t="s">
        <v>3920</v>
      </c>
      <c r="C713" s="7" t="s">
        <v>812</v>
      </c>
      <c r="D713" s="7" t="s">
        <v>3921</v>
      </c>
      <c r="E713" s="7">
        <v>10</v>
      </c>
      <c r="F713" s="7" t="s">
        <v>1115</v>
      </c>
      <c r="G713" s="7" t="s">
        <v>1116</v>
      </c>
      <c r="H713" s="8">
        <v>34</v>
      </c>
      <c r="I713" s="7" t="s">
        <v>61</v>
      </c>
      <c r="J713" s="8">
        <v>10</v>
      </c>
      <c r="K713" s="7" t="s">
        <v>1101</v>
      </c>
      <c r="L713" s="7" t="s">
        <v>1204</v>
      </c>
      <c r="M713" s="7">
        <v>3</v>
      </c>
      <c r="N713" s="7" t="s">
        <v>1049</v>
      </c>
      <c r="O713" s="7" t="s">
        <v>3922</v>
      </c>
      <c r="P713" s="9">
        <v>20533</v>
      </c>
      <c r="Q713" s="7"/>
      <c r="R713" s="10"/>
    </row>
    <row r="714" spans="1:18" hidden="1" x14ac:dyDescent="0.55000000000000004">
      <c r="A714" s="7" t="s">
        <v>3923</v>
      </c>
      <c r="B714" s="7" t="s">
        <v>3924</v>
      </c>
      <c r="C714" s="7" t="s">
        <v>813</v>
      </c>
      <c r="D714" s="7" t="s">
        <v>3925</v>
      </c>
      <c r="E714" s="7">
        <v>10</v>
      </c>
      <c r="F714" s="7" t="s">
        <v>1115</v>
      </c>
      <c r="G714" s="7" t="s">
        <v>1116</v>
      </c>
      <c r="H714" s="8">
        <v>34</v>
      </c>
      <c r="I714" s="7" t="s">
        <v>61</v>
      </c>
      <c r="J714" s="8">
        <v>10</v>
      </c>
      <c r="K714" s="7" t="s">
        <v>1101</v>
      </c>
      <c r="L714" s="7" t="s">
        <v>1204</v>
      </c>
      <c r="M714" s="7">
        <v>3</v>
      </c>
      <c r="N714" s="7" t="s">
        <v>1049</v>
      </c>
      <c r="O714" s="7" t="s">
        <v>3926</v>
      </c>
      <c r="P714" s="9">
        <v>22989</v>
      </c>
      <c r="Q714" s="7"/>
      <c r="R714" s="10"/>
    </row>
    <row r="715" spans="1:18" hidden="1" x14ac:dyDescent="0.55000000000000004">
      <c r="A715" s="7" t="s">
        <v>3927</v>
      </c>
      <c r="B715" s="7" t="s">
        <v>3928</v>
      </c>
      <c r="C715" s="7" t="s">
        <v>814</v>
      </c>
      <c r="D715" s="7" t="s">
        <v>3929</v>
      </c>
      <c r="E715" s="7">
        <v>10</v>
      </c>
      <c r="F715" s="7" t="s">
        <v>1115</v>
      </c>
      <c r="G715" s="7" t="s">
        <v>1116</v>
      </c>
      <c r="H715" s="8">
        <v>34</v>
      </c>
      <c r="I715" s="7" t="s">
        <v>61</v>
      </c>
      <c r="J715" s="8">
        <v>10</v>
      </c>
      <c r="K715" s="7" t="s">
        <v>1101</v>
      </c>
      <c r="L715" s="7" t="s">
        <v>1204</v>
      </c>
      <c r="M715" s="7">
        <v>3</v>
      </c>
      <c r="N715" s="7" t="s">
        <v>1049</v>
      </c>
      <c r="O715" s="7" t="s">
        <v>3930</v>
      </c>
      <c r="P715" s="9">
        <v>24684</v>
      </c>
      <c r="Q715" s="7"/>
      <c r="R715" s="10"/>
    </row>
    <row r="716" spans="1:18" hidden="1" x14ac:dyDescent="0.55000000000000004">
      <c r="A716" s="7" t="s">
        <v>3931</v>
      </c>
      <c r="B716" s="7" t="s">
        <v>3932</v>
      </c>
      <c r="C716" s="7" t="s">
        <v>815</v>
      </c>
      <c r="D716" s="7" t="s">
        <v>3933</v>
      </c>
      <c r="E716" s="7">
        <v>10</v>
      </c>
      <c r="F716" s="7" t="s">
        <v>1115</v>
      </c>
      <c r="G716" s="7" t="s">
        <v>1116</v>
      </c>
      <c r="H716" s="8">
        <v>34</v>
      </c>
      <c r="I716" s="7" t="s">
        <v>61</v>
      </c>
      <c r="J716" s="8">
        <v>10</v>
      </c>
      <c r="K716" s="7" t="s">
        <v>1101</v>
      </c>
      <c r="L716" s="7" t="s">
        <v>1204</v>
      </c>
      <c r="M716" s="7">
        <v>3</v>
      </c>
      <c r="N716" s="7" t="s">
        <v>1049</v>
      </c>
      <c r="O716" s="7" t="s">
        <v>3934</v>
      </c>
      <c r="P716" s="9">
        <v>20878</v>
      </c>
      <c r="Q716" s="7"/>
      <c r="R716" s="10"/>
    </row>
    <row r="717" spans="1:18" hidden="1" x14ac:dyDescent="0.55000000000000004">
      <c r="A717" s="7" t="s">
        <v>3935</v>
      </c>
      <c r="B717" s="7" t="s">
        <v>3936</v>
      </c>
      <c r="C717" s="7" t="s">
        <v>752</v>
      </c>
      <c r="D717" s="7" t="s">
        <v>58</v>
      </c>
      <c r="E717" s="7">
        <v>10</v>
      </c>
      <c r="F717" s="7" t="s">
        <v>1107</v>
      </c>
      <c r="G717" s="7" t="s">
        <v>1108</v>
      </c>
      <c r="H717" s="8">
        <v>35</v>
      </c>
      <c r="I717" s="7" t="s">
        <v>58</v>
      </c>
      <c r="J717" s="8">
        <v>370</v>
      </c>
      <c r="K717" s="7" t="s">
        <v>1109</v>
      </c>
      <c r="L717" s="7" t="s">
        <v>1101</v>
      </c>
      <c r="M717" s="7">
        <v>16</v>
      </c>
      <c r="N717" s="7" t="s">
        <v>1065</v>
      </c>
      <c r="O717" s="7" t="s">
        <v>3937</v>
      </c>
      <c r="P717" s="9">
        <v>92336</v>
      </c>
      <c r="Q717" s="7"/>
      <c r="R717" s="10"/>
    </row>
    <row r="718" spans="1:18" hidden="1" x14ac:dyDescent="0.55000000000000004">
      <c r="A718" s="7" t="s">
        <v>3938</v>
      </c>
      <c r="B718" s="7" t="s">
        <v>3939</v>
      </c>
      <c r="C718" s="7" t="s">
        <v>753</v>
      </c>
      <c r="D718" s="7" t="s">
        <v>3940</v>
      </c>
      <c r="E718" s="7">
        <v>10</v>
      </c>
      <c r="F718" s="7" t="s">
        <v>1115</v>
      </c>
      <c r="G718" s="7" t="s">
        <v>1116</v>
      </c>
      <c r="H718" s="8">
        <v>35</v>
      </c>
      <c r="I718" s="7" t="s">
        <v>58</v>
      </c>
      <c r="J718" s="8">
        <v>30</v>
      </c>
      <c r="K718" s="7" t="s">
        <v>1109</v>
      </c>
      <c r="L718" s="7" t="s">
        <v>1117</v>
      </c>
      <c r="M718" s="7">
        <v>5</v>
      </c>
      <c r="N718" s="7" t="s">
        <v>1047</v>
      </c>
      <c r="O718" s="7" t="s">
        <v>3941</v>
      </c>
      <c r="P718" s="9">
        <v>22177</v>
      </c>
      <c r="Q718" s="7"/>
      <c r="R718" s="10"/>
    </row>
    <row r="719" spans="1:18" hidden="1" x14ac:dyDescent="0.55000000000000004">
      <c r="A719" s="7" t="s">
        <v>3942</v>
      </c>
      <c r="B719" s="7" t="s">
        <v>3943</v>
      </c>
      <c r="C719" s="7" t="s">
        <v>754</v>
      </c>
      <c r="D719" s="7" t="s">
        <v>3944</v>
      </c>
      <c r="E719" s="7">
        <v>10</v>
      </c>
      <c r="F719" s="7" t="s">
        <v>1115</v>
      </c>
      <c r="G719" s="7" t="s">
        <v>1116</v>
      </c>
      <c r="H719" s="8">
        <v>35</v>
      </c>
      <c r="I719" s="7" t="s">
        <v>58</v>
      </c>
      <c r="J719" s="8">
        <v>46</v>
      </c>
      <c r="K719" s="7" t="s">
        <v>1109</v>
      </c>
      <c r="L719" s="7" t="s">
        <v>1117</v>
      </c>
      <c r="M719" s="7">
        <v>6</v>
      </c>
      <c r="N719" s="7" t="s">
        <v>1060</v>
      </c>
      <c r="O719" s="7" t="s">
        <v>3945</v>
      </c>
      <c r="P719" s="9">
        <v>47830</v>
      </c>
      <c r="Q719" s="7"/>
      <c r="R719" s="10"/>
    </row>
    <row r="720" spans="1:18" hidden="1" x14ac:dyDescent="0.55000000000000004">
      <c r="A720" s="7" t="s">
        <v>3946</v>
      </c>
      <c r="B720" s="7" t="s">
        <v>3947</v>
      </c>
      <c r="C720" s="7" t="s">
        <v>755</v>
      </c>
      <c r="D720" s="7" t="s">
        <v>3948</v>
      </c>
      <c r="E720" s="7">
        <v>10</v>
      </c>
      <c r="F720" s="7" t="s">
        <v>1115</v>
      </c>
      <c r="G720" s="7" t="s">
        <v>1116</v>
      </c>
      <c r="H720" s="8">
        <v>35</v>
      </c>
      <c r="I720" s="7" t="s">
        <v>58</v>
      </c>
      <c r="J720" s="8">
        <v>30</v>
      </c>
      <c r="K720" s="7" t="s">
        <v>1109</v>
      </c>
      <c r="L720" s="7" t="s">
        <v>1117</v>
      </c>
      <c r="M720" s="7">
        <v>6</v>
      </c>
      <c r="N720" s="7" t="s">
        <v>1060</v>
      </c>
      <c r="O720" s="7" t="s">
        <v>3949</v>
      </c>
      <c r="P720" s="9">
        <v>47331</v>
      </c>
      <c r="Q720" s="7"/>
      <c r="R720" s="10"/>
    </row>
    <row r="721" spans="1:18" hidden="1" x14ac:dyDescent="0.55000000000000004">
      <c r="A721" s="7" t="s">
        <v>3950</v>
      </c>
      <c r="B721" s="7" t="s">
        <v>3951</v>
      </c>
      <c r="C721" s="7" t="s">
        <v>756</v>
      </c>
      <c r="D721" s="7" t="s">
        <v>3952</v>
      </c>
      <c r="E721" s="7">
        <v>10</v>
      </c>
      <c r="F721" s="7" t="s">
        <v>1115</v>
      </c>
      <c r="G721" s="7" t="s">
        <v>1116</v>
      </c>
      <c r="H721" s="8">
        <v>35</v>
      </c>
      <c r="I721" s="7" t="s">
        <v>58</v>
      </c>
      <c r="J721" s="8">
        <v>36</v>
      </c>
      <c r="K721" s="7" t="s">
        <v>1109</v>
      </c>
      <c r="L721" s="7" t="s">
        <v>1117</v>
      </c>
      <c r="M721" s="7">
        <v>5</v>
      </c>
      <c r="N721" s="7" t="s">
        <v>1047</v>
      </c>
      <c r="O721" s="7" t="s">
        <v>3953</v>
      </c>
      <c r="P721" s="9">
        <v>25891</v>
      </c>
      <c r="Q721" s="7"/>
      <c r="R721" s="10"/>
    </row>
    <row r="722" spans="1:18" hidden="1" x14ac:dyDescent="0.55000000000000004">
      <c r="A722" s="7" t="s">
        <v>3954</v>
      </c>
      <c r="B722" s="7" t="s">
        <v>3955</v>
      </c>
      <c r="C722" s="7" t="s">
        <v>757</v>
      </c>
      <c r="D722" s="7" t="s">
        <v>3956</v>
      </c>
      <c r="E722" s="7">
        <v>10</v>
      </c>
      <c r="F722" s="7" t="s">
        <v>1115</v>
      </c>
      <c r="G722" s="7" t="s">
        <v>1116</v>
      </c>
      <c r="H722" s="8">
        <v>35</v>
      </c>
      <c r="I722" s="7" t="s">
        <v>58</v>
      </c>
      <c r="J722" s="8">
        <v>36</v>
      </c>
      <c r="K722" s="7" t="s">
        <v>1109</v>
      </c>
      <c r="L722" s="7" t="s">
        <v>1117</v>
      </c>
      <c r="M722" s="7">
        <v>6</v>
      </c>
      <c r="N722" s="7" t="s">
        <v>1060</v>
      </c>
      <c r="O722" s="7" t="s">
        <v>3957</v>
      </c>
      <c r="P722" s="9">
        <v>40999</v>
      </c>
      <c r="Q722" s="7"/>
      <c r="R722" s="10"/>
    </row>
    <row r="723" spans="1:18" hidden="1" x14ac:dyDescent="0.55000000000000004">
      <c r="A723" s="7" t="s">
        <v>3958</v>
      </c>
      <c r="B723" s="7" t="s">
        <v>3959</v>
      </c>
      <c r="C723" s="7" t="s">
        <v>758</v>
      </c>
      <c r="D723" s="7" t="s">
        <v>3960</v>
      </c>
      <c r="E723" s="7">
        <v>10</v>
      </c>
      <c r="F723" s="7" t="s">
        <v>1115</v>
      </c>
      <c r="G723" s="7" t="s">
        <v>1116</v>
      </c>
      <c r="H723" s="8">
        <v>35</v>
      </c>
      <c r="I723" s="7" t="s">
        <v>58</v>
      </c>
      <c r="J723" s="8">
        <v>34</v>
      </c>
      <c r="K723" s="7" t="s">
        <v>1109</v>
      </c>
      <c r="L723" s="7" t="s">
        <v>1117</v>
      </c>
      <c r="M723" s="7">
        <v>5</v>
      </c>
      <c r="N723" s="7" t="s">
        <v>1047</v>
      </c>
      <c r="O723" s="7" t="s">
        <v>3961</v>
      </c>
      <c r="P723" s="9">
        <v>18051</v>
      </c>
      <c r="Q723" s="7"/>
      <c r="R723" s="10"/>
    </row>
    <row r="724" spans="1:18" hidden="1" x14ac:dyDescent="0.55000000000000004">
      <c r="A724" s="7" t="s">
        <v>3962</v>
      </c>
      <c r="B724" s="7" t="s">
        <v>3963</v>
      </c>
      <c r="C724" s="7" t="s">
        <v>759</v>
      </c>
      <c r="D724" s="7" t="s">
        <v>3964</v>
      </c>
      <c r="E724" s="7">
        <v>10</v>
      </c>
      <c r="F724" s="7" t="s">
        <v>1115</v>
      </c>
      <c r="G724" s="7" t="s">
        <v>1116</v>
      </c>
      <c r="H724" s="8">
        <v>35</v>
      </c>
      <c r="I724" s="7" t="s">
        <v>58</v>
      </c>
      <c r="J724" s="8">
        <v>13</v>
      </c>
      <c r="K724" s="7" t="s">
        <v>1109</v>
      </c>
      <c r="L724" s="7" t="s">
        <v>1204</v>
      </c>
      <c r="M724" s="7">
        <v>3</v>
      </c>
      <c r="N724" s="7" t="s">
        <v>1049</v>
      </c>
      <c r="O724" s="7" t="s">
        <v>3965</v>
      </c>
      <c r="P724" s="9">
        <v>22139</v>
      </c>
      <c r="Q724" s="7"/>
      <c r="R724" s="10"/>
    </row>
    <row r="725" spans="1:18" hidden="1" x14ac:dyDescent="0.55000000000000004">
      <c r="A725" s="7" t="s">
        <v>3966</v>
      </c>
      <c r="B725" s="7" t="s">
        <v>3967</v>
      </c>
      <c r="C725" s="7" t="s">
        <v>760</v>
      </c>
      <c r="D725" s="7" t="s">
        <v>3968</v>
      </c>
      <c r="E725" s="7">
        <v>10</v>
      </c>
      <c r="F725" s="7" t="s">
        <v>1115</v>
      </c>
      <c r="G725" s="7" t="s">
        <v>1116</v>
      </c>
      <c r="H725" s="8">
        <v>35</v>
      </c>
      <c r="I725" s="7" t="s">
        <v>58</v>
      </c>
      <c r="J725" s="8">
        <v>100</v>
      </c>
      <c r="K725" s="7" t="s">
        <v>1109</v>
      </c>
      <c r="L725" s="7" t="s">
        <v>1122</v>
      </c>
      <c r="M725" s="7">
        <v>10</v>
      </c>
      <c r="N725" s="7" t="s">
        <v>1044</v>
      </c>
      <c r="O725" s="7" t="s">
        <v>3969</v>
      </c>
      <c r="P725" s="9">
        <v>71904</v>
      </c>
      <c r="Q725" s="7"/>
      <c r="R725" s="10"/>
    </row>
    <row r="726" spans="1:18" hidden="1" x14ac:dyDescent="0.55000000000000004">
      <c r="A726" s="7" t="s">
        <v>3970</v>
      </c>
      <c r="B726" s="7" t="s">
        <v>3971</v>
      </c>
      <c r="C726" s="7" t="s">
        <v>783</v>
      </c>
      <c r="D726" s="7" t="s">
        <v>60</v>
      </c>
      <c r="E726" s="7">
        <v>10</v>
      </c>
      <c r="F726" s="7" t="s">
        <v>1107</v>
      </c>
      <c r="G726" s="7" t="s">
        <v>1108</v>
      </c>
      <c r="H726" s="8">
        <v>37</v>
      </c>
      <c r="I726" s="7" t="s">
        <v>60</v>
      </c>
      <c r="J726" s="8">
        <v>419</v>
      </c>
      <c r="K726" s="7" t="s">
        <v>1109</v>
      </c>
      <c r="L726" s="7" t="s">
        <v>1101</v>
      </c>
      <c r="M726" s="7">
        <v>17</v>
      </c>
      <c r="N726" s="7" t="s">
        <v>1043</v>
      </c>
      <c r="O726" s="7" t="s">
        <v>3972</v>
      </c>
      <c r="P726" s="9">
        <v>100266</v>
      </c>
      <c r="Q726" s="7"/>
      <c r="R726" s="10"/>
    </row>
    <row r="727" spans="1:18" hidden="1" x14ac:dyDescent="0.55000000000000004">
      <c r="A727" s="7" t="s">
        <v>3973</v>
      </c>
      <c r="B727" s="7" t="s">
        <v>3974</v>
      </c>
      <c r="C727" s="7" t="s">
        <v>784</v>
      </c>
      <c r="D727" s="7" t="s">
        <v>3975</v>
      </c>
      <c r="E727" s="7">
        <v>10</v>
      </c>
      <c r="F727" s="7" t="s">
        <v>1115</v>
      </c>
      <c r="G727" s="7" t="s">
        <v>1116</v>
      </c>
      <c r="H727" s="8">
        <v>37</v>
      </c>
      <c r="I727" s="7" t="s">
        <v>60</v>
      </c>
      <c r="J727" s="8">
        <v>38</v>
      </c>
      <c r="K727" s="7" t="s">
        <v>1109</v>
      </c>
      <c r="L727" s="7" t="s">
        <v>1117</v>
      </c>
      <c r="M727" s="7">
        <v>6</v>
      </c>
      <c r="N727" s="7" t="s">
        <v>1060</v>
      </c>
      <c r="O727" s="7" t="s">
        <v>3976</v>
      </c>
      <c r="P727" s="9">
        <v>31342</v>
      </c>
      <c r="Q727" s="7"/>
      <c r="R727" s="10"/>
    </row>
    <row r="728" spans="1:18" hidden="1" x14ac:dyDescent="0.55000000000000004">
      <c r="A728" s="7" t="s">
        <v>3977</v>
      </c>
      <c r="B728" s="7" t="s">
        <v>3978</v>
      </c>
      <c r="C728" s="7" t="s">
        <v>785</v>
      </c>
      <c r="D728" s="7" t="s">
        <v>3979</v>
      </c>
      <c r="E728" s="7">
        <v>10</v>
      </c>
      <c r="F728" s="7" t="s">
        <v>1115</v>
      </c>
      <c r="G728" s="7" t="s">
        <v>1116</v>
      </c>
      <c r="H728" s="8">
        <v>37</v>
      </c>
      <c r="I728" s="7" t="s">
        <v>60</v>
      </c>
      <c r="J728" s="8">
        <v>43</v>
      </c>
      <c r="K728" s="7" t="s">
        <v>1109</v>
      </c>
      <c r="L728" s="7" t="s">
        <v>1117</v>
      </c>
      <c r="M728" s="7">
        <v>6</v>
      </c>
      <c r="N728" s="7" t="s">
        <v>1060</v>
      </c>
      <c r="O728" s="7" t="s">
        <v>3980</v>
      </c>
      <c r="P728" s="9">
        <v>38004</v>
      </c>
      <c r="Q728" s="7"/>
      <c r="R728" s="10"/>
    </row>
    <row r="729" spans="1:18" hidden="1" x14ac:dyDescent="0.55000000000000004">
      <c r="A729" s="7" t="s">
        <v>3981</v>
      </c>
      <c r="B729" s="7" t="s">
        <v>3982</v>
      </c>
      <c r="C729" s="7" t="s">
        <v>786</v>
      </c>
      <c r="D729" s="7" t="s">
        <v>3983</v>
      </c>
      <c r="E729" s="7">
        <v>10</v>
      </c>
      <c r="F729" s="7" t="s">
        <v>1115</v>
      </c>
      <c r="G729" s="7" t="s">
        <v>1116</v>
      </c>
      <c r="H729" s="8">
        <v>37</v>
      </c>
      <c r="I729" s="7" t="s">
        <v>60</v>
      </c>
      <c r="J729" s="8">
        <v>30</v>
      </c>
      <c r="K729" s="7" t="s">
        <v>1109</v>
      </c>
      <c r="L729" s="7" t="s">
        <v>1117</v>
      </c>
      <c r="M729" s="7">
        <v>5</v>
      </c>
      <c r="N729" s="7" t="s">
        <v>1047</v>
      </c>
      <c r="O729" s="7" t="s">
        <v>3984</v>
      </c>
      <c r="P729" s="9">
        <v>20098</v>
      </c>
      <c r="Q729" s="7"/>
      <c r="R729" s="10"/>
    </row>
    <row r="730" spans="1:18" hidden="1" x14ac:dyDescent="0.55000000000000004">
      <c r="A730" s="7" t="s">
        <v>3985</v>
      </c>
      <c r="B730" s="7" t="s">
        <v>3986</v>
      </c>
      <c r="C730" s="7" t="s">
        <v>787</v>
      </c>
      <c r="D730" s="7" t="s">
        <v>3987</v>
      </c>
      <c r="E730" s="7">
        <v>10</v>
      </c>
      <c r="F730" s="7" t="s">
        <v>1115</v>
      </c>
      <c r="G730" s="7" t="s">
        <v>1116</v>
      </c>
      <c r="H730" s="8">
        <v>37</v>
      </c>
      <c r="I730" s="7" t="s">
        <v>60</v>
      </c>
      <c r="J730" s="8">
        <v>30</v>
      </c>
      <c r="K730" s="7" t="s">
        <v>1109</v>
      </c>
      <c r="L730" s="7" t="s">
        <v>1117</v>
      </c>
      <c r="M730" s="7">
        <v>5</v>
      </c>
      <c r="N730" s="7" t="s">
        <v>1047</v>
      </c>
      <c r="O730" s="7" t="s">
        <v>3988</v>
      </c>
      <c r="P730" s="9">
        <v>29783</v>
      </c>
      <c r="Q730" s="7"/>
      <c r="R730" s="10"/>
    </row>
    <row r="731" spans="1:18" hidden="1" x14ac:dyDescent="0.55000000000000004">
      <c r="A731" s="7" t="s">
        <v>3989</v>
      </c>
      <c r="B731" s="7" t="s">
        <v>3990</v>
      </c>
      <c r="C731" s="7" t="s">
        <v>788</v>
      </c>
      <c r="D731" s="7" t="s">
        <v>3991</v>
      </c>
      <c r="E731" s="7">
        <v>10</v>
      </c>
      <c r="F731" s="7" t="s">
        <v>1115</v>
      </c>
      <c r="G731" s="7" t="s">
        <v>1116</v>
      </c>
      <c r="H731" s="8">
        <v>37</v>
      </c>
      <c r="I731" s="7" t="s">
        <v>60</v>
      </c>
      <c r="J731" s="8">
        <v>55</v>
      </c>
      <c r="K731" s="7" t="s">
        <v>1109</v>
      </c>
      <c r="L731" s="7" t="s">
        <v>1117</v>
      </c>
      <c r="M731" s="7">
        <v>6</v>
      </c>
      <c r="N731" s="7" t="s">
        <v>1060</v>
      </c>
      <c r="O731" s="7" t="s">
        <v>3992</v>
      </c>
      <c r="P731" s="9">
        <v>36327</v>
      </c>
      <c r="Q731" s="7"/>
      <c r="R731" s="10"/>
    </row>
    <row r="732" spans="1:18" hidden="1" x14ac:dyDescent="0.55000000000000004">
      <c r="A732" s="7" t="s">
        <v>3993</v>
      </c>
      <c r="B732" s="7" t="s">
        <v>3994</v>
      </c>
      <c r="C732" s="7" t="s">
        <v>789</v>
      </c>
      <c r="D732" s="7" t="s">
        <v>3995</v>
      </c>
      <c r="E732" s="7">
        <v>10</v>
      </c>
      <c r="F732" s="7" t="s">
        <v>1115</v>
      </c>
      <c r="G732" s="7" t="s">
        <v>1116</v>
      </c>
      <c r="H732" s="8">
        <v>37</v>
      </c>
      <c r="I732" s="7" t="s">
        <v>60</v>
      </c>
      <c r="J732" s="8">
        <v>35</v>
      </c>
      <c r="K732" s="7" t="s">
        <v>1109</v>
      </c>
      <c r="L732" s="7" t="s">
        <v>1117</v>
      </c>
      <c r="M732" s="7">
        <v>5</v>
      </c>
      <c r="N732" s="7" t="s">
        <v>1047</v>
      </c>
      <c r="O732" s="7" t="s">
        <v>3996</v>
      </c>
      <c r="P732" s="9">
        <v>27204</v>
      </c>
      <c r="Q732" s="7"/>
      <c r="R732" s="10"/>
    </row>
    <row r="733" spans="1:18" hidden="1" x14ac:dyDescent="0.55000000000000004">
      <c r="A733" s="7" t="s">
        <v>3997</v>
      </c>
      <c r="B733" s="7" t="s">
        <v>3998</v>
      </c>
      <c r="C733" s="7" t="s">
        <v>745</v>
      </c>
      <c r="D733" s="7" t="s">
        <v>57</v>
      </c>
      <c r="E733" s="7">
        <v>10</v>
      </c>
      <c r="F733" s="7" t="s">
        <v>1107</v>
      </c>
      <c r="G733" s="7" t="s">
        <v>1108</v>
      </c>
      <c r="H733" s="8">
        <v>49</v>
      </c>
      <c r="I733" s="7" t="s">
        <v>57</v>
      </c>
      <c r="J733" s="8">
        <v>301</v>
      </c>
      <c r="K733" s="7" t="s">
        <v>1109</v>
      </c>
      <c r="L733" s="7" t="s">
        <v>1101</v>
      </c>
      <c r="M733" s="7">
        <v>16</v>
      </c>
      <c r="N733" s="7" t="s">
        <v>1065</v>
      </c>
      <c r="O733" s="7" t="s">
        <v>3999</v>
      </c>
      <c r="P733" s="9">
        <v>104567</v>
      </c>
      <c r="Q733" s="7"/>
      <c r="R733" s="10"/>
    </row>
    <row r="734" spans="1:18" hidden="1" x14ac:dyDescent="0.55000000000000004">
      <c r="A734" s="7" t="s">
        <v>4000</v>
      </c>
      <c r="B734" s="7" t="s">
        <v>4001</v>
      </c>
      <c r="C734" s="7" t="s">
        <v>746</v>
      </c>
      <c r="D734" s="7" t="s">
        <v>4002</v>
      </c>
      <c r="E734" s="7">
        <v>10</v>
      </c>
      <c r="F734" s="7" t="s">
        <v>1115</v>
      </c>
      <c r="G734" s="7" t="s">
        <v>1116</v>
      </c>
      <c r="H734" s="8">
        <v>49</v>
      </c>
      <c r="I734" s="7" t="s">
        <v>57</v>
      </c>
      <c r="J734" s="8">
        <v>30</v>
      </c>
      <c r="K734" s="7" t="s">
        <v>1109</v>
      </c>
      <c r="L734" s="7" t="s">
        <v>1117</v>
      </c>
      <c r="M734" s="7">
        <v>6</v>
      </c>
      <c r="N734" s="7" t="s">
        <v>1060</v>
      </c>
      <c r="O734" s="7" t="s">
        <v>4003</v>
      </c>
      <c r="P734" s="9">
        <v>35225</v>
      </c>
      <c r="Q734" s="7"/>
      <c r="R734" s="10"/>
    </row>
    <row r="735" spans="1:18" hidden="1" x14ac:dyDescent="0.55000000000000004">
      <c r="A735" s="7" t="s">
        <v>4004</v>
      </c>
      <c r="B735" s="7" t="s">
        <v>4005</v>
      </c>
      <c r="C735" s="7" t="s">
        <v>747</v>
      </c>
      <c r="D735" s="7" t="s">
        <v>4006</v>
      </c>
      <c r="E735" s="7">
        <v>10</v>
      </c>
      <c r="F735" s="7" t="s">
        <v>1115</v>
      </c>
      <c r="G735" s="7" t="s">
        <v>1116</v>
      </c>
      <c r="H735" s="8">
        <v>49</v>
      </c>
      <c r="I735" s="7" t="s">
        <v>57</v>
      </c>
      <c r="J735" s="8">
        <v>30</v>
      </c>
      <c r="K735" s="7" t="s">
        <v>1109</v>
      </c>
      <c r="L735" s="7" t="s">
        <v>1117</v>
      </c>
      <c r="M735" s="7">
        <v>6</v>
      </c>
      <c r="N735" s="7" t="s">
        <v>1060</v>
      </c>
      <c r="O735" s="7" t="s">
        <v>4007</v>
      </c>
      <c r="P735" s="9">
        <v>33545</v>
      </c>
      <c r="Q735" s="7"/>
      <c r="R735" s="10"/>
    </row>
    <row r="736" spans="1:18" hidden="1" x14ac:dyDescent="0.55000000000000004">
      <c r="A736" s="7" t="s">
        <v>4008</v>
      </c>
      <c r="B736" s="7" t="s">
        <v>4009</v>
      </c>
      <c r="C736" s="7" t="s">
        <v>748</v>
      </c>
      <c r="D736" s="7" t="s">
        <v>4010</v>
      </c>
      <c r="E736" s="7">
        <v>10</v>
      </c>
      <c r="F736" s="7" t="s">
        <v>1115</v>
      </c>
      <c r="G736" s="7" t="s">
        <v>1116</v>
      </c>
      <c r="H736" s="8">
        <v>49</v>
      </c>
      <c r="I736" s="7" t="s">
        <v>57</v>
      </c>
      <c r="J736" s="8">
        <v>30</v>
      </c>
      <c r="K736" s="7" t="s">
        <v>1109</v>
      </c>
      <c r="L736" s="7" t="s">
        <v>1117</v>
      </c>
      <c r="M736" s="7">
        <v>6</v>
      </c>
      <c r="N736" s="7" t="s">
        <v>1060</v>
      </c>
      <c r="O736" s="7" t="s">
        <v>4011</v>
      </c>
      <c r="P736" s="9">
        <v>31446</v>
      </c>
      <c r="Q736" s="7"/>
      <c r="R736" s="10"/>
    </row>
    <row r="737" spans="1:18" hidden="1" x14ac:dyDescent="0.55000000000000004">
      <c r="A737" s="7" t="s">
        <v>4012</v>
      </c>
      <c r="B737" s="7" t="s">
        <v>4013</v>
      </c>
      <c r="C737" s="7" t="s">
        <v>749</v>
      </c>
      <c r="D737" s="7" t="s">
        <v>4014</v>
      </c>
      <c r="E737" s="7">
        <v>10</v>
      </c>
      <c r="F737" s="7" t="s">
        <v>1115</v>
      </c>
      <c r="G737" s="7" t="s">
        <v>1116</v>
      </c>
      <c r="H737" s="8">
        <v>49</v>
      </c>
      <c r="I737" s="7" t="s">
        <v>57</v>
      </c>
      <c r="J737" s="8">
        <v>30</v>
      </c>
      <c r="K737" s="7" t="s">
        <v>1109</v>
      </c>
      <c r="L737" s="7" t="s">
        <v>1117</v>
      </c>
      <c r="M737" s="7">
        <v>6</v>
      </c>
      <c r="N737" s="7" t="s">
        <v>1060</v>
      </c>
      <c r="O737" s="7" t="s">
        <v>4015</v>
      </c>
      <c r="P737" s="9">
        <v>33193</v>
      </c>
      <c r="Q737" s="7"/>
      <c r="R737" s="10"/>
    </row>
    <row r="738" spans="1:18" hidden="1" x14ac:dyDescent="0.55000000000000004">
      <c r="A738" s="7" t="s">
        <v>4016</v>
      </c>
      <c r="B738" s="7" t="s">
        <v>4017</v>
      </c>
      <c r="C738" s="7" t="s">
        <v>750</v>
      </c>
      <c r="D738" s="7" t="s">
        <v>4018</v>
      </c>
      <c r="E738" s="7">
        <v>10</v>
      </c>
      <c r="F738" s="7" t="s">
        <v>1115</v>
      </c>
      <c r="G738" s="7" t="s">
        <v>1116</v>
      </c>
      <c r="H738" s="8">
        <v>49</v>
      </c>
      <c r="I738" s="7" t="s">
        <v>57</v>
      </c>
      <c r="J738" s="8">
        <v>30</v>
      </c>
      <c r="K738" s="7" t="s">
        <v>1109</v>
      </c>
      <c r="L738" s="7" t="s">
        <v>1117</v>
      </c>
      <c r="M738" s="7">
        <v>5</v>
      </c>
      <c r="N738" s="7" t="s">
        <v>1047</v>
      </c>
      <c r="O738" s="7" t="s">
        <v>4019</v>
      </c>
      <c r="P738" s="9">
        <v>14509</v>
      </c>
      <c r="Q738" s="7"/>
      <c r="R738" s="10"/>
    </row>
    <row r="739" spans="1:18" hidden="1" x14ac:dyDescent="0.55000000000000004">
      <c r="A739" s="7" t="s">
        <v>4020</v>
      </c>
      <c r="B739" s="7" t="s">
        <v>4021</v>
      </c>
      <c r="C739" s="7" t="s">
        <v>751</v>
      </c>
      <c r="D739" s="7" t="s">
        <v>4022</v>
      </c>
      <c r="E739" s="7">
        <v>10</v>
      </c>
      <c r="F739" s="7" t="s">
        <v>1115</v>
      </c>
      <c r="G739" s="7" t="s">
        <v>1116</v>
      </c>
      <c r="H739" s="8">
        <v>49</v>
      </c>
      <c r="I739" s="7" t="s">
        <v>57</v>
      </c>
      <c r="J739" s="8">
        <v>30</v>
      </c>
      <c r="K739" s="7" t="s">
        <v>1109</v>
      </c>
      <c r="L739" s="7" t="s">
        <v>1117</v>
      </c>
      <c r="M739" s="7">
        <v>5</v>
      </c>
      <c r="N739" s="7" t="s">
        <v>1047</v>
      </c>
      <c r="O739" s="7" t="s">
        <v>4023</v>
      </c>
      <c r="P739" s="9">
        <v>13990</v>
      </c>
      <c r="Q739" s="7"/>
      <c r="R739" s="10"/>
    </row>
    <row r="740" spans="1:18" hidden="1" x14ac:dyDescent="0.55000000000000004">
      <c r="A740" s="7" t="s">
        <v>4024</v>
      </c>
      <c r="B740" s="7" t="s">
        <v>4025</v>
      </c>
      <c r="C740" s="7" t="s">
        <v>836</v>
      </c>
      <c r="D740" s="7" t="s">
        <v>4026</v>
      </c>
      <c r="E740" s="7">
        <v>11</v>
      </c>
      <c r="F740" s="7" t="s">
        <v>1099</v>
      </c>
      <c r="G740" s="7" t="s">
        <v>1100</v>
      </c>
      <c r="H740" s="8">
        <v>80</v>
      </c>
      <c r="I740" s="7" t="s">
        <v>64</v>
      </c>
      <c r="J740" s="8">
        <v>881</v>
      </c>
      <c r="K740" s="7" t="s">
        <v>1109</v>
      </c>
      <c r="L740" s="7" t="s">
        <v>1102</v>
      </c>
      <c r="M740" s="7">
        <v>19</v>
      </c>
      <c r="N740" s="7" t="s">
        <v>1067</v>
      </c>
      <c r="O740" s="7" t="s">
        <v>4027</v>
      </c>
      <c r="P740" s="9">
        <v>114461</v>
      </c>
      <c r="Q740" s="7"/>
      <c r="R740" s="10"/>
    </row>
    <row r="741" spans="1:18" hidden="1" x14ac:dyDescent="0.55000000000000004">
      <c r="A741" s="7" t="s">
        <v>4028</v>
      </c>
      <c r="B741" s="7" t="s">
        <v>4029</v>
      </c>
      <c r="C741" s="7" t="s">
        <v>837</v>
      </c>
      <c r="D741" s="7" t="s">
        <v>4030</v>
      </c>
      <c r="E741" s="7">
        <v>11</v>
      </c>
      <c r="F741" s="7" t="s">
        <v>1115</v>
      </c>
      <c r="G741" s="7" t="s">
        <v>1116</v>
      </c>
      <c r="H741" s="8">
        <v>80</v>
      </c>
      <c r="I741" s="7" t="s">
        <v>64</v>
      </c>
      <c r="J741" s="8">
        <v>30</v>
      </c>
      <c r="K741" s="7" t="s">
        <v>1109</v>
      </c>
      <c r="L741" s="7" t="s">
        <v>1117</v>
      </c>
      <c r="M741" s="7">
        <v>6</v>
      </c>
      <c r="N741" s="7" t="s">
        <v>1060</v>
      </c>
      <c r="O741" s="7" t="s">
        <v>4031</v>
      </c>
      <c r="P741" s="9">
        <v>34005</v>
      </c>
      <c r="Q741" s="7"/>
      <c r="R741" s="10"/>
    </row>
    <row r="742" spans="1:18" hidden="1" x14ac:dyDescent="0.55000000000000004">
      <c r="A742" s="7" t="s">
        <v>4032</v>
      </c>
      <c r="B742" s="7" t="s">
        <v>4033</v>
      </c>
      <c r="C742" s="7" t="s">
        <v>838</v>
      </c>
      <c r="D742" s="7" t="s">
        <v>4034</v>
      </c>
      <c r="E742" s="7">
        <v>11</v>
      </c>
      <c r="F742" s="7" t="s">
        <v>1115</v>
      </c>
      <c r="G742" s="7" t="s">
        <v>1116</v>
      </c>
      <c r="H742" s="8">
        <v>80</v>
      </c>
      <c r="I742" s="7" t="s">
        <v>64</v>
      </c>
      <c r="J742" s="8">
        <v>30</v>
      </c>
      <c r="K742" s="7" t="s">
        <v>1109</v>
      </c>
      <c r="L742" s="7" t="s">
        <v>1117</v>
      </c>
      <c r="M742" s="7">
        <v>6</v>
      </c>
      <c r="N742" s="7" t="s">
        <v>1060</v>
      </c>
      <c r="O742" s="7" t="s">
        <v>4035</v>
      </c>
      <c r="P742" s="9">
        <v>30975</v>
      </c>
      <c r="Q742" s="7"/>
      <c r="R742" s="10"/>
    </row>
    <row r="743" spans="1:18" hidden="1" x14ac:dyDescent="0.55000000000000004">
      <c r="A743" s="7" t="s">
        <v>4036</v>
      </c>
      <c r="B743" s="7" t="s">
        <v>4037</v>
      </c>
      <c r="C743" s="7" t="s">
        <v>839</v>
      </c>
      <c r="D743" s="7" t="s">
        <v>4038</v>
      </c>
      <c r="E743" s="7">
        <v>11</v>
      </c>
      <c r="F743" s="7" t="s">
        <v>1115</v>
      </c>
      <c r="G743" s="7" t="s">
        <v>1116</v>
      </c>
      <c r="H743" s="8">
        <v>80</v>
      </c>
      <c r="I743" s="7" t="s">
        <v>64</v>
      </c>
      <c r="J743" s="8">
        <v>90</v>
      </c>
      <c r="K743" s="7" t="s">
        <v>1109</v>
      </c>
      <c r="L743" s="7" t="s">
        <v>1151</v>
      </c>
      <c r="M743" s="7">
        <v>12</v>
      </c>
      <c r="N743" s="7" t="s">
        <v>1061</v>
      </c>
      <c r="O743" s="7" t="s">
        <v>4039</v>
      </c>
      <c r="P743" s="9">
        <v>53880</v>
      </c>
      <c r="Q743" s="7"/>
      <c r="R743" s="10"/>
    </row>
    <row r="744" spans="1:18" hidden="1" x14ac:dyDescent="0.55000000000000004">
      <c r="A744" s="7" t="s">
        <v>4040</v>
      </c>
      <c r="B744" s="7" t="s">
        <v>4041</v>
      </c>
      <c r="C744" s="7" t="s">
        <v>840</v>
      </c>
      <c r="D744" s="7" t="s">
        <v>4042</v>
      </c>
      <c r="E744" s="7">
        <v>11</v>
      </c>
      <c r="F744" s="7" t="s">
        <v>1115</v>
      </c>
      <c r="G744" s="7" t="s">
        <v>1116</v>
      </c>
      <c r="H744" s="8">
        <v>80</v>
      </c>
      <c r="I744" s="7" t="s">
        <v>64</v>
      </c>
      <c r="J744" s="8">
        <v>33</v>
      </c>
      <c r="K744" s="7" t="s">
        <v>1109</v>
      </c>
      <c r="L744" s="7" t="s">
        <v>1117</v>
      </c>
      <c r="M744" s="7">
        <v>5</v>
      </c>
      <c r="N744" s="7" t="s">
        <v>1047</v>
      </c>
      <c r="O744" s="7" t="s">
        <v>4043</v>
      </c>
      <c r="P744" s="9">
        <v>23551</v>
      </c>
      <c r="Q744" s="7"/>
      <c r="R744" s="10"/>
    </row>
    <row r="745" spans="1:18" hidden="1" x14ac:dyDescent="0.55000000000000004">
      <c r="A745" s="7" t="s">
        <v>4044</v>
      </c>
      <c r="B745" s="7" t="s">
        <v>4045</v>
      </c>
      <c r="C745" s="7" t="s">
        <v>841</v>
      </c>
      <c r="D745" s="7" t="s">
        <v>4046</v>
      </c>
      <c r="E745" s="7">
        <v>11</v>
      </c>
      <c r="F745" s="7" t="s">
        <v>1115</v>
      </c>
      <c r="G745" s="7" t="s">
        <v>1116</v>
      </c>
      <c r="H745" s="8">
        <v>80</v>
      </c>
      <c r="I745" s="7" t="s">
        <v>64</v>
      </c>
      <c r="J745" s="8">
        <v>60</v>
      </c>
      <c r="K745" s="7" t="s">
        <v>1109</v>
      </c>
      <c r="L745" s="7" t="s">
        <v>1122</v>
      </c>
      <c r="M745" s="7">
        <v>9</v>
      </c>
      <c r="N745" s="7" t="s">
        <v>1045</v>
      </c>
      <c r="O745" s="7" t="s">
        <v>4047</v>
      </c>
      <c r="P745" s="9">
        <v>33317</v>
      </c>
      <c r="Q745" s="7"/>
      <c r="R745" s="10"/>
    </row>
    <row r="746" spans="1:18" hidden="1" x14ac:dyDescent="0.55000000000000004">
      <c r="A746" s="7" t="s">
        <v>4048</v>
      </c>
      <c r="B746" s="7" t="s">
        <v>4049</v>
      </c>
      <c r="C746" s="7" t="s">
        <v>842</v>
      </c>
      <c r="D746" s="7" t="s">
        <v>4050</v>
      </c>
      <c r="E746" s="7">
        <v>11</v>
      </c>
      <c r="F746" s="7" t="s">
        <v>1115</v>
      </c>
      <c r="G746" s="7" t="s">
        <v>1116</v>
      </c>
      <c r="H746" s="8">
        <v>80</v>
      </c>
      <c r="I746" s="7" t="s">
        <v>64</v>
      </c>
      <c r="J746" s="8">
        <v>60</v>
      </c>
      <c r="K746" s="7" t="s">
        <v>1109</v>
      </c>
      <c r="L746" s="7" t="s">
        <v>1122</v>
      </c>
      <c r="M746" s="7">
        <v>10</v>
      </c>
      <c r="N746" s="7" t="s">
        <v>1044</v>
      </c>
      <c r="O746" s="7" t="s">
        <v>4051</v>
      </c>
      <c r="P746" s="9">
        <v>64187</v>
      </c>
      <c r="Q746" s="7"/>
      <c r="R746" s="10"/>
    </row>
    <row r="747" spans="1:18" hidden="1" x14ac:dyDescent="0.55000000000000004">
      <c r="A747" s="7" t="s">
        <v>4052</v>
      </c>
      <c r="B747" s="7" t="s">
        <v>4053</v>
      </c>
      <c r="C747" s="7" t="s">
        <v>843</v>
      </c>
      <c r="D747" s="7" t="s">
        <v>4054</v>
      </c>
      <c r="E747" s="7">
        <v>11</v>
      </c>
      <c r="F747" s="7" t="s">
        <v>1115</v>
      </c>
      <c r="G747" s="7" t="s">
        <v>1116</v>
      </c>
      <c r="H747" s="8">
        <v>80</v>
      </c>
      <c r="I747" s="7" t="s">
        <v>64</v>
      </c>
      <c r="J747" s="8">
        <v>172</v>
      </c>
      <c r="K747" s="7" t="s">
        <v>1109</v>
      </c>
      <c r="L747" s="7" t="s">
        <v>1151</v>
      </c>
      <c r="M747" s="7">
        <v>13</v>
      </c>
      <c r="N747" s="7" t="s">
        <v>1062</v>
      </c>
      <c r="O747" s="7" t="s">
        <v>4055</v>
      </c>
      <c r="P747" s="9">
        <v>103454</v>
      </c>
      <c r="Q747" s="7"/>
      <c r="R747" s="10"/>
    </row>
    <row r="748" spans="1:18" hidden="1" x14ac:dyDescent="0.55000000000000004">
      <c r="A748" s="7" t="s">
        <v>4056</v>
      </c>
      <c r="B748" s="7" t="s">
        <v>4057</v>
      </c>
      <c r="C748" s="7" t="s">
        <v>844</v>
      </c>
      <c r="D748" s="7" t="s">
        <v>4058</v>
      </c>
      <c r="E748" s="7">
        <v>11</v>
      </c>
      <c r="F748" s="7" t="s">
        <v>1107</v>
      </c>
      <c r="G748" s="7" t="s">
        <v>1108</v>
      </c>
      <c r="H748" s="8">
        <v>80</v>
      </c>
      <c r="I748" s="7" t="s">
        <v>64</v>
      </c>
      <c r="J748" s="8">
        <v>276</v>
      </c>
      <c r="K748" s="7" t="s">
        <v>1109</v>
      </c>
      <c r="L748" s="7" t="s">
        <v>1110</v>
      </c>
      <c r="M748" s="7">
        <v>15</v>
      </c>
      <c r="N748" s="7" t="s">
        <v>1064</v>
      </c>
      <c r="O748" s="7" t="s">
        <v>4059</v>
      </c>
      <c r="P748" s="9">
        <v>104695</v>
      </c>
      <c r="Q748" s="7"/>
      <c r="R748" s="10"/>
    </row>
    <row r="749" spans="1:18" hidden="1" x14ac:dyDescent="0.55000000000000004">
      <c r="A749" s="7" t="s">
        <v>4060</v>
      </c>
      <c r="B749" s="7" t="s">
        <v>4061</v>
      </c>
      <c r="C749" s="7" t="s">
        <v>845</v>
      </c>
      <c r="D749" s="7" t="s">
        <v>4062</v>
      </c>
      <c r="E749" s="7">
        <v>11</v>
      </c>
      <c r="F749" s="7" t="s">
        <v>1115</v>
      </c>
      <c r="G749" s="7" t="s">
        <v>1116</v>
      </c>
      <c r="H749" s="8">
        <v>80</v>
      </c>
      <c r="I749" s="7" t="s">
        <v>64</v>
      </c>
      <c r="J749" s="8">
        <v>30</v>
      </c>
      <c r="K749" s="7" t="s">
        <v>1109</v>
      </c>
      <c r="L749" s="7" t="s">
        <v>1117</v>
      </c>
      <c r="M749" s="7">
        <v>5</v>
      </c>
      <c r="N749" s="7" t="s">
        <v>1047</v>
      </c>
      <c r="O749" s="7" t="s">
        <v>4063</v>
      </c>
      <c r="P749" s="9">
        <v>22162</v>
      </c>
      <c r="Q749" s="7"/>
      <c r="R749" s="10"/>
    </row>
    <row r="750" spans="1:18" hidden="1" x14ac:dyDescent="0.55000000000000004">
      <c r="A750" s="7" t="s">
        <v>4064</v>
      </c>
      <c r="B750" s="7" t="s">
        <v>4065</v>
      </c>
      <c r="C750" s="7" t="s">
        <v>846</v>
      </c>
      <c r="D750" s="7" t="s">
        <v>4066</v>
      </c>
      <c r="E750" s="7">
        <v>11</v>
      </c>
      <c r="F750" s="7" t="s">
        <v>1115</v>
      </c>
      <c r="G750" s="7" t="s">
        <v>1116</v>
      </c>
      <c r="H750" s="8">
        <v>80</v>
      </c>
      <c r="I750" s="7" t="s">
        <v>64</v>
      </c>
      <c r="J750" s="8">
        <v>60</v>
      </c>
      <c r="K750" s="7" t="s">
        <v>1109</v>
      </c>
      <c r="L750" s="7" t="s">
        <v>1122</v>
      </c>
      <c r="M750" s="7">
        <v>10</v>
      </c>
      <c r="N750" s="7" t="s">
        <v>1044</v>
      </c>
      <c r="O750" s="7" t="s">
        <v>4067</v>
      </c>
      <c r="P750" s="9">
        <v>59322</v>
      </c>
      <c r="Q750" s="7"/>
      <c r="R750" s="10"/>
    </row>
    <row r="751" spans="1:18" hidden="1" x14ac:dyDescent="0.55000000000000004">
      <c r="A751" s="7" t="s">
        <v>4068</v>
      </c>
      <c r="B751" s="7" t="s">
        <v>4069</v>
      </c>
      <c r="C751" s="7" t="s">
        <v>847</v>
      </c>
      <c r="D751" s="7" t="s">
        <v>4070</v>
      </c>
      <c r="E751" s="7">
        <v>11</v>
      </c>
      <c r="F751" s="7" t="s">
        <v>1115</v>
      </c>
      <c r="G751" s="7" t="s">
        <v>1116</v>
      </c>
      <c r="H751" s="8">
        <v>80</v>
      </c>
      <c r="I751" s="7" t="s">
        <v>64</v>
      </c>
      <c r="J751" s="8">
        <v>90</v>
      </c>
      <c r="K751" s="7" t="s">
        <v>1109</v>
      </c>
      <c r="L751" s="7" t="s">
        <v>1151</v>
      </c>
      <c r="M751" s="7">
        <v>12</v>
      </c>
      <c r="N751" s="7" t="s">
        <v>1061</v>
      </c>
      <c r="O751" s="7" t="s">
        <v>4071</v>
      </c>
      <c r="P751" s="9">
        <v>60081</v>
      </c>
      <c r="Q751" s="7"/>
      <c r="R751" s="10"/>
    </row>
    <row r="752" spans="1:18" hidden="1" x14ac:dyDescent="0.55000000000000004">
      <c r="A752" s="7" t="s">
        <v>4072</v>
      </c>
      <c r="B752" s="7" t="s">
        <v>4073</v>
      </c>
      <c r="C752" s="7" t="s">
        <v>848</v>
      </c>
      <c r="D752" s="7" t="s">
        <v>4074</v>
      </c>
      <c r="E752" s="7">
        <v>11</v>
      </c>
      <c r="F752" s="7" t="s">
        <v>1115</v>
      </c>
      <c r="G752" s="7" t="s">
        <v>1116</v>
      </c>
      <c r="H752" s="8">
        <v>80</v>
      </c>
      <c r="I752" s="7" t="s">
        <v>64</v>
      </c>
      <c r="J752" s="8">
        <v>30</v>
      </c>
      <c r="K752" s="7" t="s">
        <v>1109</v>
      </c>
      <c r="L752" s="7" t="s">
        <v>1122</v>
      </c>
      <c r="M752" s="7">
        <v>10</v>
      </c>
      <c r="N752" s="7" t="s">
        <v>1044</v>
      </c>
      <c r="O752" s="7" t="s">
        <v>4075</v>
      </c>
      <c r="P752" s="9">
        <v>64143</v>
      </c>
      <c r="Q752" s="7"/>
      <c r="R752" s="10"/>
    </row>
    <row r="753" spans="1:18" hidden="1" x14ac:dyDescent="0.55000000000000004">
      <c r="A753" s="7" t="s">
        <v>4076</v>
      </c>
      <c r="B753" s="7" t="s">
        <v>4077</v>
      </c>
      <c r="C753" s="7" t="s">
        <v>849</v>
      </c>
      <c r="D753" s="7" t="s">
        <v>4078</v>
      </c>
      <c r="E753" s="7">
        <v>11</v>
      </c>
      <c r="F753" s="7" t="s">
        <v>1107</v>
      </c>
      <c r="G753" s="7" t="s">
        <v>1108</v>
      </c>
      <c r="H753" s="8">
        <v>80</v>
      </c>
      <c r="I753" s="7" t="s">
        <v>64</v>
      </c>
      <c r="J753" s="8">
        <v>260</v>
      </c>
      <c r="K753" s="7" t="s">
        <v>1109</v>
      </c>
      <c r="L753" s="7" t="s">
        <v>1110</v>
      </c>
      <c r="M753" s="7">
        <v>15</v>
      </c>
      <c r="N753" s="7" t="s">
        <v>1064</v>
      </c>
      <c r="O753" s="7" t="s">
        <v>4079</v>
      </c>
      <c r="P753" s="9">
        <v>73162</v>
      </c>
      <c r="Q753" s="7"/>
      <c r="R753" s="10"/>
    </row>
    <row r="754" spans="1:18" hidden="1" x14ac:dyDescent="0.55000000000000004">
      <c r="A754" s="7" t="s">
        <v>4080</v>
      </c>
      <c r="B754" s="7" t="s">
        <v>4081</v>
      </c>
      <c r="C754" s="7" t="s">
        <v>850</v>
      </c>
      <c r="D754" s="7" t="s">
        <v>4082</v>
      </c>
      <c r="E754" s="7">
        <v>11</v>
      </c>
      <c r="F754" s="7" t="s">
        <v>1115</v>
      </c>
      <c r="G754" s="7" t="s">
        <v>1116</v>
      </c>
      <c r="H754" s="8">
        <v>80</v>
      </c>
      <c r="I754" s="7" t="s">
        <v>64</v>
      </c>
      <c r="J754" s="8">
        <v>30</v>
      </c>
      <c r="K754" s="7" t="s">
        <v>1109</v>
      </c>
      <c r="L754" s="7" t="s">
        <v>1117</v>
      </c>
      <c r="M754" s="7">
        <v>5</v>
      </c>
      <c r="N754" s="7" t="s">
        <v>1047</v>
      </c>
      <c r="O754" s="7" t="s">
        <v>4083</v>
      </c>
      <c r="P754" s="9">
        <v>25176</v>
      </c>
      <c r="Q754" s="7"/>
      <c r="R754" s="10"/>
    </row>
    <row r="755" spans="1:18" hidden="1" x14ac:dyDescent="0.55000000000000004">
      <c r="A755" s="7" t="s">
        <v>4084</v>
      </c>
      <c r="B755" s="7" t="s">
        <v>4085</v>
      </c>
      <c r="C755" s="7" t="s">
        <v>851</v>
      </c>
      <c r="D755" s="7" t="s">
        <v>4086</v>
      </c>
      <c r="E755" s="7">
        <v>11</v>
      </c>
      <c r="F755" s="7" t="s">
        <v>1115</v>
      </c>
      <c r="G755" s="7" t="s">
        <v>1116</v>
      </c>
      <c r="H755" s="8">
        <v>80</v>
      </c>
      <c r="I755" s="7" t="s">
        <v>64</v>
      </c>
      <c r="J755" s="8">
        <v>59</v>
      </c>
      <c r="K755" s="7" t="s">
        <v>1109</v>
      </c>
      <c r="L755" s="7" t="s">
        <v>1117</v>
      </c>
      <c r="M755" s="7">
        <v>6</v>
      </c>
      <c r="N755" s="7" t="s">
        <v>1060</v>
      </c>
      <c r="O755" s="7" t="s">
        <v>4087</v>
      </c>
      <c r="P755" s="9">
        <v>51106</v>
      </c>
      <c r="Q755" s="7"/>
      <c r="R755" s="10"/>
    </row>
    <row r="756" spans="1:18" hidden="1" x14ac:dyDescent="0.55000000000000004">
      <c r="A756" s="7" t="s">
        <v>4088</v>
      </c>
      <c r="B756" s="7" t="s">
        <v>4089</v>
      </c>
      <c r="C756" s="7" t="s">
        <v>852</v>
      </c>
      <c r="D756" s="7" t="s">
        <v>4090</v>
      </c>
      <c r="E756" s="7">
        <v>11</v>
      </c>
      <c r="F756" s="7" t="s">
        <v>1115</v>
      </c>
      <c r="G756" s="7" t="s">
        <v>1116</v>
      </c>
      <c r="H756" s="8">
        <v>80</v>
      </c>
      <c r="I756" s="7" t="s">
        <v>64</v>
      </c>
      <c r="J756" s="8">
        <v>30</v>
      </c>
      <c r="K756" s="7" t="s">
        <v>1109</v>
      </c>
      <c r="L756" s="7" t="s">
        <v>1117</v>
      </c>
      <c r="M756" s="7">
        <v>6</v>
      </c>
      <c r="N756" s="7" t="s">
        <v>1060</v>
      </c>
      <c r="O756" s="7" t="s">
        <v>4091</v>
      </c>
      <c r="P756" s="9">
        <v>40252</v>
      </c>
      <c r="Q756" s="7"/>
      <c r="R756" s="10"/>
    </row>
    <row r="757" spans="1:18" hidden="1" x14ac:dyDescent="0.55000000000000004">
      <c r="A757" s="7" t="s">
        <v>4092</v>
      </c>
      <c r="B757" s="7" t="s">
        <v>4093</v>
      </c>
      <c r="C757" s="7" t="s">
        <v>853</v>
      </c>
      <c r="D757" s="7" t="s">
        <v>4094</v>
      </c>
      <c r="E757" s="7">
        <v>11</v>
      </c>
      <c r="F757" s="7" t="s">
        <v>1115</v>
      </c>
      <c r="G757" s="7" t="s">
        <v>1116</v>
      </c>
      <c r="H757" s="8">
        <v>80</v>
      </c>
      <c r="I757" s="7" t="s">
        <v>64</v>
      </c>
      <c r="J757" s="8">
        <v>10</v>
      </c>
      <c r="K757" s="7" t="s">
        <v>1109</v>
      </c>
      <c r="L757" s="7" t="s">
        <v>1204</v>
      </c>
      <c r="M757" s="7">
        <v>3</v>
      </c>
      <c r="N757" s="7" t="s">
        <v>1049</v>
      </c>
      <c r="O757" s="7" t="s">
        <v>4095</v>
      </c>
      <c r="P757" s="9">
        <v>15610</v>
      </c>
      <c r="Q757" s="7"/>
      <c r="R757" s="10"/>
    </row>
    <row r="758" spans="1:18" hidden="1" x14ac:dyDescent="0.55000000000000004">
      <c r="A758" s="7" t="s">
        <v>4096</v>
      </c>
      <c r="B758" s="7" t="s">
        <v>4097</v>
      </c>
      <c r="C758" s="7" t="s">
        <v>854</v>
      </c>
      <c r="D758" s="7" t="s">
        <v>4098</v>
      </c>
      <c r="E758" s="7">
        <v>11</v>
      </c>
      <c r="F758" s="7" t="s">
        <v>1115</v>
      </c>
      <c r="G758" s="7" t="s">
        <v>1116</v>
      </c>
      <c r="H758" s="8">
        <v>80</v>
      </c>
      <c r="I758" s="7" t="s">
        <v>64</v>
      </c>
      <c r="J758" s="8">
        <v>24</v>
      </c>
      <c r="K758" s="7" t="s">
        <v>1109</v>
      </c>
      <c r="L758" s="7" t="s">
        <v>1117</v>
      </c>
      <c r="M758" s="7">
        <v>5</v>
      </c>
      <c r="N758" s="7" t="s">
        <v>1047</v>
      </c>
      <c r="O758" s="7" t="s">
        <v>4099</v>
      </c>
      <c r="P758" s="9">
        <v>24606</v>
      </c>
      <c r="Q758" s="7"/>
      <c r="R758" s="10"/>
    </row>
    <row r="759" spans="1:18" hidden="1" x14ac:dyDescent="0.55000000000000004">
      <c r="A759" s="7" t="s">
        <v>4100</v>
      </c>
      <c r="B759" s="7" t="s">
        <v>1371</v>
      </c>
      <c r="C759" s="7" t="s">
        <v>701</v>
      </c>
      <c r="D759" s="7" t="s">
        <v>3509</v>
      </c>
      <c r="E759" s="7">
        <v>11</v>
      </c>
      <c r="F759" s="7" t="s">
        <v>1115</v>
      </c>
      <c r="G759" s="7" t="s">
        <v>1116</v>
      </c>
      <c r="H759" s="8">
        <v>80</v>
      </c>
      <c r="I759" s="7" t="s">
        <v>64</v>
      </c>
      <c r="J759" s="8">
        <v>10</v>
      </c>
      <c r="K759" s="7" t="s">
        <v>1101</v>
      </c>
      <c r="L759" s="7" t="s">
        <v>1204</v>
      </c>
      <c r="M759" s="7">
        <v>3</v>
      </c>
      <c r="N759" s="7" t="s">
        <v>1049</v>
      </c>
      <c r="O759" s="7" t="s">
        <v>4101</v>
      </c>
      <c r="P759" s="9">
        <v>24200</v>
      </c>
      <c r="Q759" s="7"/>
      <c r="R759" s="10"/>
    </row>
    <row r="760" spans="1:18" hidden="1" x14ac:dyDescent="0.55000000000000004">
      <c r="A760" s="7" t="s">
        <v>4102</v>
      </c>
      <c r="B760" s="7" t="s">
        <v>4103</v>
      </c>
      <c r="C760" s="7" t="s">
        <v>855</v>
      </c>
      <c r="D760" s="7" t="s">
        <v>4104</v>
      </c>
      <c r="E760" s="7">
        <v>11</v>
      </c>
      <c r="F760" s="7" t="s">
        <v>1115</v>
      </c>
      <c r="G760" s="7" t="s">
        <v>1116</v>
      </c>
      <c r="H760" s="8">
        <v>80</v>
      </c>
      <c r="I760" s="7" t="s">
        <v>64</v>
      </c>
      <c r="J760" s="8">
        <v>10</v>
      </c>
      <c r="K760" s="7" t="s">
        <v>1109</v>
      </c>
      <c r="L760" s="7" t="s">
        <v>1204</v>
      </c>
      <c r="M760" s="7">
        <v>3</v>
      </c>
      <c r="N760" s="7" t="s">
        <v>1049</v>
      </c>
      <c r="O760" s="7" t="s">
        <v>4105</v>
      </c>
      <c r="P760" s="9">
        <v>22169</v>
      </c>
      <c r="Q760" s="7"/>
      <c r="R760" s="10"/>
    </row>
    <row r="761" spans="1:18" hidden="1" x14ac:dyDescent="0.55000000000000004">
      <c r="A761" s="7" t="s">
        <v>4106</v>
      </c>
      <c r="B761" s="7" t="s">
        <v>4107</v>
      </c>
      <c r="C761" s="7" t="s">
        <v>856</v>
      </c>
      <c r="D761" s="7" t="s">
        <v>4108</v>
      </c>
      <c r="E761" s="7">
        <v>11</v>
      </c>
      <c r="F761" s="7" t="s">
        <v>1115</v>
      </c>
      <c r="G761" s="7" t="s">
        <v>1116</v>
      </c>
      <c r="H761" s="8">
        <v>80</v>
      </c>
      <c r="I761" s="7" t="s">
        <v>64</v>
      </c>
      <c r="J761" s="8">
        <v>0</v>
      </c>
      <c r="K761" s="7" t="s">
        <v>1101</v>
      </c>
      <c r="L761" s="7" t="s">
        <v>1204</v>
      </c>
      <c r="M761" s="7">
        <v>3</v>
      </c>
      <c r="N761" s="7" t="s">
        <v>1049</v>
      </c>
      <c r="O761" s="7" t="s">
        <v>4109</v>
      </c>
      <c r="P761" s="9">
        <v>21458</v>
      </c>
      <c r="Q761" s="7"/>
      <c r="R761" s="10"/>
    </row>
    <row r="762" spans="1:18" hidden="1" x14ac:dyDescent="0.55000000000000004">
      <c r="A762" s="7" t="s">
        <v>4110</v>
      </c>
      <c r="B762" s="7" t="s">
        <v>4111</v>
      </c>
      <c r="C762" s="7" t="s">
        <v>857</v>
      </c>
      <c r="D762" s="7" t="s">
        <v>4112</v>
      </c>
      <c r="E762" s="7">
        <v>11</v>
      </c>
      <c r="F762" s="7" t="s">
        <v>1115</v>
      </c>
      <c r="G762" s="7" t="s">
        <v>1116</v>
      </c>
      <c r="H762" s="8">
        <v>80</v>
      </c>
      <c r="I762" s="7" t="s">
        <v>64</v>
      </c>
      <c r="J762" s="8">
        <v>0</v>
      </c>
      <c r="K762" s="7" t="s">
        <v>1101</v>
      </c>
      <c r="L762" s="7" t="s">
        <v>1204</v>
      </c>
      <c r="M762" s="7">
        <v>4</v>
      </c>
      <c r="N762" s="7" t="s">
        <v>1048</v>
      </c>
      <c r="O762" s="7" t="s">
        <v>4113</v>
      </c>
      <c r="P762" s="9">
        <v>31484</v>
      </c>
      <c r="Q762" s="7"/>
      <c r="R762" s="10"/>
    </row>
    <row r="763" spans="1:18" hidden="1" x14ac:dyDescent="0.55000000000000004">
      <c r="A763" s="7" t="s">
        <v>4114</v>
      </c>
      <c r="B763" s="7" t="s">
        <v>4115</v>
      </c>
      <c r="C763" s="7" t="s">
        <v>816</v>
      </c>
      <c r="D763" s="7" t="s">
        <v>62</v>
      </c>
      <c r="E763" s="7">
        <v>11</v>
      </c>
      <c r="F763" s="7" t="s">
        <v>1107</v>
      </c>
      <c r="G763" s="7" t="s">
        <v>1108</v>
      </c>
      <c r="H763" s="8">
        <v>81</v>
      </c>
      <c r="I763" s="7" t="s">
        <v>62</v>
      </c>
      <c r="J763" s="8">
        <v>341</v>
      </c>
      <c r="K763" s="7" t="s">
        <v>1109</v>
      </c>
      <c r="L763" s="7" t="s">
        <v>1101</v>
      </c>
      <c r="M763" s="7">
        <v>16</v>
      </c>
      <c r="N763" s="7" t="s">
        <v>1065</v>
      </c>
      <c r="O763" s="7" t="s">
        <v>4116</v>
      </c>
      <c r="P763" s="9">
        <v>89611</v>
      </c>
      <c r="Q763" s="7"/>
      <c r="R763" s="10"/>
    </row>
    <row r="764" spans="1:18" hidden="1" x14ac:dyDescent="0.55000000000000004">
      <c r="A764" s="7" t="s">
        <v>4117</v>
      </c>
      <c r="B764" s="7" t="s">
        <v>4118</v>
      </c>
      <c r="C764" s="7" t="s">
        <v>817</v>
      </c>
      <c r="D764" s="7" t="s">
        <v>4119</v>
      </c>
      <c r="E764" s="7">
        <v>11</v>
      </c>
      <c r="F764" s="7" t="s">
        <v>1115</v>
      </c>
      <c r="G764" s="7" t="s">
        <v>1116</v>
      </c>
      <c r="H764" s="8">
        <v>81</v>
      </c>
      <c r="I764" s="7" t="s">
        <v>62</v>
      </c>
      <c r="J764" s="8">
        <v>45</v>
      </c>
      <c r="K764" s="7" t="s">
        <v>1109</v>
      </c>
      <c r="L764" s="7" t="s">
        <v>1117</v>
      </c>
      <c r="M764" s="7">
        <v>6</v>
      </c>
      <c r="N764" s="7" t="s">
        <v>1060</v>
      </c>
      <c r="O764" s="7" t="s">
        <v>4120</v>
      </c>
      <c r="P764" s="9">
        <v>53707</v>
      </c>
      <c r="Q764" s="7"/>
      <c r="R764" s="10"/>
    </row>
    <row r="765" spans="1:18" hidden="1" x14ac:dyDescent="0.55000000000000004">
      <c r="A765" s="7" t="s">
        <v>4121</v>
      </c>
      <c r="B765" s="7" t="s">
        <v>4122</v>
      </c>
      <c r="C765" s="7" t="s">
        <v>818</v>
      </c>
      <c r="D765" s="7" t="s">
        <v>4123</v>
      </c>
      <c r="E765" s="7">
        <v>11</v>
      </c>
      <c r="F765" s="7" t="s">
        <v>1115</v>
      </c>
      <c r="G765" s="7" t="s">
        <v>1116</v>
      </c>
      <c r="H765" s="8">
        <v>81</v>
      </c>
      <c r="I765" s="7" t="s">
        <v>62</v>
      </c>
      <c r="J765" s="8">
        <v>30</v>
      </c>
      <c r="K765" s="7" t="s">
        <v>1109</v>
      </c>
      <c r="L765" s="7" t="s">
        <v>1204</v>
      </c>
      <c r="M765" s="7">
        <v>4</v>
      </c>
      <c r="N765" s="7" t="s">
        <v>1048</v>
      </c>
      <c r="O765" s="7" t="s">
        <v>4124</v>
      </c>
      <c r="P765" s="9">
        <v>27750</v>
      </c>
      <c r="Q765" s="7"/>
      <c r="R765" s="10"/>
    </row>
    <row r="766" spans="1:18" hidden="1" x14ac:dyDescent="0.55000000000000004">
      <c r="A766" s="7" t="s">
        <v>4125</v>
      </c>
      <c r="B766" s="7" t="s">
        <v>4126</v>
      </c>
      <c r="C766" s="7" t="s">
        <v>819</v>
      </c>
      <c r="D766" s="7" t="s">
        <v>4127</v>
      </c>
      <c r="E766" s="7">
        <v>11</v>
      </c>
      <c r="F766" s="7" t="s">
        <v>1115</v>
      </c>
      <c r="G766" s="7" t="s">
        <v>1116</v>
      </c>
      <c r="H766" s="8">
        <v>81</v>
      </c>
      <c r="I766" s="7" t="s">
        <v>62</v>
      </c>
      <c r="J766" s="8">
        <v>85</v>
      </c>
      <c r="K766" s="7" t="s">
        <v>1109</v>
      </c>
      <c r="L766" s="7" t="s">
        <v>1117</v>
      </c>
      <c r="M766" s="7">
        <v>7</v>
      </c>
      <c r="N766" s="7" t="s">
        <v>1046</v>
      </c>
      <c r="O766" s="7" t="s">
        <v>4128</v>
      </c>
      <c r="P766" s="9">
        <v>63221</v>
      </c>
      <c r="Q766" s="7"/>
      <c r="R766" s="10"/>
    </row>
    <row r="767" spans="1:18" hidden="1" x14ac:dyDescent="0.55000000000000004">
      <c r="A767" s="7" t="s">
        <v>4129</v>
      </c>
      <c r="B767" s="7" t="s">
        <v>4130</v>
      </c>
      <c r="C767" s="7" t="s">
        <v>820</v>
      </c>
      <c r="D767" s="7" t="s">
        <v>4131</v>
      </c>
      <c r="E767" s="7">
        <v>11</v>
      </c>
      <c r="F767" s="7" t="s">
        <v>1115</v>
      </c>
      <c r="G767" s="7" t="s">
        <v>1116</v>
      </c>
      <c r="H767" s="8">
        <v>81</v>
      </c>
      <c r="I767" s="7" t="s">
        <v>62</v>
      </c>
      <c r="J767" s="8">
        <v>85</v>
      </c>
      <c r="K767" s="7" t="s">
        <v>1109</v>
      </c>
      <c r="L767" s="7" t="s">
        <v>1117</v>
      </c>
      <c r="M767" s="7">
        <v>6</v>
      </c>
      <c r="N767" s="7" t="s">
        <v>1060</v>
      </c>
      <c r="O767" s="7" t="s">
        <v>4132</v>
      </c>
      <c r="P767" s="9">
        <v>49856</v>
      </c>
      <c r="Q767" s="7"/>
      <c r="R767" s="10"/>
    </row>
    <row r="768" spans="1:18" hidden="1" x14ac:dyDescent="0.55000000000000004">
      <c r="A768" s="7" t="s">
        <v>4133</v>
      </c>
      <c r="B768" s="7" t="s">
        <v>4134</v>
      </c>
      <c r="C768" s="7" t="s">
        <v>821</v>
      </c>
      <c r="D768" s="7" t="s">
        <v>4135</v>
      </c>
      <c r="E768" s="7">
        <v>11</v>
      </c>
      <c r="F768" s="7" t="s">
        <v>1115</v>
      </c>
      <c r="G768" s="7" t="s">
        <v>1116</v>
      </c>
      <c r="H768" s="8">
        <v>81</v>
      </c>
      <c r="I768" s="7" t="s">
        <v>62</v>
      </c>
      <c r="J768" s="8">
        <v>45</v>
      </c>
      <c r="K768" s="7" t="s">
        <v>1109</v>
      </c>
      <c r="L768" s="7" t="s">
        <v>1117</v>
      </c>
      <c r="M768" s="7">
        <v>6</v>
      </c>
      <c r="N768" s="7" t="s">
        <v>1060</v>
      </c>
      <c r="O768" s="7" t="s">
        <v>4136</v>
      </c>
      <c r="P768" s="9">
        <v>30203</v>
      </c>
      <c r="Q768" s="7"/>
      <c r="R768" s="10"/>
    </row>
    <row r="769" spans="1:18" hidden="1" x14ac:dyDescent="0.55000000000000004">
      <c r="A769" s="7" t="s">
        <v>4137</v>
      </c>
      <c r="B769" s="7" t="s">
        <v>4138</v>
      </c>
      <c r="C769" s="7" t="s">
        <v>822</v>
      </c>
      <c r="D769" s="7" t="s">
        <v>4139</v>
      </c>
      <c r="E769" s="7">
        <v>11</v>
      </c>
      <c r="F769" s="7" t="s">
        <v>1115</v>
      </c>
      <c r="G769" s="7" t="s">
        <v>1116</v>
      </c>
      <c r="H769" s="8">
        <v>81</v>
      </c>
      <c r="I769" s="7" t="s">
        <v>62</v>
      </c>
      <c r="J769" s="8">
        <v>30</v>
      </c>
      <c r="K769" s="7" t="s">
        <v>1109</v>
      </c>
      <c r="L769" s="7" t="s">
        <v>1117</v>
      </c>
      <c r="M769" s="7">
        <v>5</v>
      </c>
      <c r="N769" s="7" t="s">
        <v>1047</v>
      </c>
      <c r="O769" s="7" t="s">
        <v>4140</v>
      </c>
      <c r="P769" s="9">
        <v>19704</v>
      </c>
      <c r="Q769" s="7"/>
      <c r="R769" s="10"/>
    </row>
    <row r="770" spans="1:18" hidden="1" x14ac:dyDescent="0.55000000000000004">
      <c r="A770" s="7" t="s">
        <v>4141</v>
      </c>
      <c r="B770" s="7" t="s">
        <v>4142</v>
      </c>
      <c r="C770" s="7" t="s">
        <v>823</v>
      </c>
      <c r="D770" s="7" t="s">
        <v>4143</v>
      </c>
      <c r="E770" s="7">
        <v>11</v>
      </c>
      <c r="F770" s="7" t="s">
        <v>1115</v>
      </c>
      <c r="G770" s="7" t="s">
        <v>1116</v>
      </c>
      <c r="H770" s="8">
        <v>81</v>
      </c>
      <c r="I770" s="7" t="s">
        <v>62</v>
      </c>
      <c r="J770" s="8">
        <v>45</v>
      </c>
      <c r="K770" s="7" t="s">
        <v>1109</v>
      </c>
      <c r="L770" s="7" t="s">
        <v>1117</v>
      </c>
      <c r="M770" s="7">
        <v>6</v>
      </c>
      <c r="N770" s="7" t="s">
        <v>1060</v>
      </c>
      <c r="O770" s="7" t="s">
        <v>4144</v>
      </c>
      <c r="P770" s="9">
        <v>49807</v>
      </c>
      <c r="Q770" s="7"/>
      <c r="R770" s="10"/>
    </row>
    <row r="771" spans="1:18" hidden="1" x14ac:dyDescent="0.55000000000000004">
      <c r="A771" s="7" t="s">
        <v>4145</v>
      </c>
      <c r="B771" s="7" t="s">
        <v>4146</v>
      </c>
      <c r="C771" s="7" t="s">
        <v>824</v>
      </c>
      <c r="D771" s="7" t="s">
        <v>4147</v>
      </c>
      <c r="E771" s="7">
        <v>11</v>
      </c>
      <c r="F771" s="7" t="s">
        <v>1115</v>
      </c>
      <c r="G771" s="7" t="s">
        <v>1116</v>
      </c>
      <c r="H771" s="8">
        <v>81</v>
      </c>
      <c r="I771" s="7" t="s">
        <v>62</v>
      </c>
      <c r="J771" s="8">
        <v>10</v>
      </c>
      <c r="K771" s="7" t="s">
        <v>1101</v>
      </c>
      <c r="L771" s="7" t="s">
        <v>1204</v>
      </c>
      <c r="M771" s="7">
        <v>2</v>
      </c>
      <c r="N771" s="7" t="s">
        <v>1050</v>
      </c>
      <c r="O771" s="7" t="s">
        <v>4148</v>
      </c>
      <c r="P771" s="9">
        <v>1537</v>
      </c>
      <c r="Q771" s="7"/>
      <c r="R771" s="10"/>
    </row>
    <row r="772" spans="1:18" hidden="1" x14ac:dyDescent="0.55000000000000004">
      <c r="A772" s="7" t="s">
        <v>4149</v>
      </c>
      <c r="B772" s="7" t="s">
        <v>4150</v>
      </c>
      <c r="C772" s="7" t="s">
        <v>858</v>
      </c>
      <c r="D772" s="7" t="s">
        <v>65</v>
      </c>
      <c r="E772" s="7">
        <v>11</v>
      </c>
      <c r="F772" s="7" t="s">
        <v>1107</v>
      </c>
      <c r="G772" s="7" t="s">
        <v>1108</v>
      </c>
      <c r="H772" s="8">
        <v>82</v>
      </c>
      <c r="I772" s="7" t="s">
        <v>65</v>
      </c>
      <c r="J772" s="8">
        <v>215</v>
      </c>
      <c r="K772" s="7" t="s">
        <v>1109</v>
      </c>
      <c r="L772" s="7" t="s">
        <v>1101</v>
      </c>
      <c r="M772" s="7">
        <v>16</v>
      </c>
      <c r="N772" s="7" t="s">
        <v>1065</v>
      </c>
      <c r="O772" s="7" t="s">
        <v>4151</v>
      </c>
      <c r="P772" s="9">
        <v>30881</v>
      </c>
      <c r="Q772" s="7"/>
      <c r="R772" s="10"/>
    </row>
    <row r="773" spans="1:18" hidden="1" x14ac:dyDescent="0.55000000000000004">
      <c r="A773" s="7" t="s">
        <v>4152</v>
      </c>
      <c r="B773" s="7" t="s">
        <v>4153</v>
      </c>
      <c r="C773" s="7" t="s">
        <v>859</v>
      </c>
      <c r="D773" s="7" t="s">
        <v>4154</v>
      </c>
      <c r="E773" s="7">
        <v>11</v>
      </c>
      <c r="F773" s="7" t="s">
        <v>1107</v>
      </c>
      <c r="G773" s="7" t="s">
        <v>1108</v>
      </c>
      <c r="H773" s="8">
        <v>82</v>
      </c>
      <c r="I773" s="7" t="s">
        <v>65</v>
      </c>
      <c r="J773" s="8">
        <v>209</v>
      </c>
      <c r="K773" s="7" t="s">
        <v>1109</v>
      </c>
      <c r="L773" s="7" t="s">
        <v>1110</v>
      </c>
      <c r="M773" s="7">
        <v>15</v>
      </c>
      <c r="N773" s="7" t="s">
        <v>1064</v>
      </c>
      <c r="O773" s="7" t="s">
        <v>4155</v>
      </c>
      <c r="P773" s="9">
        <v>30644</v>
      </c>
      <c r="Q773" s="7"/>
      <c r="R773" s="10"/>
    </row>
    <row r="774" spans="1:18" hidden="1" x14ac:dyDescent="0.55000000000000004">
      <c r="A774" s="7" t="s">
        <v>4156</v>
      </c>
      <c r="B774" s="7" t="s">
        <v>4157</v>
      </c>
      <c r="C774" s="7" t="s">
        <v>860</v>
      </c>
      <c r="D774" s="7" t="s">
        <v>4158</v>
      </c>
      <c r="E774" s="7">
        <v>11</v>
      </c>
      <c r="F774" s="7" t="s">
        <v>1115</v>
      </c>
      <c r="G774" s="7" t="s">
        <v>1116</v>
      </c>
      <c r="H774" s="8">
        <v>82</v>
      </c>
      <c r="I774" s="7" t="s">
        <v>65</v>
      </c>
      <c r="J774" s="8">
        <v>30</v>
      </c>
      <c r="K774" s="7" t="s">
        <v>1109</v>
      </c>
      <c r="L774" s="7" t="s">
        <v>1117</v>
      </c>
      <c r="M774" s="7">
        <v>5</v>
      </c>
      <c r="N774" s="7" t="s">
        <v>1047</v>
      </c>
      <c r="O774" s="7" t="s">
        <v>4159</v>
      </c>
      <c r="P774" s="9">
        <v>11354</v>
      </c>
      <c r="Q774" s="7"/>
      <c r="R774" s="10"/>
    </row>
    <row r="775" spans="1:18" hidden="1" x14ac:dyDescent="0.55000000000000004">
      <c r="A775" s="7" t="s">
        <v>4160</v>
      </c>
      <c r="B775" s="7" t="s">
        <v>4161</v>
      </c>
      <c r="C775" s="7" t="s">
        <v>861</v>
      </c>
      <c r="D775" s="7" t="s">
        <v>4162</v>
      </c>
      <c r="E775" s="7">
        <v>11</v>
      </c>
      <c r="F775" s="7" t="s">
        <v>1115</v>
      </c>
      <c r="G775" s="7" t="s">
        <v>1116</v>
      </c>
      <c r="H775" s="8">
        <v>82</v>
      </c>
      <c r="I775" s="7" t="s">
        <v>65</v>
      </c>
      <c r="J775" s="8">
        <v>30</v>
      </c>
      <c r="K775" s="7" t="s">
        <v>1109</v>
      </c>
      <c r="L775" s="7" t="s">
        <v>1117</v>
      </c>
      <c r="M775" s="7">
        <v>5</v>
      </c>
      <c r="N775" s="7" t="s">
        <v>1047</v>
      </c>
      <c r="O775" s="7" t="s">
        <v>4163</v>
      </c>
      <c r="P775" s="9">
        <v>11412</v>
      </c>
      <c r="Q775" s="7"/>
      <c r="R775" s="10"/>
    </row>
    <row r="776" spans="1:18" hidden="1" x14ac:dyDescent="0.55000000000000004">
      <c r="A776" s="7" t="s">
        <v>4164</v>
      </c>
      <c r="B776" s="7" t="s">
        <v>4165</v>
      </c>
      <c r="C776" s="7" t="s">
        <v>862</v>
      </c>
      <c r="D776" s="7" t="s">
        <v>4166</v>
      </c>
      <c r="E776" s="7">
        <v>11</v>
      </c>
      <c r="F776" s="7" t="s">
        <v>1115</v>
      </c>
      <c r="G776" s="7" t="s">
        <v>1116</v>
      </c>
      <c r="H776" s="8">
        <v>82</v>
      </c>
      <c r="I776" s="7" t="s">
        <v>65</v>
      </c>
      <c r="J776" s="8">
        <v>30</v>
      </c>
      <c r="K776" s="7" t="s">
        <v>1109</v>
      </c>
      <c r="L776" s="7" t="s">
        <v>1117</v>
      </c>
      <c r="M776" s="7">
        <v>6</v>
      </c>
      <c r="N776" s="7" t="s">
        <v>1060</v>
      </c>
      <c r="O776" s="7" t="s">
        <v>4167</v>
      </c>
      <c r="P776" s="9">
        <v>33101</v>
      </c>
      <c r="Q776" s="7"/>
      <c r="R776" s="10"/>
    </row>
    <row r="777" spans="1:18" hidden="1" x14ac:dyDescent="0.55000000000000004">
      <c r="A777" s="7" t="s">
        <v>4168</v>
      </c>
      <c r="B777" s="7" t="s">
        <v>1987</v>
      </c>
      <c r="C777" s="7" t="s">
        <v>304</v>
      </c>
      <c r="D777" s="7" t="s">
        <v>1988</v>
      </c>
      <c r="E777" s="7">
        <v>11</v>
      </c>
      <c r="F777" s="7" t="s">
        <v>1115</v>
      </c>
      <c r="G777" s="7" t="s">
        <v>1116</v>
      </c>
      <c r="H777" s="8">
        <v>82</v>
      </c>
      <c r="I777" s="7" t="s">
        <v>65</v>
      </c>
      <c r="J777" s="8">
        <v>10</v>
      </c>
      <c r="K777" s="7" t="s">
        <v>1109</v>
      </c>
      <c r="L777" s="7" t="s">
        <v>1204</v>
      </c>
      <c r="M777" s="7">
        <v>2</v>
      </c>
      <c r="N777" s="7" t="s">
        <v>1050</v>
      </c>
      <c r="O777" s="7" t="s">
        <v>4169</v>
      </c>
      <c r="P777" s="9">
        <v>8098</v>
      </c>
      <c r="Q777" s="7"/>
      <c r="R777" s="10"/>
    </row>
    <row r="778" spans="1:18" hidden="1" x14ac:dyDescent="0.55000000000000004">
      <c r="A778" s="7" t="s">
        <v>4170</v>
      </c>
      <c r="B778" s="7" t="s">
        <v>4171</v>
      </c>
      <c r="C778" s="7" t="s">
        <v>863</v>
      </c>
      <c r="D778" s="7" t="s">
        <v>4172</v>
      </c>
      <c r="E778" s="7">
        <v>11</v>
      </c>
      <c r="F778" s="7" t="s">
        <v>1115</v>
      </c>
      <c r="G778" s="7" t="s">
        <v>1116</v>
      </c>
      <c r="H778" s="8">
        <v>82</v>
      </c>
      <c r="I778" s="7" t="s">
        <v>65</v>
      </c>
      <c r="J778" s="8">
        <v>30</v>
      </c>
      <c r="K778" s="7" t="s">
        <v>1109</v>
      </c>
      <c r="L778" s="7" t="s">
        <v>1117</v>
      </c>
      <c r="M778" s="7">
        <v>5</v>
      </c>
      <c r="N778" s="7" t="s">
        <v>1047</v>
      </c>
      <c r="O778" s="7" t="s">
        <v>4173</v>
      </c>
      <c r="P778" s="9">
        <v>22713</v>
      </c>
      <c r="Q778" s="7"/>
      <c r="R778" s="10"/>
    </row>
    <row r="779" spans="1:18" hidden="1" x14ac:dyDescent="0.55000000000000004">
      <c r="A779" s="7" t="s">
        <v>4174</v>
      </c>
      <c r="B779" s="7" t="s">
        <v>4175</v>
      </c>
      <c r="C779" s="7" t="s">
        <v>864</v>
      </c>
      <c r="D779" s="7" t="s">
        <v>4176</v>
      </c>
      <c r="E779" s="7">
        <v>11</v>
      </c>
      <c r="F779" s="7" t="s">
        <v>1115</v>
      </c>
      <c r="G779" s="7" t="s">
        <v>1116</v>
      </c>
      <c r="H779" s="8">
        <v>82</v>
      </c>
      <c r="I779" s="7" t="s">
        <v>65</v>
      </c>
      <c r="J779" s="8">
        <v>30</v>
      </c>
      <c r="K779" s="7" t="s">
        <v>1109</v>
      </c>
      <c r="L779" s="7" t="s">
        <v>1117</v>
      </c>
      <c r="M779" s="7">
        <v>5</v>
      </c>
      <c r="N779" s="7" t="s">
        <v>1047</v>
      </c>
      <c r="O779" s="7" t="s">
        <v>4177</v>
      </c>
      <c r="P779" s="9">
        <v>20587</v>
      </c>
      <c r="Q779" s="7"/>
      <c r="R779" s="10"/>
    </row>
    <row r="780" spans="1:18" hidden="1" x14ac:dyDescent="0.55000000000000004">
      <c r="A780" s="7" t="s">
        <v>4178</v>
      </c>
      <c r="B780" s="7" t="s">
        <v>4179</v>
      </c>
      <c r="C780" s="7" t="s">
        <v>865</v>
      </c>
      <c r="D780" s="7" t="s">
        <v>4180</v>
      </c>
      <c r="E780" s="7">
        <v>11</v>
      </c>
      <c r="F780" s="7" t="s">
        <v>1115</v>
      </c>
      <c r="G780" s="7" t="s">
        <v>1116</v>
      </c>
      <c r="H780" s="8">
        <v>82</v>
      </c>
      <c r="I780" s="7" t="s">
        <v>65</v>
      </c>
      <c r="J780" s="8">
        <v>30</v>
      </c>
      <c r="K780" s="7" t="s">
        <v>1101</v>
      </c>
      <c r="L780" s="7" t="s">
        <v>1117</v>
      </c>
      <c r="M780" s="7">
        <v>6</v>
      </c>
      <c r="N780" s="7" t="s">
        <v>1060</v>
      </c>
      <c r="O780" s="7" t="s">
        <v>4181</v>
      </c>
      <c r="P780" s="9">
        <v>36002</v>
      </c>
      <c r="Q780" s="7"/>
      <c r="R780" s="10"/>
    </row>
    <row r="781" spans="1:18" hidden="1" x14ac:dyDescent="0.55000000000000004">
      <c r="A781" s="7" t="s">
        <v>4182</v>
      </c>
      <c r="B781" s="7" t="s">
        <v>4183</v>
      </c>
      <c r="C781" s="7" t="s">
        <v>866</v>
      </c>
      <c r="D781" s="7" t="s">
        <v>4184</v>
      </c>
      <c r="E781" s="7">
        <v>11</v>
      </c>
      <c r="F781" s="7" t="s">
        <v>1099</v>
      </c>
      <c r="G781" s="7" t="s">
        <v>1100</v>
      </c>
      <c r="H781" s="8">
        <v>83</v>
      </c>
      <c r="I781" s="7" t="s">
        <v>66</v>
      </c>
      <c r="J781" s="8">
        <v>551</v>
      </c>
      <c r="K781" s="7" t="s">
        <v>1109</v>
      </c>
      <c r="L781" s="7" t="s">
        <v>1102</v>
      </c>
      <c r="M781" s="7">
        <v>18</v>
      </c>
      <c r="N781" s="7" t="s">
        <v>1066</v>
      </c>
      <c r="O781" s="7" t="s">
        <v>4185</v>
      </c>
      <c r="P781" s="9">
        <v>145406</v>
      </c>
      <c r="Q781" s="7"/>
      <c r="R781" s="10"/>
    </row>
    <row r="782" spans="1:18" hidden="1" x14ac:dyDescent="0.55000000000000004">
      <c r="A782" s="7" t="s">
        <v>4186</v>
      </c>
      <c r="B782" s="7" t="s">
        <v>4187</v>
      </c>
      <c r="C782" s="7" t="s">
        <v>867</v>
      </c>
      <c r="D782" s="7" t="s">
        <v>4188</v>
      </c>
      <c r="E782" s="7">
        <v>11</v>
      </c>
      <c r="F782" s="7" t="s">
        <v>1115</v>
      </c>
      <c r="G782" s="7" t="s">
        <v>1116</v>
      </c>
      <c r="H782" s="8">
        <v>83</v>
      </c>
      <c r="I782" s="7" t="s">
        <v>66</v>
      </c>
      <c r="J782" s="8">
        <v>60</v>
      </c>
      <c r="K782" s="7" t="s">
        <v>1109</v>
      </c>
      <c r="L782" s="7" t="s">
        <v>1151</v>
      </c>
      <c r="M782" s="7">
        <v>12</v>
      </c>
      <c r="N782" s="7" t="s">
        <v>1061</v>
      </c>
      <c r="O782" s="7" t="s">
        <v>4189</v>
      </c>
      <c r="P782" s="9">
        <v>38160</v>
      </c>
      <c r="Q782" s="7"/>
      <c r="R782" s="10"/>
    </row>
    <row r="783" spans="1:18" hidden="1" x14ac:dyDescent="0.55000000000000004">
      <c r="A783" s="7" t="s">
        <v>4190</v>
      </c>
      <c r="B783" s="7" t="s">
        <v>4191</v>
      </c>
      <c r="C783" s="7" t="s">
        <v>868</v>
      </c>
      <c r="D783" s="7" t="s">
        <v>4192</v>
      </c>
      <c r="E783" s="7">
        <v>11</v>
      </c>
      <c r="F783" s="7" t="s">
        <v>1115</v>
      </c>
      <c r="G783" s="7" t="s">
        <v>1116</v>
      </c>
      <c r="H783" s="8">
        <v>83</v>
      </c>
      <c r="I783" s="7" t="s">
        <v>66</v>
      </c>
      <c r="J783" s="8">
        <v>75</v>
      </c>
      <c r="K783" s="7" t="s">
        <v>1109</v>
      </c>
      <c r="L783" s="7" t="s">
        <v>1122</v>
      </c>
      <c r="M783" s="7">
        <v>10</v>
      </c>
      <c r="N783" s="7" t="s">
        <v>1044</v>
      </c>
      <c r="O783" s="7" t="s">
        <v>4193</v>
      </c>
      <c r="P783" s="9">
        <v>67586</v>
      </c>
      <c r="Q783" s="7"/>
      <c r="R783" s="10"/>
    </row>
    <row r="784" spans="1:18" hidden="1" x14ac:dyDescent="0.55000000000000004">
      <c r="A784" s="7" t="s">
        <v>4194</v>
      </c>
      <c r="B784" s="7" t="s">
        <v>4195</v>
      </c>
      <c r="C784" s="7" t="s">
        <v>874</v>
      </c>
      <c r="D784" s="7" t="s">
        <v>68</v>
      </c>
      <c r="E784" s="7">
        <v>11</v>
      </c>
      <c r="F784" s="7" t="s">
        <v>1099</v>
      </c>
      <c r="G784" s="7" t="s">
        <v>1100</v>
      </c>
      <c r="H784" s="8">
        <v>84</v>
      </c>
      <c r="I784" s="7" t="s">
        <v>68</v>
      </c>
      <c r="J784" s="8">
        <v>748</v>
      </c>
      <c r="K784" s="7" t="s">
        <v>1101</v>
      </c>
      <c r="L784" s="7" t="s">
        <v>1102</v>
      </c>
      <c r="M784" s="7">
        <v>19</v>
      </c>
      <c r="N784" s="7" t="s">
        <v>1067</v>
      </c>
      <c r="O784" s="7" t="s">
        <v>4196</v>
      </c>
      <c r="P784" s="9">
        <v>134626</v>
      </c>
      <c r="Q784" s="7"/>
      <c r="R784" s="10"/>
    </row>
    <row r="785" spans="1:18" hidden="1" x14ac:dyDescent="0.55000000000000004">
      <c r="A785" s="7" t="s">
        <v>4197</v>
      </c>
      <c r="B785" s="7" t="s">
        <v>4198</v>
      </c>
      <c r="C785" s="7" t="s">
        <v>875</v>
      </c>
      <c r="D785" s="7" t="s">
        <v>4199</v>
      </c>
      <c r="E785" s="7">
        <v>11</v>
      </c>
      <c r="F785" s="7" t="s">
        <v>1107</v>
      </c>
      <c r="G785" s="7" t="s">
        <v>1108</v>
      </c>
      <c r="H785" s="8">
        <v>84</v>
      </c>
      <c r="I785" s="7" t="s">
        <v>68</v>
      </c>
      <c r="J785" s="8">
        <v>158</v>
      </c>
      <c r="K785" s="7" t="s">
        <v>1101</v>
      </c>
      <c r="L785" s="7" t="s">
        <v>1110</v>
      </c>
      <c r="M785" s="7">
        <v>14</v>
      </c>
      <c r="N785" s="7" t="s">
        <v>1063</v>
      </c>
      <c r="O785" s="7" t="s">
        <v>4200</v>
      </c>
      <c r="P785" s="9">
        <v>60645</v>
      </c>
      <c r="Q785" s="7"/>
      <c r="R785" s="10"/>
    </row>
    <row r="786" spans="1:18" hidden="1" x14ac:dyDescent="0.55000000000000004">
      <c r="A786" s="7" t="s">
        <v>4201</v>
      </c>
      <c r="B786" s="7" t="s">
        <v>4202</v>
      </c>
      <c r="C786" s="7" t="s">
        <v>876</v>
      </c>
      <c r="D786" s="7" t="s">
        <v>4203</v>
      </c>
      <c r="E786" s="7">
        <v>11</v>
      </c>
      <c r="F786" s="7" t="s">
        <v>1115</v>
      </c>
      <c r="G786" s="7" t="s">
        <v>1116</v>
      </c>
      <c r="H786" s="8">
        <v>84</v>
      </c>
      <c r="I786" s="7" t="s">
        <v>68</v>
      </c>
      <c r="J786" s="8">
        <v>118</v>
      </c>
      <c r="K786" s="7" t="s">
        <v>1101</v>
      </c>
      <c r="L786" s="7" t="s">
        <v>1151</v>
      </c>
      <c r="M786" s="7">
        <v>13</v>
      </c>
      <c r="N786" s="7" t="s">
        <v>1062</v>
      </c>
      <c r="O786" s="7" t="s">
        <v>4204</v>
      </c>
      <c r="P786" s="9">
        <v>85681</v>
      </c>
      <c r="Q786" s="7"/>
      <c r="R786" s="10"/>
    </row>
    <row r="787" spans="1:18" hidden="1" x14ac:dyDescent="0.55000000000000004">
      <c r="A787" s="7" t="s">
        <v>4205</v>
      </c>
      <c r="B787" s="7" t="s">
        <v>4206</v>
      </c>
      <c r="C787" s="7" t="s">
        <v>877</v>
      </c>
      <c r="D787" s="7" t="s">
        <v>4207</v>
      </c>
      <c r="E787" s="7">
        <v>11</v>
      </c>
      <c r="F787" s="7" t="s">
        <v>1115</v>
      </c>
      <c r="G787" s="7" t="s">
        <v>1116</v>
      </c>
      <c r="H787" s="8">
        <v>84</v>
      </c>
      <c r="I787" s="7" t="s">
        <v>68</v>
      </c>
      <c r="J787" s="8">
        <v>30</v>
      </c>
      <c r="K787" s="7" t="s">
        <v>1101</v>
      </c>
      <c r="L787" s="7" t="s">
        <v>1117</v>
      </c>
      <c r="M787" s="7">
        <v>5</v>
      </c>
      <c r="N787" s="7" t="s">
        <v>1047</v>
      </c>
      <c r="O787" s="7" t="s">
        <v>4208</v>
      </c>
      <c r="P787" s="9">
        <v>29167</v>
      </c>
      <c r="Q787" s="7"/>
      <c r="R787" s="10"/>
    </row>
    <row r="788" spans="1:18" hidden="1" x14ac:dyDescent="0.55000000000000004">
      <c r="A788" s="7" t="s">
        <v>4209</v>
      </c>
      <c r="B788" s="7" t="s">
        <v>4210</v>
      </c>
      <c r="C788" s="7" t="s">
        <v>878</v>
      </c>
      <c r="D788" s="7" t="s">
        <v>4211</v>
      </c>
      <c r="E788" s="7">
        <v>11</v>
      </c>
      <c r="F788" s="7" t="s">
        <v>1115</v>
      </c>
      <c r="G788" s="7" t="s">
        <v>1116</v>
      </c>
      <c r="H788" s="8">
        <v>84</v>
      </c>
      <c r="I788" s="7" t="s">
        <v>68</v>
      </c>
      <c r="J788" s="8">
        <v>33</v>
      </c>
      <c r="K788" s="7" t="s">
        <v>1101</v>
      </c>
      <c r="L788" s="7" t="s">
        <v>1117</v>
      </c>
      <c r="M788" s="7">
        <v>5</v>
      </c>
      <c r="N788" s="7" t="s">
        <v>1047</v>
      </c>
      <c r="O788" s="7" t="s">
        <v>4212</v>
      </c>
      <c r="P788" s="9">
        <v>12772</v>
      </c>
      <c r="Q788" s="7"/>
      <c r="R788" s="10"/>
    </row>
    <row r="789" spans="1:18" hidden="1" x14ac:dyDescent="0.55000000000000004">
      <c r="A789" s="7" t="s">
        <v>4213</v>
      </c>
      <c r="B789" s="7" t="s">
        <v>4214</v>
      </c>
      <c r="C789" s="7" t="s">
        <v>879</v>
      </c>
      <c r="D789" s="7" t="s">
        <v>4215</v>
      </c>
      <c r="E789" s="7">
        <v>11</v>
      </c>
      <c r="F789" s="7" t="s">
        <v>1115</v>
      </c>
      <c r="G789" s="7" t="s">
        <v>1116</v>
      </c>
      <c r="H789" s="8">
        <v>84</v>
      </c>
      <c r="I789" s="7" t="s">
        <v>68</v>
      </c>
      <c r="J789" s="8">
        <v>70</v>
      </c>
      <c r="K789" s="7" t="s">
        <v>1101</v>
      </c>
      <c r="L789" s="7" t="s">
        <v>1151</v>
      </c>
      <c r="M789" s="7">
        <v>12</v>
      </c>
      <c r="N789" s="7" t="s">
        <v>1061</v>
      </c>
      <c r="O789" s="7" t="s">
        <v>4216</v>
      </c>
      <c r="P789" s="9">
        <v>43592</v>
      </c>
      <c r="Q789" s="7"/>
      <c r="R789" s="10"/>
    </row>
    <row r="790" spans="1:18" hidden="1" x14ac:dyDescent="0.55000000000000004">
      <c r="A790" s="7" t="s">
        <v>4217</v>
      </c>
      <c r="B790" s="7" t="s">
        <v>4218</v>
      </c>
      <c r="C790" s="7" t="s">
        <v>880</v>
      </c>
      <c r="D790" s="7" t="s">
        <v>4219</v>
      </c>
      <c r="E790" s="7">
        <v>11</v>
      </c>
      <c r="F790" s="7" t="s">
        <v>1115</v>
      </c>
      <c r="G790" s="7" t="s">
        <v>1116</v>
      </c>
      <c r="H790" s="8">
        <v>84</v>
      </c>
      <c r="I790" s="7" t="s">
        <v>68</v>
      </c>
      <c r="J790" s="8">
        <v>30</v>
      </c>
      <c r="K790" s="7" t="s">
        <v>1101</v>
      </c>
      <c r="L790" s="7" t="s">
        <v>1117</v>
      </c>
      <c r="M790" s="7">
        <v>6</v>
      </c>
      <c r="N790" s="7" t="s">
        <v>1060</v>
      </c>
      <c r="O790" s="7" t="s">
        <v>4220</v>
      </c>
      <c r="P790" s="9">
        <v>44749</v>
      </c>
      <c r="Q790" s="7"/>
      <c r="R790" s="10"/>
    </row>
    <row r="791" spans="1:18" hidden="1" x14ac:dyDescent="0.55000000000000004">
      <c r="A791" s="7" t="s">
        <v>4221</v>
      </c>
      <c r="B791" s="7" t="s">
        <v>4222</v>
      </c>
      <c r="C791" s="7" t="s">
        <v>881</v>
      </c>
      <c r="D791" s="7" t="s">
        <v>4223</v>
      </c>
      <c r="E791" s="7">
        <v>11</v>
      </c>
      <c r="F791" s="7" t="s">
        <v>1115</v>
      </c>
      <c r="G791" s="7" t="s">
        <v>1116</v>
      </c>
      <c r="H791" s="8">
        <v>84</v>
      </c>
      <c r="I791" s="7" t="s">
        <v>68</v>
      </c>
      <c r="J791" s="8">
        <v>30</v>
      </c>
      <c r="K791" s="7" t="s">
        <v>1101</v>
      </c>
      <c r="L791" s="7" t="s">
        <v>1117</v>
      </c>
      <c r="M791" s="7">
        <v>6</v>
      </c>
      <c r="N791" s="7" t="s">
        <v>1060</v>
      </c>
      <c r="O791" s="7" t="s">
        <v>4224</v>
      </c>
      <c r="P791" s="9">
        <v>35714</v>
      </c>
      <c r="Q791" s="7"/>
      <c r="R791" s="10"/>
    </row>
    <row r="792" spans="1:18" hidden="1" x14ac:dyDescent="0.55000000000000004">
      <c r="A792" s="7" t="s">
        <v>4225</v>
      </c>
      <c r="B792" s="7" t="s">
        <v>4226</v>
      </c>
      <c r="C792" s="7" t="s">
        <v>882</v>
      </c>
      <c r="D792" s="7" t="s">
        <v>4227</v>
      </c>
      <c r="E792" s="7">
        <v>11</v>
      </c>
      <c r="F792" s="7" t="s">
        <v>1115</v>
      </c>
      <c r="G792" s="7" t="s">
        <v>1116</v>
      </c>
      <c r="H792" s="8">
        <v>84</v>
      </c>
      <c r="I792" s="7" t="s">
        <v>68</v>
      </c>
      <c r="J792" s="8">
        <v>38</v>
      </c>
      <c r="K792" s="7" t="s">
        <v>1101</v>
      </c>
      <c r="L792" s="7" t="s">
        <v>1204</v>
      </c>
      <c r="M792" s="7">
        <v>2</v>
      </c>
      <c r="N792" s="7" t="s">
        <v>1050</v>
      </c>
      <c r="O792" s="7" t="s">
        <v>4228</v>
      </c>
      <c r="P792" s="9">
        <v>14683</v>
      </c>
      <c r="Q792" s="7"/>
      <c r="R792" s="10"/>
    </row>
    <row r="793" spans="1:18" hidden="1" x14ac:dyDescent="0.55000000000000004">
      <c r="A793" s="7" t="s">
        <v>4229</v>
      </c>
      <c r="B793" s="7" t="s">
        <v>4230</v>
      </c>
      <c r="C793" s="7" t="s">
        <v>883</v>
      </c>
      <c r="D793" s="7" t="s">
        <v>4231</v>
      </c>
      <c r="E793" s="7">
        <v>11</v>
      </c>
      <c r="F793" s="7" t="s">
        <v>1115</v>
      </c>
      <c r="G793" s="7" t="s">
        <v>1116</v>
      </c>
      <c r="H793" s="8">
        <v>84</v>
      </c>
      <c r="I793" s="7" t="s">
        <v>68</v>
      </c>
      <c r="J793" s="8">
        <v>46</v>
      </c>
      <c r="K793" s="7" t="s">
        <v>1101</v>
      </c>
      <c r="L793" s="7" t="s">
        <v>1117</v>
      </c>
      <c r="M793" s="7">
        <v>6</v>
      </c>
      <c r="N793" s="7" t="s">
        <v>1060</v>
      </c>
      <c r="O793" s="7" t="s">
        <v>4232</v>
      </c>
      <c r="P793" s="9">
        <v>32354</v>
      </c>
      <c r="Q793" s="7"/>
      <c r="R793" s="10"/>
    </row>
    <row r="794" spans="1:18" hidden="1" x14ac:dyDescent="0.55000000000000004">
      <c r="A794" s="7" t="s">
        <v>4233</v>
      </c>
      <c r="B794" s="7" t="s">
        <v>4234</v>
      </c>
      <c r="C794" s="7" t="s">
        <v>884</v>
      </c>
      <c r="D794" s="7" t="s">
        <v>4235</v>
      </c>
      <c r="E794" s="7">
        <v>11</v>
      </c>
      <c r="F794" s="7" t="s">
        <v>1115</v>
      </c>
      <c r="G794" s="7" t="s">
        <v>1116</v>
      </c>
      <c r="H794" s="8">
        <v>84</v>
      </c>
      <c r="I794" s="7" t="s">
        <v>68</v>
      </c>
      <c r="J794" s="8">
        <v>28</v>
      </c>
      <c r="K794" s="7" t="s">
        <v>1101</v>
      </c>
      <c r="L794" s="7" t="s">
        <v>1117</v>
      </c>
      <c r="M794" s="7">
        <v>5</v>
      </c>
      <c r="N794" s="7" t="s">
        <v>1047</v>
      </c>
      <c r="O794" s="7" t="s">
        <v>4236</v>
      </c>
      <c r="P794" s="9">
        <v>26669</v>
      </c>
      <c r="Q794" s="7"/>
      <c r="R794" s="10"/>
    </row>
    <row r="795" spans="1:18" hidden="1" x14ac:dyDescent="0.55000000000000004">
      <c r="A795" s="7" t="s">
        <v>4237</v>
      </c>
      <c r="B795" s="7" t="s">
        <v>4238</v>
      </c>
      <c r="C795" s="7" t="s">
        <v>885</v>
      </c>
      <c r="D795" s="7" t="s">
        <v>4239</v>
      </c>
      <c r="E795" s="7">
        <v>11</v>
      </c>
      <c r="F795" s="7" t="s">
        <v>1115</v>
      </c>
      <c r="G795" s="7" t="s">
        <v>1116</v>
      </c>
      <c r="H795" s="8">
        <v>84</v>
      </c>
      <c r="I795" s="7" t="s">
        <v>68</v>
      </c>
      <c r="J795" s="8">
        <v>65</v>
      </c>
      <c r="K795" s="7" t="s">
        <v>1101</v>
      </c>
      <c r="L795" s="7" t="s">
        <v>1151</v>
      </c>
      <c r="M795" s="7">
        <v>12</v>
      </c>
      <c r="N795" s="7" t="s">
        <v>1061</v>
      </c>
      <c r="O795" s="7" t="s">
        <v>4240</v>
      </c>
      <c r="P795" s="9">
        <v>58552</v>
      </c>
      <c r="Q795" s="7"/>
      <c r="R795" s="10"/>
    </row>
    <row r="796" spans="1:18" hidden="1" x14ac:dyDescent="0.55000000000000004">
      <c r="A796" s="7" t="s">
        <v>4241</v>
      </c>
      <c r="B796" s="7" t="s">
        <v>4242</v>
      </c>
      <c r="C796" s="7" t="s">
        <v>886</v>
      </c>
      <c r="D796" s="7" t="s">
        <v>4243</v>
      </c>
      <c r="E796" s="7">
        <v>11</v>
      </c>
      <c r="F796" s="7" t="s">
        <v>1115</v>
      </c>
      <c r="G796" s="7" t="s">
        <v>1116</v>
      </c>
      <c r="H796" s="8">
        <v>84</v>
      </c>
      <c r="I796" s="7" t="s">
        <v>68</v>
      </c>
      <c r="J796" s="8">
        <v>30</v>
      </c>
      <c r="K796" s="7" t="s">
        <v>1109</v>
      </c>
      <c r="L796" s="7" t="s">
        <v>1117</v>
      </c>
      <c r="M796" s="7">
        <v>5</v>
      </c>
      <c r="N796" s="7" t="s">
        <v>1047</v>
      </c>
      <c r="O796" s="7" t="s">
        <v>4244</v>
      </c>
      <c r="P796" s="9">
        <v>20259</v>
      </c>
      <c r="Q796" s="7"/>
      <c r="R796" s="10"/>
    </row>
    <row r="797" spans="1:18" hidden="1" x14ac:dyDescent="0.55000000000000004">
      <c r="A797" s="7" t="s">
        <v>4245</v>
      </c>
      <c r="B797" s="7" t="s">
        <v>4246</v>
      </c>
      <c r="C797" s="7" t="s">
        <v>887</v>
      </c>
      <c r="D797" s="7" t="s">
        <v>4247</v>
      </c>
      <c r="E797" s="7">
        <v>11</v>
      </c>
      <c r="F797" s="7" t="s">
        <v>1115</v>
      </c>
      <c r="G797" s="7" t="s">
        <v>1116</v>
      </c>
      <c r="H797" s="8">
        <v>84</v>
      </c>
      <c r="I797" s="7" t="s">
        <v>68</v>
      </c>
      <c r="J797" s="8">
        <v>42</v>
      </c>
      <c r="K797" s="7" t="s">
        <v>1101</v>
      </c>
      <c r="L797" s="7" t="s">
        <v>1117</v>
      </c>
      <c r="M797" s="7">
        <v>6</v>
      </c>
      <c r="N797" s="7" t="s">
        <v>1060</v>
      </c>
      <c r="O797" s="7" t="s">
        <v>4248</v>
      </c>
      <c r="P797" s="9">
        <v>43650</v>
      </c>
      <c r="Q797" s="7"/>
      <c r="R797" s="10"/>
    </row>
    <row r="798" spans="1:18" hidden="1" x14ac:dyDescent="0.55000000000000004">
      <c r="A798" s="7" t="s">
        <v>4249</v>
      </c>
      <c r="B798" s="7" t="s">
        <v>4250</v>
      </c>
      <c r="C798" s="7" t="s">
        <v>888</v>
      </c>
      <c r="D798" s="7" t="s">
        <v>4251</v>
      </c>
      <c r="E798" s="7">
        <v>11</v>
      </c>
      <c r="F798" s="7" t="s">
        <v>1115</v>
      </c>
      <c r="G798" s="7" t="s">
        <v>1116</v>
      </c>
      <c r="H798" s="8">
        <v>84</v>
      </c>
      <c r="I798" s="7" t="s">
        <v>68</v>
      </c>
      <c r="J798" s="8">
        <v>60</v>
      </c>
      <c r="K798" s="7" t="s">
        <v>1101</v>
      </c>
      <c r="L798" s="7" t="s">
        <v>1117</v>
      </c>
      <c r="M798" s="7">
        <v>6</v>
      </c>
      <c r="N798" s="7" t="s">
        <v>1060</v>
      </c>
      <c r="O798" s="7" t="s">
        <v>4252</v>
      </c>
      <c r="P798" s="9">
        <v>56630</v>
      </c>
      <c r="Q798" s="7"/>
      <c r="R798" s="10"/>
    </row>
    <row r="799" spans="1:18" hidden="1" x14ac:dyDescent="0.55000000000000004">
      <c r="A799" s="7" t="s">
        <v>4253</v>
      </c>
      <c r="B799" s="7" t="s">
        <v>4254</v>
      </c>
      <c r="C799" s="7" t="s">
        <v>889</v>
      </c>
      <c r="D799" s="7" t="s">
        <v>4255</v>
      </c>
      <c r="E799" s="7">
        <v>11</v>
      </c>
      <c r="F799" s="7" t="s">
        <v>1115</v>
      </c>
      <c r="G799" s="7" t="s">
        <v>1116</v>
      </c>
      <c r="H799" s="8">
        <v>84</v>
      </c>
      <c r="I799" s="7" t="s">
        <v>68</v>
      </c>
      <c r="J799" s="8">
        <v>83</v>
      </c>
      <c r="K799" s="7" t="s">
        <v>1101</v>
      </c>
      <c r="L799" s="7" t="s">
        <v>1117</v>
      </c>
      <c r="M799" s="7">
        <v>6</v>
      </c>
      <c r="N799" s="7" t="s">
        <v>1060</v>
      </c>
      <c r="O799" s="7" t="s">
        <v>4256</v>
      </c>
      <c r="P799" s="9">
        <v>36813</v>
      </c>
      <c r="Q799" s="7"/>
      <c r="R799" s="10"/>
    </row>
    <row r="800" spans="1:18" hidden="1" x14ac:dyDescent="0.55000000000000004">
      <c r="A800" s="7" t="s">
        <v>4257</v>
      </c>
      <c r="B800" s="7" t="s">
        <v>4258</v>
      </c>
      <c r="C800" s="7" t="s">
        <v>890</v>
      </c>
      <c r="D800" s="7" t="s">
        <v>4259</v>
      </c>
      <c r="E800" s="7">
        <v>11</v>
      </c>
      <c r="F800" s="7" t="s">
        <v>1115</v>
      </c>
      <c r="G800" s="7" t="s">
        <v>1116</v>
      </c>
      <c r="H800" s="8">
        <v>84</v>
      </c>
      <c r="I800" s="7" t="s">
        <v>68</v>
      </c>
      <c r="J800" s="8">
        <v>37</v>
      </c>
      <c r="K800" s="7" t="s">
        <v>1101</v>
      </c>
      <c r="L800" s="7" t="s">
        <v>1117</v>
      </c>
      <c r="M800" s="7">
        <v>5</v>
      </c>
      <c r="N800" s="7" t="s">
        <v>1047</v>
      </c>
      <c r="O800" s="7" t="s">
        <v>4260</v>
      </c>
      <c r="P800" s="9">
        <v>24267</v>
      </c>
      <c r="Q800" s="7"/>
      <c r="R800" s="10"/>
    </row>
    <row r="801" spans="1:18" hidden="1" x14ac:dyDescent="0.55000000000000004">
      <c r="A801" s="7" t="s">
        <v>4261</v>
      </c>
      <c r="B801" s="7" t="s">
        <v>4262</v>
      </c>
      <c r="C801" s="7" t="s">
        <v>891</v>
      </c>
      <c r="D801" s="7" t="s">
        <v>4263</v>
      </c>
      <c r="E801" s="7">
        <v>11</v>
      </c>
      <c r="F801" s="7" t="s">
        <v>1115</v>
      </c>
      <c r="G801" s="7" t="s">
        <v>1116</v>
      </c>
      <c r="H801" s="8">
        <v>84</v>
      </c>
      <c r="I801" s="7" t="s">
        <v>68</v>
      </c>
      <c r="J801" s="8">
        <v>110</v>
      </c>
      <c r="K801" s="7" t="s">
        <v>1101</v>
      </c>
      <c r="L801" s="7" t="s">
        <v>1151</v>
      </c>
      <c r="M801" s="7">
        <v>13</v>
      </c>
      <c r="N801" s="7" t="s">
        <v>1062</v>
      </c>
      <c r="O801" s="7" t="s">
        <v>4264</v>
      </c>
      <c r="P801" s="9">
        <v>51621</v>
      </c>
      <c r="Q801" s="7"/>
      <c r="R801" s="10"/>
    </row>
    <row r="802" spans="1:18" hidden="1" x14ac:dyDescent="0.55000000000000004">
      <c r="A802" s="7" t="s">
        <v>4265</v>
      </c>
      <c r="B802" s="7" t="s">
        <v>4266</v>
      </c>
      <c r="C802" s="7" t="s">
        <v>892</v>
      </c>
      <c r="D802" s="7" t="s">
        <v>4267</v>
      </c>
      <c r="E802" s="7">
        <v>11</v>
      </c>
      <c r="F802" s="7" t="s">
        <v>1115</v>
      </c>
      <c r="G802" s="7" t="s">
        <v>1116</v>
      </c>
      <c r="H802" s="8">
        <v>84</v>
      </c>
      <c r="I802" s="7" t="s">
        <v>68</v>
      </c>
      <c r="J802" s="8">
        <v>30</v>
      </c>
      <c r="K802" s="7" t="s">
        <v>1101</v>
      </c>
      <c r="L802" s="7" t="s">
        <v>1117</v>
      </c>
      <c r="M802" s="7">
        <v>5</v>
      </c>
      <c r="N802" s="7" t="s">
        <v>1047</v>
      </c>
      <c r="O802" s="7" t="s">
        <v>4268</v>
      </c>
      <c r="P802" s="9">
        <v>13598</v>
      </c>
      <c r="Q802" s="7"/>
      <c r="R802" s="10"/>
    </row>
    <row r="803" spans="1:18" hidden="1" x14ac:dyDescent="0.55000000000000004">
      <c r="A803" s="7" t="s">
        <v>4269</v>
      </c>
      <c r="B803" s="7" t="s">
        <v>4270</v>
      </c>
      <c r="C803" s="7" t="s">
        <v>893</v>
      </c>
      <c r="D803" s="7" t="s">
        <v>4271</v>
      </c>
      <c r="E803" s="7">
        <v>11</v>
      </c>
      <c r="F803" s="7" t="s">
        <v>1115</v>
      </c>
      <c r="G803" s="7" t="s">
        <v>1116</v>
      </c>
      <c r="H803" s="8">
        <v>84</v>
      </c>
      <c r="I803" s="7" t="s">
        <v>68</v>
      </c>
      <c r="J803" s="8">
        <v>73</v>
      </c>
      <c r="K803" s="7" t="s">
        <v>1101</v>
      </c>
      <c r="L803" s="7" t="s">
        <v>1151</v>
      </c>
      <c r="M803" s="7">
        <v>12</v>
      </c>
      <c r="N803" s="7" t="s">
        <v>1061</v>
      </c>
      <c r="O803" s="7" t="s">
        <v>4272</v>
      </c>
      <c r="P803" s="9">
        <v>32475</v>
      </c>
      <c r="Q803" s="7"/>
      <c r="R803" s="10"/>
    </row>
    <row r="804" spans="1:18" hidden="1" x14ac:dyDescent="0.55000000000000004">
      <c r="A804" s="7" t="s">
        <v>4273</v>
      </c>
      <c r="B804" s="7" t="s">
        <v>4274</v>
      </c>
      <c r="C804" s="7" t="s">
        <v>869</v>
      </c>
      <c r="D804" s="7" t="s">
        <v>67</v>
      </c>
      <c r="E804" s="7">
        <v>11</v>
      </c>
      <c r="F804" s="7" t="s">
        <v>1107</v>
      </c>
      <c r="G804" s="7" t="s">
        <v>1108</v>
      </c>
      <c r="H804" s="8">
        <v>85</v>
      </c>
      <c r="I804" s="7" t="s">
        <v>67</v>
      </c>
      <c r="J804" s="8">
        <v>300</v>
      </c>
      <c r="K804" s="7" t="s">
        <v>1101</v>
      </c>
      <c r="L804" s="7" t="s">
        <v>1101</v>
      </c>
      <c r="M804" s="7">
        <v>16</v>
      </c>
      <c r="N804" s="7" t="s">
        <v>1065</v>
      </c>
      <c r="O804" s="7" t="s">
        <v>4275</v>
      </c>
      <c r="P804" s="9">
        <v>61797</v>
      </c>
      <c r="Q804" s="7"/>
      <c r="R804" s="10"/>
    </row>
    <row r="805" spans="1:18" hidden="1" x14ac:dyDescent="0.55000000000000004">
      <c r="A805" s="7" t="s">
        <v>4276</v>
      </c>
      <c r="B805" s="7" t="s">
        <v>4277</v>
      </c>
      <c r="C805" s="7" t="s">
        <v>870</v>
      </c>
      <c r="D805" s="7" t="s">
        <v>4278</v>
      </c>
      <c r="E805" s="7">
        <v>11</v>
      </c>
      <c r="F805" s="7" t="s">
        <v>1115</v>
      </c>
      <c r="G805" s="7" t="s">
        <v>1116</v>
      </c>
      <c r="H805" s="8">
        <v>85</v>
      </c>
      <c r="I805" s="7" t="s">
        <v>67</v>
      </c>
      <c r="J805" s="8">
        <v>12</v>
      </c>
      <c r="K805" s="7" t="s">
        <v>1101</v>
      </c>
      <c r="L805" s="7" t="s">
        <v>1204</v>
      </c>
      <c r="M805" s="7">
        <v>2</v>
      </c>
      <c r="N805" s="7" t="s">
        <v>1050</v>
      </c>
      <c r="O805" s="7" t="s">
        <v>4279</v>
      </c>
      <c r="P805" s="9">
        <v>10879</v>
      </c>
      <c r="Q805" s="7"/>
      <c r="R805" s="10"/>
    </row>
    <row r="806" spans="1:18" hidden="1" x14ac:dyDescent="0.55000000000000004">
      <c r="A806" s="7" t="s">
        <v>4280</v>
      </c>
      <c r="B806" s="7" t="s">
        <v>4281</v>
      </c>
      <c r="C806" s="7" t="s">
        <v>871</v>
      </c>
      <c r="D806" s="7" t="s">
        <v>4282</v>
      </c>
      <c r="E806" s="7">
        <v>11</v>
      </c>
      <c r="F806" s="7" t="s">
        <v>1115</v>
      </c>
      <c r="G806" s="7" t="s">
        <v>1116</v>
      </c>
      <c r="H806" s="8">
        <v>85</v>
      </c>
      <c r="I806" s="7" t="s">
        <v>67</v>
      </c>
      <c r="J806" s="8">
        <v>30</v>
      </c>
      <c r="K806" s="7" t="s">
        <v>1101</v>
      </c>
      <c r="L806" s="7" t="s">
        <v>1117</v>
      </c>
      <c r="M806" s="7">
        <v>5</v>
      </c>
      <c r="N806" s="7" t="s">
        <v>1047</v>
      </c>
      <c r="O806" s="7" t="s">
        <v>4283</v>
      </c>
      <c r="P806" s="9">
        <v>17385</v>
      </c>
      <c r="Q806" s="7"/>
      <c r="R806" s="10"/>
    </row>
    <row r="807" spans="1:18" hidden="1" x14ac:dyDescent="0.55000000000000004">
      <c r="A807" s="7" t="s">
        <v>4284</v>
      </c>
      <c r="B807" s="7" t="s">
        <v>4285</v>
      </c>
      <c r="C807" s="7" t="s">
        <v>872</v>
      </c>
      <c r="D807" s="7" t="s">
        <v>4286</v>
      </c>
      <c r="E807" s="7">
        <v>11</v>
      </c>
      <c r="F807" s="7" t="s">
        <v>1115</v>
      </c>
      <c r="G807" s="7" t="s">
        <v>1116</v>
      </c>
      <c r="H807" s="8">
        <v>85</v>
      </c>
      <c r="I807" s="7" t="s">
        <v>67</v>
      </c>
      <c r="J807" s="8">
        <v>48</v>
      </c>
      <c r="K807" s="7" t="s">
        <v>1101</v>
      </c>
      <c r="L807" s="7" t="s">
        <v>1117</v>
      </c>
      <c r="M807" s="7">
        <v>6</v>
      </c>
      <c r="N807" s="7" t="s">
        <v>1060</v>
      </c>
      <c r="O807" s="7" t="s">
        <v>4287</v>
      </c>
      <c r="P807" s="9">
        <v>36329</v>
      </c>
      <c r="Q807" s="7"/>
      <c r="R807" s="10"/>
    </row>
    <row r="808" spans="1:18" hidden="1" x14ac:dyDescent="0.55000000000000004">
      <c r="A808" s="7" t="s">
        <v>4288</v>
      </c>
      <c r="B808" s="7" t="s">
        <v>4289</v>
      </c>
      <c r="C808" s="7" t="s">
        <v>873</v>
      </c>
      <c r="D808" s="7" t="s">
        <v>4290</v>
      </c>
      <c r="E808" s="7">
        <v>11</v>
      </c>
      <c r="F808" s="7" t="s">
        <v>1115</v>
      </c>
      <c r="G808" s="7" t="s">
        <v>1116</v>
      </c>
      <c r="H808" s="8">
        <v>85</v>
      </c>
      <c r="I808" s="7" t="s">
        <v>67</v>
      </c>
      <c r="J808" s="8">
        <v>24</v>
      </c>
      <c r="K808" s="7" t="s">
        <v>1101</v>
      </c>
      <c r="L808" s="7" t="s">
        <v>1204</v>
      </c>
      <c r="M808" s="7">
        <v>2</v>
      </c>
      <c r="N808" s="7" t="s">
        <v>1050</v>
      </c>
      <c r="O808" s="7" t="s">
        <v>4291</v>
      </c>
      <c r="P808" s="9">
        <v>11289</v>
      </c>
      <c r="Q808" s="7"/>
      <c r="R808" s="10"/>
    </row>
    <row r="809" spans="1:18" hidden="1" x14ac:dyDescent="0.55000000000000004">
      <c r="A809" s="7" t="s">
        <v>4292</v>
      </c>
      <c r="B809" s="7" t="s">
        <v>4293</v>
      </c>
      <c r="C809" s="7" t="s">
        <v>825</v>
      </c>
      <c r="D809" s="7" t="s">
        <v>4294</v>
      </c>
      <c r="E809" s="7">
        <v>11</v>
      </c>
      <c r="F809" s="7" t="s">
        <v>1107</v>
      </c>
      <c r="G809" s="7" t="s">
        <v>1108</v>
      </c>
      <c r="H809" s="8">
        <v>86</v>
      </c>
      <c r="I809" s="7" t="s">
        <v>63</v>
      </c>
      <c r="J809" s="8">
        <v>509</v>
      </c>
      <c r="K809" s="7" t="s">
        <v>1109</v>
      </c>
      <c r="L809" s="7" t="s">
        <v>1101</v>
      </c>
      <c r="M809" s="7">
        <v>17</v>
      </c>
      <c r="N809" s="7" t="s">
        <v>1043</v>
      </c>
      <c r="O809" s="7" t="s">
        <v>4295</v>
      </c>
      <c r="P809" s="9">
        <v>94717</v>
      </c>
      <c r="Q809" s="7"/>
      <c r="R809" s="10"/>
    </row>
    <row r="810" spans="1:18" hidden="1" x14ac:dyDescent="0.55000000000000004">
      <c r="A810" s="7" t="s">
        <v>4296</v>
      </c>
      <c r="B810" s="7" t="s">
        <v>4297</v>
      </c>
      <c r="C810" s="7" t="s">
        <v>826</v>
      </c>
      <c r="D810" s="7" t="s">
        <v>4298</v>
      </c>
      <c r="E810" s="7">
        <v>11</v>
      </c>
      <c r="F810" s="7" t="s">
        <v>1115</v>
      </c>
      <c r="G810" s="7" t="s">
        <v>1116</v>
      </c>
      <c r="H810" s="8">
        <v>86</v>
      </c>
      <c r="I810" s="7" t="s">
        <v>63</v>
      </c>
      <c r="J810" s="8">
        <v>10</v>
      </c>
      <c r="K810" s="7" t="s">
        <v>1109</v>
      </c>
      <c r="L810" s="7" t="s">
        <v>1204</v>
      </c>
      <c r="M810" s="7">
        <v>2</v>
      </c>
      <c r="N810" s="7" t="s">
        <v>1050</v>
      </c>
      <c r="O810" s="7" t="s">
        <v>4299</v>
      </c>
      <c r="P810" s="9">
        <v>13718</v>
      </c>
      <c r="Q810" s="7"/>
      <c r="R810" s="10"/>
    </row>
    <row r="811" spans="1:18" hidden="1" x14ac:dyDescent="0.55000000000000004">
      <c r="A811" s="7" t="s">
        <v>4300</v>
      </c>
      <c r="B811" s="7" t="s">
        <v>4301</v>
      </c>
      <c r="C811" s="7" t="s">
        <v>827</v>
      </c>
      <c r="D811" s="7" t="s">
        <v>4302</v>
      </c>
      <c r="E811" s="7">
        <v>11</v>
      </c>
      <c r="F811" s="7" t="s">
        <v>1115</v>
      </c>
      <c r="G811" s="7" t="s">
        <v>1116</v>
      </c>
      <c r="H811" s="8">
        <v>86</v>
      </c>
      <c r="I811" s="7" t="s">
        <v>63</v>
      </c>
      <c r="J811" s="8">
        <v>60</v>
      </c>
      <c r="K811" s="7" t="s">
        <v>1109</v>
      </c>
      <c r="L811" s="7" t="s">
        <v>1117</v>
      </c>
      <c r="M811" s="7">
        <v>7</v>
      </c>
      <c r="N811" s="7" t="s">
        <v>1046</v>
      </c>
      <c r="O811" s="7" t="s">
        <v>4303</v>
      </c>
      <c r="P811" s="9">
        <v>67689</v>
      </c>
      <c r="Q811" s="7"/>
      <c r="R811" s="10"/>
    </row>
    <row r="812" spans="1:18" hidden="1" x14ac:dyDescent="0.55000000000000004">
      <c r="A812" s="7" t="s">
        <v>4304</v>
      </c>
      <c r="B812" s="7" t="s">
        <v>4305</v>
      </c>
      <c r="C812" s="7" t="s">
        <v>828</v>
      </c>
      <c r="D812" s="7" t="s">
        <v>4306</v>
      </c>
      <c r="E812" s="7">
        <v>11</v>
      </c>
      <c r="F812" s="7" t="s">
        <v>1115</v>
      </c>
      <c r="G812" s="7" t="s">
        <v>1116</v>
      </c>
      <c r="H812" s="8">
        <v>86</v>
      </c>
      <c r="I812" s="7" t="s">
        <v>63</v>
      </c>
      <c r="J812" s="8">
        <v>60</v>
      </c>
      <c r="K812" s="7" t="s">
        <v>1109</v>
      </c>
      <c r="L812" s="7" t="s">
        <v>1117</v>
      </c>
      <c r="M812" s="7">
        <v>5</v>
      </c>
      <c r="N812" s="7" t="s">
        <v>1047</v>
      </c>
      <c r="O812" s="7" t="s">
        <v>4307</v>
      </c>
      <c r="P812" s="9">
        <v>24265</v>
      </c>
      <c r="Q812" s="7"/>
      <c r="R812" s="10"/>
    </row>
    <row r="813" spans="1:18" hidden="1" x14ac:dyDescent="0.55000000000000004">
      <c r="A813" s="7" t="s">
        <v>4308</v>
      </c>
      <c r="B813" s="7" t="s">
        <v>4309</v>
      </c>
      <c r="C813" s="7" t="s">
        <v>829</v>
      </c>
      <c r="D813" s="7" t="s">
        <v>4310</v>
      </c>
      <c r="E813" s="7">
        <v>11</v>
      </c>
      <c r="F813" s="7" t="s">
        <v>1115</v>
      </c>
      <c r="G813" s="7" t="s">
        <v>1116</v>
      </c>
      <c r="H813" s="8">
        <v>86</v>
      </c>
      <c r="I813" s="7" t="s">
        <v>63</v>
      </c>
      <c r="J813" s="8">
        <v>10</v>
      </c>
      <c r="K813" s="7" t="s">
        <v>1109</v>
      </c>
      <c r="L813" s="7" t="s">
        <v>1204</v>
      </c>
      <c r="M813" s="7">
        <v>3</v>
      </c>
      <c r="N813" s="7" t="s">
        <v>1049</v>
      </c>
      <c r="O813" s="7" t="s">
        <v>4311</v>
      </c>
      <c r="P813" s="9">
        <v>16995</v>
      </c>
      <c r="Q813" s="7"/>
      <c r="R813" s="10"/>
    </row>
    <row r="814" spans="1:18" hidden="1" x14ac:dyDescent="0.55000000000000004">
      <c r="A814" s="7" t="s">
        <v>4312</v>
      </c>
      <c r="B814" s="7" t="s">
        <v>4313</v>
      </c>
      <c r="C814" s="7" t="s">
        <v>830</v>
      </c>
      <c r="D814" s="7" t="s">
        <v>4314</v>
      </c>
      <c r="E814" s="7">
        <v>11</v>
      </c>
      <c r="F814" s="7" t="s">
        <v>1115</v>
      </c>
      <c r="G814" s="7" t="s">
        <v>1116</v>
      </c>
      <c r="H814" s="8">
        <v>86</v>
      </c>
      <c r="I814" s="7" t="s">
        <v>63</v>
      </c>
      <c r="J814" s="8">
        <v>120</v>
      </c>
      <c r="K814" s="7" t="s">
        <v>1109</v>
      </c>
      <c r="L814" s="7" t="s">
        <v>1151</v>
      </c>
      <c r="M814" s="7">
        <v>13</v>
      </c>
      <c r="N814" s="7" t="s">
        <v>1062</v>
      </c>
      <c r="O814" s="7" t="s">
        <v>4315</v>
      </c>
      <c r="P814" s="9">
        <v>42312</v>
      </c>
      <c r="Q814" s="7"/>
      <c r="R814" s="10"/>
    </row>
    <row r="815" spans="1:18" hidden="1" x14ac:dyDescent="0.55000000000000004">
      <c r="A815" s="7" t="s">
        <v>4316</v>
      </c>
      <c r="B815" s="7" t="s">
        <v>4317</v>
      </c>
      <c r="C815" s="7" t="s">
        <v>831</v>
      </c>
      <c r="D815" s="7" t="s">
        <v>4318</v>
      </c>
      <c r="E815" s="7">
        <v>11</v>
      </c>
      <c r="F815" s="7" t="s">
        <v>1115</v>
      </c>
      <c r="G815" s="7" t="s">
        <v>1116</v>
      </c>
      <c r="H815" s="8">
        <v>86</v>
      </c>
      <c r="I815" s="7" t="s">
        <v>63</v>
      </c>
      <c r="J815" s="8">
        <v>10</v>
      </c>
      <c r="K815" s="7" t="s">
        <v>1109</v>
      </c>
      <c r="L815" s="7" t="s">
        <v>1204</v>
      </c>
      <c r="M815" s="7">
        <v>3</v>
      </c>
      <c r="N815" s="7" t="s">
        <v>1049</v>
      </c>
      <c r="O815" s="7" t="s">
        <v>4319</v>
      </c>
      <c r="P815" s="9">
        <v>17872</v>
      </c>
      <c r="Q815" s="7"/>
      <c r="R815" s="10"/>
    </row>
    <row r="816" spans="1:18" hidden="1" x14ac:dyDescent="0.55000000000000004">
      <c r="A816" s="7" t="s">
        <v>4320</v>
      </c>
      <c r="B816" s="7" t="s">
        <v>4321</v>
      </c>
      <c r="C816" s="7" t="s">
        <v>832</v>
      </c>
      <c r="D816" s="7" t="s">
        <v>4322</v>
      </c>
      <c r="E816" s="7">
        <v>11</v>
      </c>
      <c r="F816" s="7" t="s">
        <v>1115</v>
      </c>
      <c r="G816" s="7" t="s">
        <v>1116</v>
      </c>
      <c r="H816" s="8">
        <v>86</v>
      </c>
      <c r="I816" s="7" t="s">
        <v>63</v>
      </c>
      <c r="J816" s="8">
        <v>30</v>
      </c>
      <c r="K816" s="7" t="s">
        <v>1109</v>
      </c>
      <c r="L816" s="7" t="s">
        <v>1117</v>
      </c>
      <c r="M816" s="7">
        <v>5</v>
      </c>
      <c r="N816" s="7" t="s">
        <v>1047</v>
      </c>
      <c r="O816" s="7" t="s">
        <v>4323</v>
      </c>
      <c r="P816" s="9">
        <v>25977</v>
      </c>
      <c r="Q816" s="7"/>
      <c r="R816" s="10"/>
    </row>
    <row r="817" spans="1:18" hidden="1" x14ac:dyDescent="0.55000000000000004">
      <c r="A817" s="7" t="s">
        <v>4324</v>
      </c>
      <c r="B817" s="7" t="s">
        <v>4325</v>
      </c>
      <c r="C817" s="7" t="s">
        <v>833</v>
      </c>
      <c r="D817" s="7" t="s">
        <v>4326</v>
      </c>
      <c r="E817" s="7">
        <v>11</v>
      </c>
      <c r="F817" s="7" t="s">
        <v>1115</v>
      </c>
      <c r="G817" s="7" t="s">
        <v>1116</v>
      </c>
      <c r="H817" s="8">
        <v>86</v>
      </c>
      <c r="I817" s="7" t="s">
        <v>63</v>
      </c>
      <c r="J817" s="8">
        <v>30</v>
      </c>
      <c r="K817" s="7" t="s">
        <v>1109</v>
      </c>
      <c r="L817" s="7" t="s">
        <v>1117</v>
      </c>
      <c r="M817" s="7">
        <v>5</v>
      </c>
      <c r="N817" s="7" t="s">
        <v>1047</v>
      </c>
      <c r="O817" s="7" t="s">
        <v>4327</v>
      </c>
      <c r="P817" s="9">
        <v>20459</v>
      </c>
      <c r="Q817" s="7"/>
      <c r="R817" s="10"/>
    </row>
    <row r="818" spans="1:18" hidden="1" x14ac:dyDescent="0.55000000000000004">
      <c r="A818" s="7" t="s">
        <v>4328</v>
      </c>
      <c r="B818" s="7" t="s">
        <v>4329</v>
      </c>
      <c r="C818" s="7" t="s">
        <v>834</v>
      </c>
      <c r="D818" s="7" t="s">
        <v>4330</v>
      </c>
      <c r="E818" s="7">
        <v>11</v>
      </c>
      <c r="F818" s="7" t="s">
        <v>1115</v>
      </c>
      <c r="G818" s="7" t="s">
        <v>1116</v>
      </c>
      <c r="H818" s="8">
        <v>86</v>
      </c>
      <c r="I818" s="7" t="s">
        <v>63</v>
      </c>
      <c r="J818" s="8">
        <v>60</v>
      </c>
      <c r="K818" s="7" t="s">
        <v>1109</v>
      </c>
      <c r="L818" s="7" t="s">
        <v>1117</v>
      </c>
      <c r="M818" s="7">
        <v>7</v>
      </c>
      <c r="N818" s="7" t="s">
        <v>1046</v>
      </c>
      <c r="O818" s="7" t="s">
        <v>4331</v>
      </c>
      <c r="P818" s="9">
        <v>60157</v>
      </c>
      <c r="Q818" s="7"/>
      <c r="R818" s="10"/>
    </row>
    <row r="819" spans="1:18" hidden="1" x14ac:dyDescent="0.55000000000000004">
      <c r="A819" s="7" t="s">
        <v>4332</v>
      </c>
      <c r="B819" s="7" t="s">
        <v>4333</v>
      </c>
      <c r="C819" s="7" t="s">
        <v>835</v>
      </c>
      <c r="D819" s="7" t="s">
        <v>4334</v>
      </c>
      <c r="E819" s="7">
        <v>11</v>
      </c>
      <c r="F819" s="7" t="s">
        <v>1115</v>
      </c>
      <c r="G819" s="7" t="s">
        <v>1116</v>
      </c>
      <c r="H819" s="8">
        <v>86</v>
      </c>
      <c r="I819" s="7" t="s">
        <v>63</v>
      </c>
      <c r="J819" s="8">
        <v>10</v>
      </c>
      <c r="K819" s="7" t="s">
        <v>1109</v>
      </c>
      <c r="L819" s="7" t="s">
        <v>1204</v>
      </c>
      <c r="M819" s="7">
        <v>3</v>
      </c>
      <c r="N819" s="7" t="s">
        <v>1049</v>
      </c>
      <c r="O819" s="7" t="s">
        <v>4335</v>
      </c>
      <c r="P819" s="9">
        <v>21260</v>
      </c>
      <c r="Q819" s="7"/>
      <c r="R819" s="10"/>
    </row>
    <row r="820" spans="1:18" hidden="1" x14ac:dyDescent="0.55000000000000004">
      <c r="A820" s="7" t="s">
        <v>4336</v>
      </c>
      <c r="B820" s="7" t="s">
        <v>4337</v>
      </c>
      <c r="C820" s="7" t="s">
        <v>948</v>
      </c>
      <c r="D820" s="7" t="s">
        <v>4338</v>
      </c>
      <c r="E820" s="7">
        <v>12</v>
      </c>
      <c r="F820" s="7" t="s">
        <v>1099</v>
      </c>
      <c r="G820" s="7" t="s">
        <v>1100</v>
      </c>
      <c r="H820" s="8">
        <v>90</v>
      </c>
      <c r="I820" s="7" t="s">
        <v>74</v>
      </c>
      <c r="J820" s="8">
        <v>721</v>
      </c>
      <c r="K820" s="7" t="s">
        <v>1101</v>
      </c>
      <c r="L820" s="7" t="s">
        <v>1102</v>
      </c>
      <c r="M820" s="7">
        <v>19</v>
      </c>
      <c r="N820" s="7" t="s">
        <v>1067</v>
      </c>
      <c r="O820" s="7" t="s">
        <v>4339</v>
      </c>
      <c r="P820" s="9">
        <v>266807</v>
      </c>
      <c r="Q820" s="7"/>
      <c r="R820" s="10"/>
    </row>
    <row r="821" spans="1:18" hidden="1" x14ac:dyDescent="0.55000000000000004">
      <c r="A821" s="7" t="s">
        <v>4340</v>
      </c>
      <c r="B821" s="7" t="s">
        <v>4341</v>
      </c>
      <c r="C821" s="7" t="s">
        <v>949</v>
      </c>
      <c r="D821" s="7" t="s">
        <v>74</v>
      </c>
      <c r="E821" s="7">
        <v>12</v>
      </c>
      <c r="F821" s="7" t="s">
        <v>1107</v>
      </c>
      <c r="G821" s="7" t="s">
        <v>1108</v>
      </c>
      <c r="H821" s="8">
        <v>90</v>
      </c>
      <c r="I821" s="7" t="s">
        <v>74</v>
      </c>
      <c r="J821" s="8">
        <v>508</v>
      </c>
      <c r="K821" s="7" t="s">
        <v>1101</v>
      </c>
      <c r="L821" s="7" t="s">
        <v>1101</v>
      </c>
      <c r="M821" s="7">
        <v>17</v>
      </c>
      <c r="N821" s="7" t="s">
        <v>1043</v>
      </c>
      <c r="O821" s="7" t="s">
        <v>4342</v>
      </c>
      <c r="P821" s="9">
        <v>162946</v>
      </c>
      <c r="Q821" s="7"/>
      <c r="R821" s="10"/>
    </row>
    <row r="822" spans="1:18" hidden="1" x14ac:dyDescent="0.55000000000000004">
      <c r="A822" s="7" t="s">
        <v>4343</v>
      </c>
      <c r="B822" s="7" t="s">
        <v>4344</v>
      </c>
      <c r="C822" s="7" t="s">
        <v>950</v>
      </c>
      <c r="D822" s="7" t="s">
        <v>4345</v>
      </c>
      <c r="E822" s="7">
        <v>12</v>
      </c>
      <c r="F822" s="7" t="s">
        <v>1115</v>
      </c>
      <c r="G822" s="7" t="s">
        <v>1116</v>
      </c>
      <c r="H822" s="8">
        <v>90</v>
      </c>
      <c r="I822" s="7" t="s">
        <v>74</v>
      </c>
      <c r="J822" s="8">
        <v>30</v>
      </c>
      <c r="K822" s="7" t="s">
        <v>1109</v>
      </c>
      <c r="L822" s="7" t="s">
        <v>1117</v>
      </c>
      <c r="M822" s="7">
        <v>6</v>
      </c>
      <c r="N822" s="7" t="s">
        <v>1060</v>
      </c>
      <c r="O822" s="7" t="s">
        <v>4346</v>
      </c>
      <c r="P822" s="9">
        <v>32391</v>
      </c>
      <c r="Q822" s="7"/>
      <c r="R822" s="10"/>
    </row>
    <row r="823" spans="1:18" hidden="1" x14ac:dyDescent="0.55000000000000004">
      <c r="A823" s="7" t="s">
        <v>4347</v>
      </c>
      <c r="B823" s="7" t="s">
        <v>4348</v>
      </c>
      <c r="C823" s="7" t="s">
        <v>951</v>
      </c>
      <c r="D823" s="7" t="s">
        <v>4349</v>
      </c>
      <c r="E823" s="7">
        <v>12</v>
      </c>
      <c r="F823" s="7" t="s">
        <v>1115</v>
      </c>
      <c r="G823" s="7" t="s">
        <v>1116</v>
      </c>
      <c r="H823" s="8">
        <v>90</v>
      </c>
      <c r="I823" s="7" t="s">
        <v>74</v>
      </c>
      <c r="J823" s="8">
        <v>70</v>
      </c>
      <c r="K823" s="7" t="s">
        <v>1101</v>
      </c>
      <c r="L823" s="7" t="s">
        <v>1117</v>
      </c>
      <c r="M823" s="7">
        <v>7</v>
      </c>
      <c r="N823" s="7" t="s">
        <v>1046</v>
      </c>
      <c r="O823" s="7" t="s">
        <v>4350</v>
      </c>
      <c r="P823" s="9">
        <v>70292</v>
      </c>
      <c r="Q823" s="7"/>
      <c r="R823" s="10"/>
    </row>
    <row r="824" spans="1:18" hidden="1" x14ac:dyDescent="0.55000000000000004">
      <c r="A824" s="7" t="s">
        <v>4351</v>
      </c>
      <c r="B824" s="7" t="s">
        <v>4352</v>
      </c>
      <c r="C824" s="7" t="s">
        <v>952</v>
      </c>
      <c r="D824" s="7" t="s">
        <v>4353</v>
      </c>
      <c r="E824" s="7">
        <v>12</v>
      </c>
      <c r="F824" s="7" t="s">
        <v>1115</v>
      </c>
      <c r="G824" s="7" t="s">
        <v>1116</v>
      </c>
      <c r="H824" s="8">
        <v>90</v>
      </c>
      <c r="I824" s="7" t="s">
        <v>74</v>
      </c>
      <c r="J824" s="8">
        <v>121</v>
      </c>
      <c r="K824" s="7" t="s">
        <v>1101</v>
      </c>
      <c r="L824" s="7" t="s">
        <v>1151</v>
      </c>
      <c r="M824" s="7">
        <v>13</v>
      </c>
      <c r="N824" s="7" t="s">
        <v>1062</v>
      </c>
      <c r="O824" s="7" t="s">
        <v>4354</v>
      </c>
      <c r="P824" s="9">
        <v>60265</v>
      </c>
      <c r="Q824" s="7"/>
      <c r="R824" s="10"/>
    </row>
    <row r="825" spans="1:18" hidden="1" x14ac:dyDescent="0.55000000000000004">
      <c r="A825" s="7" t="s">
        <v>4355</v>
      </c>
      <c r="B825" s="7" t="s">
        <v>4356</v>
      </c>
      <c r="C825" s="7" t="s">
        <v>953</v>
      </c>
      <c r="D825" s="7" t="s">
        <v>4357</v>
      </c>
      <c r="E825" s="7">
        <v>12</v>
      </c>
      <c r="F825" s="7" t="s">
        <v>1115</v>
      </c>
      <c r="G825" s="7" t="s">
        <v>1116</v>
      </c>
      <c r="H825" s="8">
        <v>90</v>
      </c>
      <c r="I825" s="7" t="s">
        <v>74</v>
      </c>
      <c r="J825" s="8">
        <v>60</v>
      </c>
      <c r="K825" s="7" t="s">
        <v>1101</v>
      </c>
      <c r="L825" s="7" t="s">
        <v>1117</v>
      </c>
      <c r="M825" s="7">
        <v>7</v>
      </c>
      <c r="N825" s="7" t="s">
        <v>1046</v>
      </c>
      <c r="O825" s="7" t="s">
        <v>4358</v>
      </c>
      <c r="P825" s="9">
        <v>62592</v>
      </c>
      <c r="Q825" s="7"/>
      <c r="R825" s="10"/>
    </row>
    <row r="826" spans="1:18" hidden="1" x14ac:dyDescent="0.55000000000000004">
      <c r="A826" s="7" t="s">
        <v>4359</v>
      </c>
      <c r="B826" s="7" t="s">
        <v>4360</v>
      </c>
      <c r="C826" s="7" t="s">
        <v>954</v>
      </c>
      <c r="D826" s="7" t="s">
        <v>4361</v>
      </c>
      <c r="E826" s="7">
        <v>12</v>
      </c>
      <c r="F826" s="7" t="s">
        <v>1115</v>
      </c>
      <c r="G826" s="7" t="s">
        <v>1116</v>
      </c>
      <c r="H826" s="8">
        <v>90</v>
      </c>
      <c r="I826" s="7" t="s">
        <v>74</v>
      </c>
      <c r="J826" s="8">
        <v>44</v>
      </c>
      <c r="K826" s="7" t="s">
        <v>1101</v>
      </c>
      <c r="L826" s="7" t="s">
        <v>1117</v>
      </c>
      <c r="M826" s="7">
        <v>7</v>
      </c>
      <c r="N826" s="7" t="s">
        <v>1046</v>
      </c>
      <c r="O826" s="7" t="s">
        <v>4362</v>
      </c>
      <c r="P826" s="9">
        <v>63317</v>
      </c>
      <c r="Q826" s="7"/>
      <c r="R826" s="10"/>
    </row>
    <row r="827" spans="1:18" hidden="1" x14ac:dyDescent="0.55000000000000004">
      <c r="A827" s="7" t="s">
        <v>4363</v>
      </c>
      <c r="B827" s="7" t="s">
        <v>4364</v>
      </c>
      <c r="C827" s="7" t="s">
        <v>955</v>
      </c>
      <c r="D827" s="7" t="s">
        <v>4365</v>
      </c>
      <c r="E827" s="7">
        <v>12</v>
      </c>
      <c r="F827" s="7" t="s">
        <v>1115</v>
      </c>
      <c r="G827" s="7" t="s">
        <v>1116</v>
      </c>
      <c r="H827" s="8">
        <v>90</v>
      </c>
      <c r="I827" s="7" t="s">
        <v>74</v>
      </c>
      <c r="J827" s="8">
        <v>60</v>
      </c>
      <c r="K827" s="7" t="s">
        <v>1101</v>
      </c>
      <c r="L827" s="7" t="s">
        <v>1122</v>
      </c>
      <c r="M827" s="7">
        <v>9</v>
      </c>
      <c r="N827" s="7" t="s">
        <v>1045</v>
      </c>
      <c r="O827" s="7" t="s">
        <v>4366</v>
      </c>
      <c r="P827" s="9">
        <v>49244</v>
      </c>
      <c r="Q827" s="7"/>
      <c r="R827" s="10"/>
    </row>
    <row r="828" spans="1:18" hidden="1" x14ac:dyDescent="0.55000000000000004">
      <c r="A828" s="7" t="s">
        <v>4367</v>
      </c>
      <c r="B828" s="7" t="s">
        <v>4368</v>
      </c>
      <c r="C828" s="7" t="s">
        <v>956</v>
      </c>
      <c r="D828" s="7" t="s">
        <v>4369</v>
      </c>
      <c r="E828" s="7">
        <v>12</v>
      </c>
      <c r="F828" s="7" t="s">
        <v>1115</v>
      </c>
      <c r="G828" s="7" t="s">
        <v>1116</v>
      </c>
      <c r="H828" s="8">
        <v>90</v>
      </c>
      <c r="I828" s="7" t="s">
        <v>74</v>
      </c>
      <c r="J828" s="8">
        <v>30</v>
      </c>
      <c r="K828" s="7" t="s">
        <v>1101</v>
      </c>
      <c r="L828" s="7" t="s">
        <v>1117</v>
      </c>
      <c r="M828" s="7">
        <v>5</v>
      </c>
      <c r="N828" s="7" t="s">
        <v>1047</v>
      </c>
      <c r="O828" s="7" t="s">
        <v>4370</v>
      </c>
      <c r="P828" s="9">
        <v>10422</v>
      </c>
      <c r="Q828" s="7"/>
      <c r="R828" s="10"/>
    </row>
    <row r="829" spans="1:18" hidden="1" x14ac:dyDescent="0.55000000000000004">
      <c r="A829" s="7" t="s">
        <v>4371</v>
      </c>
      <c r="B829" s="7" t="s">
        <v>4372</v>
      </c>
      <c r="C829" s="7" t="s">
        <v>957</v>
      </c>
      <c r="D829" s="7" t="s">
        <v>4373</v>
      </c>
      <c r="E829" s="7">
        <v>12</v>
      </c>
      <c r="F829" s="7" t="s">
        <v>1115</v>
      </c>
      <c r="G829" s="7" t="s">
        <v>1116</v>
      </c>
      <c r="H829" s="8">
        <v>90</v>
      </c>
      <c r="I829" s="7" t="s">
        <v>74</v>
      </c>
      <c r="J829" s="8">
        <v>46</v>
      </c>
      <c r="K829" s="7" t="s">
        <v>1101</v>
      </c>
      <c r="L829" s="7" t="s">
        <v>1117</v>
      </c>
      <c r="M829" s="7">
        <v>6</v>
      </c>
      <c r="N829" s="7" t="s">
        <v>1060</v>
      </c>
      <c r="O829" s="7" t="s">
        <v>4374</v>
      </c>
      <c r="P829" s="9">
        <v>56312</v>
      </c>
      <c r="Q829" s="7"/>
      <c r="R829" s="10"/>
    </row>
    <row r="830" spans="1:18" hidden="1" x14ac:dyDescent="0.55000000000000004">
      <c r="A830" s="7" t="s">
        <v>4375</v>
      </c>
      <c r="B830" s="7" t="s">
        <v>4376</v>
      </c>
      <c r="C830" s="7" t="s">
        <v>958</v>
      </c>
      <c r="D830" s="7" t="s">
        <v>4377</v>
      </c>
      <c r="E830" s="7">
        <v>12</v>
      </c>
      <c r="F830" s="7" t="s">
        <v>1115</v>
      </c>
      <c r="G830" s="7" t="s">
        <v>1116</v>
      </c>
      <c r="H830" s="8">
        <v>90</v>
      </c>
      <c r="I830" s="7" t="s">
        <v>74</v>
      </c>
      <c r="J830" s="8">
        <v>43</v>
      </c>
      <c r="K830" s="7" t="s">
        <v>1101</v>
      </c>
      <c r="L830" s="7" t="s">
        <v>1117</v>
      </c>
      <c r="M830" s="7">
        <v>6</v>
      </c>
      <c r="N830" s="7" t="s">
        <v>1060</v>
      </c>
      <c r="O830" s="7" t="s">
        <v>4378</v>
      </c>
      <c r="P830" s="9">
        <v>58870</v>
      </c>
      <c r="Q830" s="7"/>
      <c r="R830" s="10"/>
    </row>
    <row r="831" spans="1:18" hidden="1" x14ac:dyDescent="0.55000000000000004">
      <c r="A831" s="7" t="s">
        <v>4379</v>
      </c>
      <c r="B831" s="7" t="s">
        <v>4380</v>
      </c>
      <c r="C831" s="7" t="s">
        <v>959</v>
      </c>
      <c r="D831" s="7" t="s">
        <v>4381</v>
      </c>
      <c r="E831" s="7">
        <v>12</v>
      </c>
      <c r="F831" s="7" t="s">
        <v>1115</v>
      </c>
      <c r="G831" s="7" t="s">
        <v>1116</v>
      </c>
      <c r="H831" s="8">
        <v>90</v>
      </c>
      <c r="I831" s="7" t="s">
        <v>74</v>
      </c>
      <c r="J831" s="8">
        <v>28</v>
      </c>
      <c r="K831" s="7" t="s">
        <v>1101</v>
      </c>
      <c r="L831" s="7" t="s">
        <v>1117</v>
      </c>
      <c r="M831" s="7">
        <v>5</v>
      </c>
      <c r="N831" s="7" t="s">
        <v>1047</v>
      </c>
      <c r="O831" s="7" t="s">
        <v>4382</v>
      </c>
      <c r="P831" s="9">
        <v>15406</v>
      </c>
      <c r="Q831" s="7"/>
      <c r="R831" s="10"/>
    </row>
    <row r="832" spans="1:18" hidden="1" x14ac:dyDescent="0.55000000000000004">
      <c r="A832" s="7" t="s">
        <v>4383</v>
      </c>
      <c r="B832" s="7" t="s">
        <v>4384</v>
      </c>
      <c r="C832" s="7" t="s">
        <v>960</v>
      </c>
      <c r="D832" s="7" t="s">
        <v>4385</v>
      </c>
      <c r="E832" s="7">
        <v>12</v>
      </c>
      <c r="F832" s="7" t="s">
        <v>1115</v>
      </c>
      <c r="G832" s="7" t="s">
        <v>1116</v>
      </c>
      <c r="H832" s="8">
        <v>90</v>
      </c>
      <c r="I832" s="7" t="s">
        <v>74</v>
      </c>
      <c r="J832" s="8">
        <v>30</v>
      </c>
      <c r="K832" s="7" t="s">
        <v>1101</v>
      </c>
      <c r="L832" s="7" t="s">
        <v>1117</v>
      </c>
      <c r="M832" s="7">
        <v>5</v>
      </c>
      <c r="N832" s="7" t="s">
        <v>1047</v>
      </c>
      <c r="O832" s="7" t="s">
        <v>4386</v>
      </c>
      <c r="P832" s="9">
        <v>25764</v>
      </c>
      <c r="Q832" s="7"/>
      <c r="R832" s="10"/>
    </row>
    <row r="833" spans="1:18" hidden="1" x14ac:dyDescent="0.55000000000000004">
      <c r="A833" s="7" t="s">
        <v>4387</v>
      </c>
      <c r="B833" s="7" t="s">
        <v>4388</v>
      </c>
      <c r="C833" s="7" t="s">
        <v>961</v>
      </c>
      <c r="D833" s="7" t="s">
        <v>4389</v>
      </c>
      <c r="E833" s="7">
        <v>12</v>
      </c>
      <c r="F833" s="7" t="s">
        <v>1115</v>
      </c>
      <c r="G833" s="7" t="s">
        <v>1116</v>
      </c>
      <c r="H833" s="8">
        <v>90</v>
      </c>
      <c r="I833" s="7" t="s">
        <v>74</v>
      </c>
      <c r="J833" s="8">
        <v>30</v>
      </c>
      <c r="K833" s="7" t="s">
        <v>1101</v>
      </c>
      <c r="L833" s="7" t="s">
        <v>1117</v>
      </c>
      <c r="M833" s="7">
        <v>6</v>
      </c>
      <c r="N833" s="7" t="s">
        <v>1060</v>
      </c>
      <c r="O833" s="7" t="s">
        <v>4390</v>
      </c>
      <c r="P833" s="9">
        <v>34931</v>
      </c>
      <c r="Q833" s="7"/>
      <c r="R833" s="10"/>
    </row>
    <row r="834" spans="1:18" hidden="1" x14ac:dyDescent="0.55000000000000004">
      <c r="A834" s="7" t="s">
        <v>4391</v>
      </c>
      <c r="B834" s="7" t="s">
        <v>4392</v>
      </c>
      <c r="C834" s="7" t="s">
        <v>962</v>
      </c>
      <c r="D834" s="7" t="s">
        <v>4393</v>
      </c>
      <c r="E834" s="7">
        <v>12</v>
      </c>
      <c r="F834" s="7" t="s">
        <v>1115</v>
      </c>
      <c r="G834" s="7" t="s">
        <v>1116</v>
      </c>
      <c r="H834" s="8">
        <v>90</v>
      </c>
      <c r="I834" s="7" t="s">
        <v>74</v>
      </c>
      <c r="J834" s="8">
        <v>30</v>
      </c>
      <c r="K834" s="7" t="s">
        <v>1101</v>
      </c>
      <c r="L834" s="7" t="s">
        <v>1117</v>
      </c>
      <c r="M834" s="7">
        <v>5</v>
      </c>
      <c r="N834" s="7" t="s">
        <v>1047</v>
      </c>
      <c r="O834" s="7" t="s">
        <v>4394</v>
      </c>
      <c r="P834" s="9">
        <v>21122</v>
      </c>
      <c r="Q834" s="7"/>
      <c r="R834" s="10"/>
    </row>
    <row r="835" spans="1:18" hidden="1" x14ac:dyDescent="0.55000000000000004">
      <c r="A835" s="7" t="s">
        <v>4395</v>
      </c>
      <c r="B835" s="7" t="s">
        <v>4396</v>
      </c>
      <c r="C835" s="7" t="s">
        <v>963</v>
      </c>
      <c r="D835" s="7" t="s">
        <v>4397</v>
      </c>
      <c r="E835" s="7">
        <v>12</v>
      </c>
      <c r="F835" s="7" t="s">
        <v>1115</v>
      </c>
      <c r="G835" s="7" t="s">
        <v>1116</v>
      </c>
      <c r="H835" s="8">
        <v>90</v>
      </c>
      <c r="I835" s="7" t="s">
        <v>74</v>
      </c>
      <c r="J835" s="8">
        <v>30</v>
      </c>
      <c r="K835" s="7" t="s">
        <v>1101</v>
      </c>
      <c r="L835" s="7" t="s">
        <v>1117</v>
      </c>
      <c r="M835" s="7">
        <v>6</v>
      </c>
      <c r="N835" s="7" t="s">
        <v>1060</v>
      </c>
      <c r="O835" s="7" t="s">
        <v>4398</v>
      </c>
      <c r="P835" s="9">
        <v>37135</v>
      </c>
      <c r="Q835" s="7"/>
      <c r="R835" s="10"/>
    </row>
    <row r="836" spans="1:18" hidden="1" x14ac:dyDescent="0.55000000000000004">
      <c r="A836" s="7" t="s">
        <v>4399</v>
      </c>
      <c r="B836" s="7" t="s">
        <v>4400</v>
      </c>
      <c r="C836" s="7" t="s">
        <v>964</v>
      </c>
      <c r="D836" s="7" t="s">
        <v>4401</v>
      </c>
      <c r="E836" s="7">
        <v>12</v>
      </c>
      <c r="F836" s="7" t="s">
        <v>1115</v>
      </c>
      <c r="G836" s="7" t="s">
        <v>1116</v>
      </c>
      <c r="H836" s="8">
        <v>90</v>
      </c>
      <c r="I836" s="7" t="s">
        <v>74</v>
      </c>
      <c r="J836" s="8">
        <v>30</v>
      </c>
      <c r="K836" s="7" t="s">
        <v>1101</v>
      </c>
      <c r="L836" s="7" t="s">
        <v>1117</v>
      </c>
      <c r="M836" s="7">
        <v>5</v>
      </c>
      <c r="N836" s="7" t="s">
        <v>1047</v>
      </c>
      <c r="O836" s="7" t="s">
        <v>4402</v>
      </c>
      <c r="P836" s="9">
        <v>17977</v>
      </c>
      <c r="Q836" s="7"/>
      <c r="R836" s="10"/>
    </row>
    <row r="837" spans="1:18" hidden="1" x14ac:dyDescent="0.55000000000000004">
      <c r="A837" s="7" t="s">
        <v>4403</v>
      </c>
      <c r="B837" s="7" t="s">
        <v>4404</v>
      </c>
      <c r="C837" s="7" t="s">
        <v>965</v>
      </c>
      <c r="D837" s="7" t="s">
        <v>75</v>
      </c>
      <c r="E837" s="7">
        <v>12</v>
      </c>
      <c r="F837" s="7" t="s">
        <v>1107</v>
      </c>
      <c r="G837" s="7" t="s">
        <v>1108</v>
      </c>
      <c r="H837" s="8">
        <v>91</v>
      </c>
      <c r="I837" s="7" t="s">
        <v>75</v>
      </c>
      <c r="J837" s="8">
        <v>202</v>
      </c>
      <c r="K837" s="7" t="s">
        <v>1109</v>
      </c>
      <c r="L837" s="7" t="s">
        <v>1101</v>
      </c>
      <c r="M837" s="7">
        <v>16</v>
      </c>
      <c r="N837" s="7" t="s">
        <v>1065</v>
      </c>
      <c r="O837" s="7" t="s">
        <v>4405</v>
      </c>
      <c r="P837" s="9">
        <v>94609</v>
      </c>
      <c r="Q837" s="7"/>
      <c r="R837" s="10"/>
    </row>
    <row r="838" spans="1:18" hidden="1" x14ac:dyDescent="0.55000000000000004">
      <c r="A838" s="7" t="s">
        <v>4406</v>
      </c>
      <c r="B838" s="7" t="s">
        <v>4407</v>
      </c>
      <c r="C838" s="7" t="s">
        <v>966</v>
      </c>
      <c r="D838" s="7" t="s">
        <v>4408</v>
      </c>
      <c r="E838" s="7">
        <v>12</v>
      </c>
      <c r="F838" s="7" t="s">
        <v>1115</v>
      </c>
      <c r="G838" s="7" t="s">
        <v>1116</v>
      </c>
      <c r="H838" s="8">
        <v>91</v>
      </c>
      <c r="I838" s="7" t="s">
        <v>75</v>
      </c>
      <c r="J838" s="8">
        <v>30</v>
      </c>
      <c r="K838" s="7" t="s">
        <v>1109</v>
      </c>
      <c r="L838" s="7" t="s">
        <v>1117</v>
      </c>
      <c r="M838" s="7">
        <v>5</v>
      </c>
      <c r="N838" s="7" t="s">
        <v>1047</v>
      </c>
      <c r="O838" s="7" t="s">
        <v>4409</v>
      </c>
      <c r="P838" s="9">
        <v>18877</v>
      </c>
      <c r="Q838" s="7"/>
      <c r="R838" s="10"/>
    </row>
    <row r="839" spans="1:18" hidden="1" x14ac:dyDescent="0.55000000000000004">
      <c r="A839" s="7" t="s">
        <v>4410</v>
      </c>
      <c r="B839" s="7" t="s">
        <v>4411</v>
      </c>
      <c r="C839" s="7" t="s">
        <v>967</v>
      </c>
      <c r="D839" s="7" t="s">
        <v>4412</v>
      </c>
      <c r="E839" s="7">
        <v>12</v>
      </c>
      <c r="F839" s="7" t="s">
        <v>1115</v>
      </c>
      <c r="G839" s="7" t="s">
        <v>1116</v>
      </c>
      <c r="H839" s="8">
        <v>91</v>
      </c>
      <c r="I839" s="7" t="s">
        <v>75</v>
      </c>
      <c r="J839" s="8">
        <v>33</v>
      </c>
      <c r="K839" s="7" t="s">
        <v>1109</v>
      </c>
      <c r="L839" s="7" t="s">
        <v>1117</v>
      </c>
      <c r="M839" s="7">
        <v>5</v>
      </c>
      <c r="N839" s="7" t="s">
        <v>1047</v>
      </c>
      <c r="O839" s="7" t="s">
        <v>4413</v>
      </c>
      <c r="P839" s="9">
        <v>26540</v>
      </c>
      <c r="Q839" s="7"/>
      <c r="R839" s="10"/>
    </row>
    <row r="840" spans="1:18" hidden="1" x14ac:dyDescent="0.55000000000000004">
      <c r="A840" s="7" t="s">
        <v>4414</v>
      </c>
      <c r="B840" s="7" t="s">
        <v>4415</v>
      </c>
      <c r="C840" s="7" t="s">
        <v>968</v>
      </c>
      <c r="D840" s="7" t="s">
        <v>4416</v>
      </c>
      <c r="E840" s="7">
        <v>12</v>
      </c>
      <c r="F840" s="7" t="s">
        <v>1115</v>
      </c>
      <c r="G840" s="7" t="s">
        <v>1116</v>
      </c>
      <c r="H840" s="8">
        <v>91</v>
      </c>
      <c r="I840" s="7" t="s">
        <v>75</v>
      </c>
      <c r="J840" s="8">
        <v>33</v>
      </c>
      <c r="K840" s="7" t="s">
        <v>1109</v>
      </c>
      <c r="L840" s="7" t="s">
        <v>1117</v>
      </c>
      <c r="M840" s="7">
        <v>5</v>
      </c>
      <c r="N840" s="7" t="s">
        <v>1047</v>
      </c>
      <c r="O840" s="7" t="s">
        <v>4417</v>
      </c>
      <c r="P840" s="9">
        <v>23847</v>
      </c>
      <c r="Q840" s="7"/>
      <c r="R840" s="10"/>
    </row>
    <row r="841" spans="1:18" hidden="1" x14ac:dyDescent="0.55000000000000004">
      <c r="A841" s="7" t="s">
        <v>4418</v>
      </c>
      <c r="B841" s="7" t="s">
        <v>4419</v>
      </c>
      <c r="C841" s="7" t="s">
        <v>969</v>
      </c>
      <c r="D841" s="7" t="s">
        <v>4420</v>
      </c>
      <c r="E841" s="7">
        <v>12</v>
      </c>
      <c r="F841" s="7" t="s">
        <v>1115</v>
      </c>
      <c r="G841" s="7" t="s">
        <v>1116</v>
      </c>
      <c r="H841" s="8">
        <v>91</v>
      </c>
      <c r="I841" s="7" t="s">
        <v>75</v>
      </c>
      <c r="J841" s="8">
        <v>63</v>
      </c>
      <c r="K841" s="7" t="s">
        <v>1109</v>
      </c>
      <c r="L841" s="7" t="s">
        <v>1122</v>
      </c>
      <c r="M841" s="7">
        <v>10</v>
      </c>
      <c r="N841" s="7" t="s">
        <v>1044</v>
      </c>
      <c r="O841" s="7" t="s">
        <v>4421</v>
      </c>
      <c r="P841" s="9">
        <v>57290</v>
      </c>
      <c r="Q841" s="7"/>
      <c r="R841" s="10"/>
    </row>
    <row r="842" spans="1:18" hidden="1" x14ac:dyDescent="0.55000000000000004">
      <c r="A842" s="7" t="s">
        <v>4422</v>
      </c>
      <c r="B842" s="7" t="s">
        <v>4423</v>
      </c>
      <c r="C842" s="7" t="s">
        <v>970</v>
      </c>
      <c r="D842" s="7" t="s">
        <v>4424</v>
      </c>
      <c r="E842" s="7">
        <v>12</v>
      </c>
      <c r="F842" s="7" t="s">
        <v>1115</v>
      </c>
      <c r="G842" s="7" t="s">
        <v>1116</v>
      </c>
      <c r="H842" s="8">
        <v>91</v>
      </c>
      <c r="I842" s="7" t="s">
        <v>75</v>
      </c>
      <c r="J842" s="8">
        <v>30</v>
      </c>
      <c r="K842" s="7" t="s">
        <v>1109</v>
      </c>
      <c r="L842" s="7" t="s">
        <v>1117</v>
      </c>
      <c r="M842" s="7">
        <v>5</v>
      </c>
      <c r="N842" s="7" t="s">
        <v>1047</v>
      </c>
      <c r="O842" s="7" t="s">
        <v>4425</v>
      </c>
      <c r="P842" s="9">
        <v>19686</v>
      </c>
      <c r="Q842" s="7"/>
      <c r="R842" s="10"/>
    </row>
    <row r="843" spans="1:18" hidden="1" x14ac:dyDescent="0.55000000000000004">
      <c r="A843" s="7" t="s">
        <v>4426</v>
      </c>
      <c r="B843" s="7" t="s">
        <v>4427</v>
      </c>
      <c r="C843" s="7" t="s">
        <v>971</v>
      </c>
      <c r="D843" s="7" t="s">
        <v>4428</v>
      </c>
      <c r="E843" s="7">
        <v>12</v>
      </c>
      <c r="F843" s="7" t="s">
        <v>1115</v>
      </c>
      <c r="G843" s="7" t="s">
        <v>1116</v>
      </c>
      <c r="H843" s="8">
        <v>91</v>
      </c>
      <c r="I843" s="7" t="s">
        <v>75</v>
      </c>
      <c r="J843" s="8">
        <v>30</v>
      </c>
      <c r="K843" s="7" t="s">
        <v>1101</v>
      </c>
      <c r="L843" s="7" t="s">
        <v>1204</v>
      </c>
      <c r="M843" s="7">
        <v>2</v>
      </c>
      <c r="N843" s="7" t="s">
        <v>1050</v>
      </c>
      <c r="O843" s="7" t="s">
        <v>4429</v>
      </c>
      <c r="P843" s="9">
        <v>15111</v>
      </c>
      <c r="Q843" s="7"/>
      <c r="R843" s="10"/>
    </row>
    <row r="844" spans="1:18" hidden="1" x14ac:dyDescent="0.55000000000000004">
      <c r="A844" s="7" t="s">
        <v>4430</v>
      </c>
      <c r="B844" s="7" t="s">
        <v>4431</v>
      </c>
      <c r="C844" s="7" t="s">
        <v>894</v>
      </c>
      <c r="D844" s="7" t="s">
        <v>69</v>
      </c>
      <c r="E844" s="7">
        <v>12</v>
      </c>
      <c r="F844" s="7" t="s">
        <v>1099</v>
      </c>
      <c r="G844" s="7" t="s">
        <v>1100</v>
      </c>
      <c r="H844" s="8">
        <v>92</v>
      </c>
      <c r="I844" s="7" t="s">
        <v>69</v>
      </c>
      <c r="J844" s="8">
        <v>555</v>
      </c>
      <c r="K844" s="7" t="s">
        <v>1101</v>
      </c>
      <c r="L844" s="7" t="s">
        <v>1102</v>
      </c>
      <c r="M844" s="7">
        <v>18</v>
      </c>
      <c r="N844" s="7" t="s">
        <v>1066</v>
      </c>
      <c r="O844" s="7" t="s">
        <v>4432</v>
      </c>
      <c r="P844" s="9">
        <v>117787</v>
      </c>
      <c r="Q844" s="7"/>
      <c r="R844" s="10"/>
    </row>
    <row r="845" spans="1:18" hidden="1" x14ac:dyDescent="0.55000000000000004">
      <c r="A845" s="7" t="s">
        <v>4433</v>
      </c>
      <c r="B845" s="7" t="s">
        <v>4434</v>
      </c>
      <c r="C845" s="7" t="s">
        <v>895</v>
      </c>
      <c r="D845" s="7" t="s">
        <v>4435</v>
      </c>
      <c r="E845" s="7">
        <v>12</v>
      </c>
      <c r="F845" s="7" t="s">
        <v>1115</v>
      </c>
      <c r="G845" s="7" t="s">
        <v>1116</v>
      </c>
      <c r="H845" s="8">
        <v>92</v>
      </c>
      <c r="I845" s="7" t="s">
        <v>69</v>
      </c>
      <c r="J845" s="8">
        <v>60</v>
      </c>
      <c r="K845" s="7" t="s">
        <v>1101</v>
      </c>
      <c r="L845" s="7" t="s">
        <v>1122</v>
      </c>
      <c r="M845" s="7">
        <v>10</v>
      </c>
      <c r="N845" s="7" t="s">
        <v>1044</v>
      </c>
      <c r="O845" s="7" t="s">
        <v>4436</v>
      </c>
      <c r="P845" s="9">
        <v>67283</v>
      </c>
      <c r="Q845" s="7"/>
      <c r="R845" s="10"/>
    </row>
    <row r="846" spans="1:18" hidden="1" x14ac:dyDescent="0.55000000000000004">
      <c r="A846" s="7" t="s">
        <v>4437</v>
      </c>
      <c r="B846" s="7" t="s">
        <v>4438</v>
      </c>
      <c r="C846" s="7" t="s">
        <v>896</v>
      </c>
      <c r="D846" s="7" t="s">
        <v>4439</v>
      </c>
      <c r="E846" s="7">
        <v>12</v>
      </c>
      <c r="F846" s="7" t="s">
        <v>1115</v>
      </c>
      <c r="G846" s="7" t="s">
        <v>1116</v>
      </c>
      <c r="H846" s="8">
        <v>92</v>
      </c>
      <c r="I846" s="7" t="s">
        <v>69</v>
      </c>
      <c r="J846" s="8">
        <v>60</v>
      </c>
      <c r="K846" s="7" t="s">
        <v>1101</v>
      </c>
      <c r="L846" s="7" t="s">
        <v>1122</v>
      </c>
      <c r="M846" s="7">
        <v>9</v>
      </c>
      <c r="N846" s="7" t="s">
        <v>1045</v>
      </c>
      <c r="O846" s="7" t="s">
        <v>4440</v>
      </c>
      <c r="P846" s="9">
        <v>49350</v>
      </c>
      <c r="Q846" s="7"/>
      <c r="R846" s="10"/>
    </row>
    <row r="847" spans="1:18" hidden="1" x14ac:dyDescent="0.55000000000000004">
      <c r="A847" s="7" t="s">
        <v>4441</v>
      </c>
      <c r="B847" s="7" t="s">
        <v>4442</v>
      </c>
      <c r="C847" s="7" t="s">
        <v>897</v>
      </c>
      <c r="D847" s="7" t="s">
        <v>4443</v>
      </c>
      <c r="E847" s="7">
        <v>12</v>
      </c>
      <c r="F847" s="7" t="s">
        <v>1115</v>
      </c>
      <c r="G847" s="7" t="s">
        <v>1116</v>
      </c>
      <c r="H847" s="8">
        <v>92</v>
      </c>
      <c r="I847" s="7" t="s">
        <v>69</v>
      </c>
      <c r="J847" s="8">
        <v>30</v>
      </c>
      <c r="K847" s="7" t="s">
        <v>1101</v>
      </c>
      <c r="L847" s="7" t="s">
        <v>1117</v>
      </c>
      <c r="M847" s="7">
        <v>6</v>
      </c>
      <c r="N847" s="7" t="s">
        <v>1060</v>
      </c>
      <c r="O847" s="7" t="s">
        <v>4444</v>
      </c>
      <c r="P847" s="9">
        <v>52391</v>
      </c>
      <c r="Q847" s="7"/>
      <c r="R847" s="10"/>
    </row>
    <row r="848" spans="1:18" hidden="1" x14ac:dyDescent="0.55000000000000004">
      <c r="A848" s="7" t="s">
        <v>4445</v>
      </c>
      <c r="B848" s="7" t="s">
        <v>4446</v>
      </c>
      <c r="C848" s="7" t="s">
        <v>898</v>
      </c>
      <c r="D848" s="7" t="s">
        <v>4447</v>
      </c>
      <c r="E848" s="7">
        <v>12</v>
      </c>
      <c r="F848" s="7" t="s">
        <v>1115</v>
      </c>
      <c r="G848" s="7" t="s">
        <v>1116</v>
      </c>
      <c r="H848" s="8">
        <v>92</v>
      </c>
      <c r="I848" s="7" t="s">
        <v>69</v>
      </c>
      <c r="J848" s="8">
        <v>60</v>
      </c>
      <c r="K848" s="7" t="s">
        <v>1101</v>
      </c>
      <c r="L848" s="7" t="s">
        <v>1117</v>
      </c>
      <c r="M848" s="7">
        <v>6</v>
      </c>
      <c r="N848" s="7" t="s">
        <v>1060</v>
      </c>
      <c r="O848" s="7" t="s">
        <v>4448</v>
      </c>
      <c r="P848" s="9">
        <v>33013</v>
      </c>
      <c r="Q848" s="7"/>
      <c r="R848" s="10"/>
    </row>
    <row r="849" spans="1:18" hidden="1" x14ac:dyDescent="0.55000000000000004">
      <c r="A849" s="7" t="s">
        <v>4449</v>
      </c>
      <c r="B849" s="7" t="s">
        <v>4450</v>
      </c>
      <c r="C849" s="7" t="s">
        <v>899</v>
      </c>
      <c r="D849" s="7" t="s">
        <v>4451</v>
      </c>
      <c r="E849" s="7">
        <v>12</v>
      </c>
      <c r="F849" s="7" t="s">
        <v>1115</v>
      </c>
      <c r="G849" s="7" t="s">
        <v>1116</v>
      </c>
      <c r="H849" s="8">
        <v>92</v>
      </c>
      <c r="I849" s="7" t="s">
        <v>69</v>
      </c>
      <c r="J849" s="8">
        <v>90</v>
      </c>
      <c r="K849" s="7" t="s">
        <v>1101</v>
      </c>
      <c r="L849" s="7" t="s">
        <v>1151</v>
      </c>
      <c r="M849" s="7">
        <v>12</v>
      </c>
      <c r="N849" s="7" t="s">
        <v>1061</v>
      </c>
      <c r="O849" s="7" t="s">
        <v>4452</v>
      </c>
      <c r="P849" s="9">
        <v>73274</v>
      </c>
      <c r="Q849" s="7"/>
      <c r="R849" s="10"/>
    </row>
    <row r="850" spans="1:18" hidden="1" x14ac:dyDescent="0.55000000000000004">
      <c r="A850" s="7" t="s">
        <v>4453</v>
      </c>
      <c r="B850" s="7" t="s">
        <v>4454</v>
      </c>
      <c r="C850" s="7" t="s">
        <v>900</v>
      </c>
      <c r="D850" s="7" t="s">
        <v>4455</v>
      </c>
      <c r="E850" s="7">
        <v>12</v>
      </c>
      <c r="F850" s="7" t="s">
        <v>1115</v>
      </c>
      <c r="G850" s="7" t="s">
        <v>1116</v>
      </c>
      <c r="H850" s="8">
        <v>92</v>
      </c>
      <c r="I850" s="7" t="s">
        <v>69</v>
      </c>
      <c r="J850" s="8">
        <v>30</v>
      </c>
      <c r="K850" s="7" t="s">
        <v>1101</v>
      </c>
      <c r="L850" s="7" t="s">
        <v>1117</v>
      </c>
      <c r="M850" s="7">
        <v>6</v>
      </c>
      <c r="N850" s="7" t="s">
        <v>1060</v>
      </c>
      <c r="O850" s="7" t="s">
        <v>4456</v>
      </c>
      <c r="P850" s="9">
        <v>34987</v>
      </c>
      <c r="Q850" s="7"/>
      <c r="R850" s="10"/>
    </row>
    <row r="851" spans="1:18" hidden="1" x14ac:dyDescent="0.55000000000000004">
      <c r="A851" s="7" t="s">
        <v>4457</v>
      </c>
      <c r="B851" s="7" t="s">
        <v>4458</v>
      </c>
      <c r="C851" s="7" t="s">
        <v>901</v>
      </c>
      <c r="D851" s="7" t="s">
        <v>4459</v>
      </c>
      <c r="E851" s="7">
        <v>12</v>
      </c>
      <c r="F851" s="7" t="s">
        <v>1115</v>
      </c>
      <c r="G851" s="7" t="s">
        <v>1116</v>
      </c>
      <c r="H851" s="8">
        <v>92</v>
      </c>
      <c r="I851" s="7" t="s">
        <v>69</v>
      </c>
      <c r="J851" s="8">
        <v>60</v>
      </c>
      <c r="K851" s="7" t="s">
        <v>1101</v>
      </c>
      <c r="L851" s="7" t="s">
        <v>1117</v>
      </c>
      <c r="M851" s="7">
        <v>6</v>
      </c>
      <c r="N851" s="7" t="s">
        <v>1060</v>
      </c>
      <c r="O851" s="7" t="s">
        <v>4460</v>
      </c>
      <c r="P851" s="9">
        <v>33230</v>
      </c>
      <c r="Q851" s="7"/>
      <c r="R851" s="10"/>
    </row>
    <row r="852" spans="1:18" hidden="1" x14ac:dyDescent="0.55000000000000004">
      <c r="A852" s="7" t="s">
        <v>4461</v>
      </c>
      <c r="B852" s="7" t="s">
        <v>4462</v>
      </c>
      <c r="C852" s="7" t="s">
        <v>902</v>
      </c>
      <c r="D852" s="7" t="s">
        <v>4463</v>
      </c>
      <c r="E852" s="7">
        <v>12</v>
      </c>
      <c r="F852" s="7" t="s">
        <v>1115</v>
      </c>
      <c r="G852" s="7" t="s">
        <v>1116</v>
      </c>
      <c r="H852" s="8">
        <v>92</v>
      </c>
      <c r="I852" s="7" t="s">
        <v>69</v>
      </c>
      <c r="J852" s="8">
        <v>30</v>
      </c>
      <c r="K852" s="7" t="s">
        <v>1101</v>
      </c>
      <c r="L852" s="7" t="s">
        <v>1117</v>
      </c>
      <c r="M852" s="7">
        <v>5</v>
      </c>
      <c r="N852" s="7" t="s">
        <v>1047</v>
      </c>
      <c r="O852" s="7" t="s">
        <v>4464</v>
      </c>
      <c r="P852" s="9">
        <v>23451</v>
      </c>
      <c r="Q852" s="7"/>
      <c r="R852" s="10"/>
    </row>
    <row r="853" spans="1:18" hidden="1" x14ac:dyDescent="0.55000000000000004">
      <c r="A853" s="7" t="s">
        <v>4465</v>
      </c>
      <c r="B853" s="7" t="s">
        <v>4466</v>
      </c>
      <c r="C853" s="7" t="s">
        <v>903</v>
      </c>
      <c r="D853" s="7" t="s">
        <v>4467</v>
      </c>
      <c r="E853" s="7">
        <v>12</v>
      </c>
      <c r="F853" s="7" t="s">
        <v>1115</v>
      </c>
      <c r="G853" s="7" t="s">
        <v>1116</v>
      </c>
      <c r="H853" s="8">
        <v>92</v>
      </c>
      <c r="I853" s="7" t="s">
        <v>69</v>
      </c>
      <c r="J853" s="8">
        <v>25</v>
      </c>
      <c r="K853" s="7" t="s">
        <v>1101</v>
      </c>
      <c r="L853" s="7" t="s">
        <v>1204</v>
      </c>
      <c r="M853" s="7">
        <v>2</v>
      </c>
      <c r="N853" s="7" t="s">
        <v>1050</v>
      </c>
      <c r="O853" s="7" t="s">
        <v>4468</v>
      </c>
      <c r="P853" s="9">
        <v>12959</v>
      </c>
      <c r="Q853" s="7"/>
      <c r="R853" s="10"/>
    </row>
    <row r="854" spans="1:18" hidden="1" x14ac:dyDescent="0.55000000000000004">
      <c r="A854" s="7" t="s">
        <v>4469</v>
      </c>
      <c r="B854" s="7" t="s">
        <v>4470</v>
      </c>
      <c r="C854" s="7" t="s">
        <v>929</v>
      </c>
      <c r="D854" s="7" t="s">
        <v>72</v>
      </c>
      <c r="E854" s="7">
        <v>12</v>
      </c>
      <c r="F854" s="7" t="s">
        <v>1107</v>
      </c>
      <c r="G854" s="7" t="s">
        <v>1108</v>
      </c>
      <c r="H854" s="8">
        <v>93</v>
      </c>
      <c r="I854" s="7" t="s">
        <v>72</v>
      </c>
      <c r="J854" s="8">
        <v>445</v>
      </c>
      <c r="K854" s="7" t="s">
        <v>1109</v>
      </c>
      <c r="L854" s="7" t="s">
        <v>1101</v>
      </c>
      <c r="M854" s="7">
        <v>17</v>
      </c>
      <c r="N854" s="7" t="s">
        <v>1043</v>
      </c>
      <c r="O854" s="7" t="s">
        <v>4471</v>
      </c>
      <c r="P854" s="9">
        <v>81316</v>
      </c>
      <c r="Q854" s="7"/>
      <c r="R854" s="10"/>
    </row>
    <row r="855" spans="1:18" hidden="1" x14ac:dyDescent="0.55000000000000004">
      <c r="A855" s="7" t="s">
        <v>4472</v>
      </c>
      <c r="B855" s="7" t="s">
        <v>4473</v>
      </c>
      <c r="C855" s="7" t="s">
        <v>930</v>
      </c>
      <c r="D855" s="7" t="s">
        <v>4474</v>
      </c>
      <c r="E855" s="7">
        <v>12</v>
      </c>
      <c r="F855" s="7" t="s">
        <v>1115</v>
      </c>
      <c r="G855" s="7" t="s">
        <v>1116</v>
      </c>
      <c r="H855" s="8">
        <v>93</v>
      </c>
      <c r="I855" s="7" t="s">
        <v>72</v>
      </c>
      <c r="J855" s="8">
        <v>30</v>
      </c>
      <c r="K855" s="7" t="s">
        <v>1101</v>
      </c>
      <c r="L855" s="7" t="s">
        <v>1117</v>
      </c>
      <c r="M855" s="7">
        <v>5</v>
      </c>
      <c r="N855" s="7" t="s">
        <v>1047</v>
      </c>
      <c r="O855" s="7" t="s">
        <v>4475</v>
      </c>
      <c r="P855" s="9">
        <v>28650</v>
      </c>
      <c r="Q855" s="7"/>
      <c r="R855" s="10"/>
    </row>
    <row r="856" spans="1:18" hidden="1" x14ac:dyDescent="0.55000000000000004">
      <c r="A856" s="7" t="s">
        <v>4476</v>
      </c>
      <c r="B856" s="7" t="s">
        <v>4477</v>
      </c>
      <c r="C856" s="7" t="s">
        <v>931</v>
      </c>
      <c r="D856" s="7" t="s">
        <v>4478</v>
      </c>
      <c r="E856" s="7">
        <v>12</v>
      </c>
      <c r="F856" s="7" t="s">
        <v>1115</v>
      </c>
      <c r="G856" s="7" t="s">
        <v>1116</v>
      </c>
      <c r="H856" s="8">
        <v>93</v>
      </c>
      <c r="I856" s="7" t="s">
        <v>72</v>
      </c>
      <c r="J856" s="8">
        <v>30</v>
      </c>
      <c r="K856" s="7" t="s">
        <v>1101</v>
      </c>
      <c r="L856" s="7" t="s">
        <v>1117</v>
      </c>
      <c r="M856" s="7">
        <v>6</v>
      </c>
      <c r="N856" s="7" t="s">
        <v>1060</v>
      </c>
      <c r="O856" s="7" t="s">
        <v>4479</v>
      </c>
      <c r="P856" s="9">
        <v>32759</v>
      </c>
      <c r="Q856" s="7"/>
      <c r="R856" s="10"/>
    </row>
    <row r="857" spans="1:18" hidden="1" x14ac:dyDescent="0.55000000000000004">
      <c r="A857" s="7" t="s">
        <v>4480</v>
      </c>
      <c r="B857" s="7" t="s">
        <v>4481</v>
      </c>
      <c r="C857" s="7" t="s">
        <v>932</v>
      </c>
      <c r="D857" s="7" t="s">
        <v>4482</v>
      </c>
      <c r="E857" s="7">
        <v>12</v>
      </c>
      <c r="F857" s="7" t="s">
        <v>1115</v>
      </c>
      <c r="G857" s="7" t="s">
        <v>1116</v>
      </c>
      <c r="H857" s="8">
        <v>93</v>
      </c>
      <c r="I857" s="7" t="s">
        <v>72</v>
      </c>
      <c r="J857" s="8">
        <v>30</v>
      </c>
      <c r="K857" s="7" t="s">
        <v>1101</v>
      </c>
      <c r="L857" s="7" t="s">
        <v>1122</v>
      </c>
      <c r="M857" s="7">
        <v>9</v>
      </c>
      <c r="N857" s="7" t="s">
        <v>1045</v>
      </c>
      <c r="O857" s="7" t="s">
        <v>4483</v>
      </c>
      <c r="P857" s="9">
        <v>24633</v>
      </c>
      <c r="Q857" s="7"/>
      <c r="R857" s="10"/>
    </row>
    <row r="858" spans="1:18" hidden="1" x14ac:dyDescent="0.55000000000000004">
      <c r="A858" s="7" t="s">
        <v>4484</v>
      </c>
      <c r="B858" s="7" t="s">
        <v>4485</v>
      </c>
      <c r="C858" s="7" t="s">
        <v>933</v>
      </c>
      <c r="D858" s="7" t="s">
        <v>4486</v>
      </c>
      <c r="E858" s="7">
        <v>12</v>
      </c>
      <c r="F858" s="7" t="s">
        <v>1115</v>
      </c>
      <c r="G858" s="7" t="s">
        <v>1116</v>
      </c>
      <c r="H858" s="8">
        <v>93</v>
      </c>
      <c r="I858" s="7" t="s">
        <v>72</v>
      </c>
      <c r="J858" s="8">
        <v>90</v>
      </c>
      <c r="K858" s="7" t="s">
        <v>1101</v>
      </c>
      <c r="L858" s="7" t="s">
        <v>1151</v>
      </c>
      <c r="M858" s="7">
        <v>12</v>
      </c>
      <c r="N858" s="7" t="s">
        <v>1061</v>
      </c>
      <c r="O858" s="7" t="s">
        <v>4487</v>
      </c>
      <c r="P858" s="9">
        <v>59338</v>
      </c>
      <c r="Q858" s="7"/>
      <c r="R858" s="10"/>
    </row>
    <row r="859" spans="1:18" hidden="1" x14ac:dyDescent="0.55000000000000004">
      <c r="A859" s="7" t="s">
        <v>4488</v>
      </c>
      <c r="B859" s="7" t="s">
        <v>4489</v>
      </c>
      <c r="C859" s="7" t="s">
        <v>934</v>
      </c>
      <c r="D859" s="7" t="s">
        <v>4490</v>
      </c>
      <c r="E859" s="7">
        <v>12</v>
      </c>
      <c r="F859" s="7" t="s">
        <v>1115</v>
      </c>
      <c r="G859" s="7" t="s">
        <v>1116</v>
      </c>
      <c r="H859" s="8">
        <v>93</v>
      </c>
      <c r="I859" s="7" t="s">
        <v>72</v>
      </c>
      <c r="J859" s="8">
        <v>30</v>
      </c>
      <c r="K859" s="7" t="s">
        <v>1101</v>
      </c>
      <c r="L859" s="7" t="s">
        <v>1117</v>
      </c>
      <c r="M859" s="7">
        <v>6</v>
      </c>
      <c r="N859" s="7" t="s">
        <v>1060</v>
      </c>
      <c r="O859" s="7" t="s">
        <v>4491</v>
      </c>
      <c r="P859" s="9">
        <v>36567</v>
      </c>
      <c r="Q859" s="7"/>
      <c r="R859" s="10"/>
    </row>
    <row r="860" spans="1:18" hidden="1" x14ac:dyDescent="0.55000000000000004">
      <c r="A860" s="7" t="s">
        <v>4492</v>
      </c>
      <c r="B860" s="7" t="s">
        <v>4493</v>
      </c>
      <c r="C860" s="7" t="s">
        <v>935</v>
      </c>
      <c r="D860" s="7" t="s">
        <v>4494</v>
      </c>
      <c r="E860" s="7">
        <v>12</v>
      </c>
      <c r="F860" s="7" t="s">
        <v>1115</v>
      </c>
      <c r="G860" s="7" t="s">
        <v>1116</v>
      </c>
      <c r="H860" s="8">
        <v>93</v>
      </c>
      <c r="I860" s="7" t="s">
        <v>72</v>
      </c>
      <c r="J860" s="8">
        <v>30</v>
      </c>
      <c r="K860" s="7" t="s">
        <v>1101</v>
      </c>
      <c r="L860" s="7" t="s">
        <v>1117</v>
      </c>
      <c r="M860" s="7">
        <v>5</v>
      </c>
      <c r="N860" s="7" t="s">
        <v>1047</v>
      </c>
      <c r="O860" s="7" t="s">
        <v>4495</v>
      </c>
      <c r="P860" s="9">
        <v>13380</v>
      </c>
      <c r="Q860" s="7"/>
      <c r="R860" s="10"/>
    </row>
    <row r="861" spans="1:18" hidden="1" x14ac:dyDescent="0.55000000000000004">
      <c r="A861" s="7" t="s">
        <v>4496</v>
      </c>
      <c r="B861" s="7" t="s">
        <v>4497</v>
      </c>
      <c r="C861" s="7" t="s">
        <v>936</v>
      </c>
      <c r="D861" s="7" t="s">
        <v>4498</v>
      </c>
      <c r="E861" s="7">
        <v>12</v>
      </c>
      <c r="F861" s="7" t="s">
        <v>1115</v>
      </c>
      <c r="G861" s="7" t="s">
        <v>1116</v>
      </c>
      <c r="H861" s="8">
        <v>93</v>
      </c>
      <c r="I861" s="7" t="s">
        <v>72</v>
      </c>
      <c r="J861" s="8">
        <v>30</v>
      </c>
      <c r="K861" s="7" t="s">
        <v>1101</v>
      </c>
      <c r="L861" s="7" t="s">
        <v>1117</v>
      </c>
      <c r="M861" s="7">
        <v>6</v>
      </c>
      <c r="N861" s="7" t="s">
        <v>1060</v>
      </c>
      <c r="O861" s="7" t="s">
        <v>4499</v>
      </c>
      <c r="P861" s="9">
        <v>36829</v>
      </c>
      <c r="Q861" s="7"/>
      <c r="R861" s="10"/>
    </row>
    <row r="862" spans="1:18" hidden="1" x14ac:dyDescent="0.55000000000000004">
      <c r="A862" s="7" t="s">
        <v>4500</v>
      </c>
      <c r="B862" s="7" t="s">
        <v>4501</v>
      </c>
      <c r="C862" s="7" t="s">
        <v>937</v>
      </c>
      <c r="D862" s="7" t="s">
        <v>4502</v>
      </c>
      <c r="E862" s="7">
        <v>12</v>
      </c>
      <c r="F862" s="7" t="s">
        <v>1115</v>
      </c>
      <c r="G862" s="7" t="s">
        <v>1116</v>
      </c>
      <c r="H862" s="8">
        <v>93</v>
      </c>
      <c r="I862" s="7" t="s">
        <v>72</v>
      </c>
      <c r="J862" s="8">
        <v>30</v>
      </c>
      <c r="K862" s="7" t="s">
        <v>1101</v>
      </c>
      <c r="L862" s="7" t="s">
        <v>1117</v>
      </c>
      <c r="M862" s="7">
        <v>5</v>
      </c>
      <c r="N862" s="7" t="s">
        <v>1047</v>
      </c>
      <c r="O862" s="7" t="s">
        <v>4503</v>
      </c>
      <c r="P862" s="9">
        <v>19635</v>
      </c>
      <c r="Q862" s="7"/>
      <c r="R862" s="10"/>
    </row>
    <row r="863" spans="1:18" hidden="1" x14ac:dyDescent="0.55000000000000004">
      <c r="A863" s="7" t="s">
        <v>4504</v>
      </c>
      <c r="B863" s="7" t="s">
        <v>4505</v>
      </c>
      <c r="C863" s="7" t="s">
        <v>938</v>
      </c>
      <c r="D863" s="7" t="s">
        <v>4506</v>
      </c>
      <c r="E863" s="7">
        <v>12</v>
      </c>
      <c r="F863" s="7" t="s">
        <v>1115</v>
      </c>
      <c r="G863" s="7" t="s">
        <v>1116</v>
      </c>
      <c r="H863" s="8">
        <v>93</v>
      </c>
      <c r="I863" s="7" t="s">
        <v>72</v>
      </c>
      <c r="J863" s="8">
        <v>30</v>
      </c>
      <c r="K863" s="7" t="s">
        <v>1101</v>
      </c>
      <c r="L863" s="7" t="s">
        <v>1117</v>
      </c>
      <c r="M863" s="7">
        <v>5</v>
      </c>
      <c r="N863" s="7" t="s">
        <v>1047</v>
      </c>
      <c r="O863" s="7" t="s">
        <v>4507</v>
      </c>
      <c r="P863" s="9">
        <v>28806</v>
      </c>
      <c r="Q863" s="7"/>
      <c r="R863" s="10"/>
    </row>
    <row r="864" spans="1:18" hidden="1" x14ac:dyDescent="0.55000000000000004">
      <c r="A864" s="7" t="s">
        <v>4508</v>
      </c>
      <c r="B864" s="7" t="s">
        <v>4509</v>
      </c>
      <c r="C864" s="7" t="s">
        <v>939</v>
      </c>
      <c r="D864" s="7" t="s">
        <v>4510</v>
      </c>
      <c r="E864" s="7">
        <v>12</v>
      </c>
      <c r="F864" s="7" t="s">
        <v>1115</v>
      </c>
      <c r="G864" s="7" t="s">
        <v>1116</v>
      </c>
      <c r="H864" s="8">
        <v>93</v>
      </c>
      <c r="I864" s="7" t="s">
        <v>72</v>
      </c>
      <c r="J864" s="8">
        <v>30</v>
      </c>
      <c r="K864" s="7" t="s">
        <v>1101</v>
      </c>
      <c r="L864" s="7" t="s">
        <v>1204</v>
      </c>
      <c r="M864" s="7">
        <v>3</v>
      </c>
      <c r="N864" s="7" t="s">
        <v>1049</v>
      </c>
      <c r="O864" s="7" t="s">
        <v>4511</v>
      </c>
      <c r="P864" s="9">
        <v>20239</v>
      </c>
      <c r="Q864" s="7"/>
      <c r="R864" s="10"/>
    </row>
    <row r="865" spans="1:18" hidden="1" x14ac:dyDescent="0.55000000000000004">
      <c r="A865" s="7" t="s">
        <v>4512</v>
      </c>
      <c r="B865" s="7" t="s">
        <v>4513</v>
      </c>
      <c r="C865" s="7" t="s">
        <v>917</v>
      </c>
      <c r="D865" s="7" t="s">
        <v>71</v>
      </c>
      <c r="E865" s="7">
        <v>12</v>
      </c>
      <c r="F865" s="7" t="s">
        <v>1107</v>
      </c>
      <c r="G865" s="7" t="s">
        <v>1108</v>
      </c>
      <c r="H865" s="8">
        <v>94</v>
      </c>
      <c r="I865" s="7" t="s">
        <v>71</v>
      </c>
      <c r="J865" s="8">
        <v>504</v>
      </c>
      <c r="K865" s="7" t="s">
        <v>1101</v>
      </c>
      <c r="L865" s="7" t="s">
        <v>1101</v>
      </c>
      <c r="M865" s="7">
        <v>17</v>
      </c>
      <c r="N865" s="7" t="s">
        <v>1043</v>
      </c>
      <c r="O865" s="7" t="s">
        <v>4514</v>
      </c>
      <c r="P865" s="9">
        <v>113243</v>
      </c>
      <c r="Q865" s="7"/>
      <c r="R865" s="10"/>
    </row>
    <row r="866" spans="1:18" hidden="1" x14ac:dyDescent="0.55000000000000004">
      <c r="A866" s="7" t="s">
        <v>4515</v>
      </c>
      <c r="B866" s="7" t="s">
        <v>4516</v>
      </c>
      <c r="C866" s="7" t="s">
        <v>918</v>
      </c>
      <c r="D866" s="7" t="s">
        <v>4517</v>
      </c>
      <c r="E866" s="7">
        <v>12</v>
      </c>
      <c r="F866" s="7" t="s">
        <v>1115</v>
      </c>
      <c r="G866" s="7" t="s">
        <v>1116</v>
      </c>
      <c r="H866" s="8">
        <v>94</v>
      </c>
      <c r="I866" s="7" t="s">
        <v>71</v>
      </c>
      <c r="J866" s="8">
        <v>104</v>
      </c>
      <c r="K866" s="7" t="s">
        <v>1101</v>
      </c>
      <c r="L866" s="7" t="s">
        <v>1122</v>
      </c>
      <c r="M866" s="7">
        <v>10</v>
      </c>
      <c r="N866" s="7" t="s">
        <v>1044</v>
      </c>
      <c r="O866" s="7" t="s">
        <v>4518</v>
      </c>
      <c r="P866" s="9">
        <v>54923</v>
      </c>
      <c r="Q866" s="7"/>
      <c r="R866" s="10"/>
    </row>
    <row r="867" spans="1:18" hidden="1" x14ac:dyDescent="0.55000000000000004">
      <c r="A867" s="7" t="s">
        <v>4519</v>
      </c>
      <c r="B867" s="7" t="s">
        <v>4520</v>
      </c>
      <c r="C867" s="7" t="s">
        <v>919</v>
      </c>
      <c r="D867" s="7" t="s">
        <v>4521</v>
      </c>
      <c r="E867" s="7">
        <v>12</v>
      </c>
      <c r="F867" s="7" t="s">
        <v>1115</v>
      </c>
      <c r="G867" s="7" t="s">
        <v>1116</v>
      </c>
      <c r="H867" s="8">
        <v>94</v>
      </c>
      <c r="I867" s="7" t="s">
        <v>71</v>
      </c>
      <c r="J867" s="8">
        <v>44</v>
      </c>
      <c r="K867" s="7" t="s">
        <v>1101</v>
      </c>
      <c r="L867" s="7" t="s">
        <v>1117</v>
      </c>
      <c r="M867" s="7">
        <v>7</v>
      </c>
      <c r="N867" s="7" t="s">
        <v>1046</v>
      </c>
      <c r="O867" s="7" t="s">
        <v>4522</v>
      </c>
      <c r="P867" s="9">
        <v>64384</v>
      </c>
      <c r="Q867" s="7"/>
      <c r="R867" s="10"/>
    </row>
    <row r="868" spans="1:18" hidden="1" x14ac:dyDescent="0.55000000000000004">
      <c r="A868" s="7" t="s">
        <v>4523</v>
      </c>
      <c r="B868" s="7" t="s">
        <v>4524</v>
      </c>
      <c r="C868" s="7" t="s">
        <v>920</v>
      </c>
      <c r="D868" s="7" t="s">
        <v>4525</v>
      </c>
      <c r="E868" s="7">
        <v>12</v>
      </c>
      <c r="F868" s="7" t="s">
        <v>1115</v>
      </c>
      <c r="G868" s="7" t="s">
        <v>1116</v>
      </c>
      <c r="H868" s="8">
        <v>94</v>
      </c>
      <c r="I868" s="7" t="s">
        <v>71</v>
      </c>
      <c r="J868" s="8">
        <v>30</v>
      </c>
      <c r="K868" s="7" t="s">
        <v>1109</v>
      </c>
      <c r="L868" s="7" t="s">
        <v>1117</v>
      </c>
      <c r="M868" s="7">
        <v>6</v>
      </c>
      <c r="N868" s="7" t="s">
        <v>1060</v>
      </c>
      <c r="O868" s="7" t="s">
        <v>4526</v>
      </c>
      <c r="P868" s="9">
        <v>39141</v>
      </c>
      <c r="Q868" s="7"/>
      <c r="R868" s="10"/>
    </row>
    <row r="869" spans="1:18" hidden="1" x14ac:dyDescent="0.55000000000000004">
      <c r="A869" s="7" t="s">
        <v>4527</v>
      </c>
      <c r="B869" s="7" t="s">
        <v>4528</v>
      </c>
      <c r="C869" s="7" t="s">
        <v>921</v>
      </c>
      <c r="D869" s="7" t="s">
        <v>4529</v>
      </c>
      <c r="E869" s="7">
        <v>12</v>
      </c>
      <c r="F869" s="7" t="s">
        <v>1115</v>
      </c>
      <c r="G869" s="7" t="s">
        <v>1116</v>
      </c>
      <c r="H869" s="8">
        <v>94</v>
      </c>
      <c r="I869" s="7" t="s">
        <v>71</v>
      </c>
      <c r="J869" s="8">
        <v>42</v>
      </c>
      <c r="K869" s="7" t="s">
        <v>1101</v>
      </c>
      <c r="L869" s="7" t="s">
        <v>1117</v>
      </c>
      <c r="M869" s="7">
        <v>6</v>
      </c>
      <c r="N869" s="7" t="s">
        <v>1060</v>
      </c>
      <c r="O869" s="7" t="s">
        <v>4530</v>
      </c>
      <c r="P869" s="9">
        <v>53546</v>
      </c>
      <c r="Q869" s="7"/>
      <c r="R869" s="10"/>
    </row>
    <row r="870" spans="1:18" hidden="1" x14ac:dyDescent="0.55000000000000004">
      <c r="A870" s="7" t="s">
        <v>4531</v>
      </c>
      <c r="B870" s="7" t="s">
        <v>4532</v>
      </c>
      <c r="C870" s="7" t="s">
        <v>922</v>
      </c>
      <c r="D870" s="7" t="s">
        <v>4533</v>
      </c>
      <c r="E870" s="7">
        <v>12</v>
      </c>
      <c r="F870" s="7" t="s">
        <v>1115</v>
      </c>
      <c r="G870" s="7" t="s">
        <v>1116</v>
      </c>
      <c r="H870" s="8">
        <v>94</v>
      </c>
      <c r="I870" s="7" t="s">
        <v>71</v>
      </c>
      <c r="J870" s="8">
        <v>30</v>
      </c>
      <c r="K870" s="7" t="s">
        <v>1101</v>
      </c>
      <c r="L870" s="7" t="s">
        <v>1117</v>
      </c>
      <c r="M870" s="7">
        <v>5</v>
      </c>
      <c r="N870" s="7" t="s">
        <v>1047</v>
      </c>
      <c r="O870" s="7" t="s">
        <v>4534</v>
      </c>
      <c r="P870" s="9">
        <v>22158</v>
      </c>
      <c r="Q870" s="7"/>
      <c r="R870" s="10"/>
    </row>
    <row r="871" spans="1:18" hidden="1" x14ac:dyDescent="0.55000000000000004">
      <c r="A871" s="7" t="s">
        <v>4535</v>
      </c>
      <c r="B871" s="7" t="s">
        <v>4536</v>
      </c>
      <c r="C871" s="7" t="s">
        <v>923</v>
      </c>
      <c r="D871" s="7" t="s">
        <v>4537</v>
      </c>
      <c r="E871" s="7">
        <v>12</v>
      </c>
      <c r="F871" s="7" t="s">
        <v>1115</v>
      </c>
      <c r="G871" s="7" t="s">
        <v>1116</v>
      </c>
      <c r="H871" s="8">
        <v>94</v>
      </c>
      <c r="I871" s="7" t="s">
        <v>71</v>
      </c>
      <c r="J871" s="8">
        <v>30</v>
      </c>
      <c r="K871" s="7" t="s">
        <v>1101</v>
      </c>
      <c r="L871" s="7" t="s">
        <v>1117</v>
      </c>
      <c r="M871" s="7">
        <v>5</v>
      </c>
      <c r="N871" s="7" t="s">
        <v>1047</v>
      </c>
      <c r="O871" s="7" t="s">
        <v>4538</v>
      </c>
      <c r="P871" s="9">
        <v>10914</v>
      </c>
      <c r="Q871" s="7"/>
      <c r="R871" s="10"/>
    </row>
    <row r="872" spans="1:18" hidden="1" x14ac:dyDescent="0.55000000000000004">
      <c r="A872" s="7" t="s">
        <v>4539</v>
      </c>
      <c r="B872" s="7" t="s">
        <v>4540</v>
      </c>
      <c r="C872" s="7" t="s">
        <v>924</v>
      </c>
      <c r="D872" s="7" t="s">
        <v>4541</v>
      </c>
      <c r="E872" s="7">
        <v>12</v>
      </c>
      <c r="F872" s="7" t="s">
        <v>1115</v>
      </c>
      <c r="G872" s="7" t="s">
        <v>1116</v>
      </c>
      <c r="H872" s="8">
        <v>94</v>
      </c>
      <c r="I872" s="7" t="s">
        <v>71</v>
      </c>
      <c r="J872" s="8">
        <v>62</v>
      </c>
      <c r="K872" s="7" t="s">
        <v>1101</v>
      </c>
      <c r="L872" s="7" t="s">
        <v>1117</v>
      </c>
      <c r="M872" s="7">
        <v>7</v>
      </c>
      <c r="N872" s="7" t="s">
        <v>1046</v>
      </c>
      <c r="O872" s="7" t="s">
        <v>4542</v>
      </c>
      <c r="P872" s="9">
        <v>77300</v>
      </c>
      <c r="Q872" s="7"/>
      <c r="R872" s="10"/>
    </row>
    <row r="873" spans="1:18" hidden="1" x14ac:dyDescent="0.55000000000000004">
      <c r="A873" s="7" t="s">
        <v>4543</v>
      </c>
      <c r="B873" s="7" t="s">
        <v>4544</v>
      </c>
      <c r="C873" s="7" t="s">
        <v>925</v>
      </c>
      <c r="D873" s="7" t="s">
        <v>4545</v>
      </c>
      <c r="E873" s="7">
        <v>12</v>
      </c>
      <c r="F873" s="7" t="s">
        <v>1115</v>
      </c>
      <c r="G873" s="7" t="s">
        <v>1116</v>
      </c>
      <c r="H873" s="8">
        <v>94</v>
      </c>
      <c r="I873" s="7" t="s">
        <v>71</v>
      </c>
      <c r="J873" s="8">
        <v>49</v>
      </c>
      <c r="K873" s="7" t="s">
        <v>1109</v>
      </c>
      <c r="L873" s="7" t="s">
        <v>1117</v>
      </c>
      <c r="M873" s="7">
        <v>7</v>
      </c>
      <c r="N873" s="7" t="s">
        <v>1046</v>
      </c>
      <c r="O873" s="7" t="s">
        <v>4546</v>
      </c>
      <c r="P873" s="9">
        <v>79694</v>
      </c>
      <c r="Q873" s="7"/>
      <c r="R873" s="10"/>
    </row>
    <row r="874" spans="1:18" hidden="1" x14ac:dyDescent="0.55000000000000004">
      <c r="A874" s="7" t="s">
        <v>4547</v>
      </c>
      <c r="B874" s="7" t="s">
        <v>4548</v>
      </c>
      <c r="C874" s="7" t="s">
        <v>926</v>
      </c>
      <c r="D874" s="7" t="s">
        <v>4549</v>
      </c>
      <c r="E874" s="7">
        <v>12</v>
      </c>
      <c r="F874" s="7" t="s">
        <v>1115</v>
      </c>
      <c r="G874" s="7" t="s">
        <v>1116</v>
      </c>
      <c r="H874" s="8">
        <v>94</v>
      </c>
      <c r="I874" s="7" t="s">
        <v>71</v>
      </c>
      <c r="J874" s="8">
        <v>30</v>
      </c>
      <c r="K874" s="7" t="s">
        <v>1101</v>
      </c>
      <c r="L874" s="7" t="s">
        <v>1117</v>
      </c>
      <c r="M874" s="7">
        <v>5</v>
      </c>
      <c r="N874" s="7" t="s">
        <v>1047</v>
      </c>
      <c r="O874" s="7" t="s">
        <v>4550</v>
      </c>
      <c r="P874" s="9">
        <v>14554</v>
      </c>
      <c r="Q874" s="7"/>
      <c r="R874" s="10"/>
    </row>
    <row r="875" spans="1:18" hidden="1" x14ac:dyDescent="0.55000000000000004">
      <c r="A875" s="7" t="s">
        <v>4551</v>
      </c>
      <c r="B875" s="7" t="s">
        <v>4552</v>
      </c>
      <c r="C875" s="7" t="s">
        <v>927</v>
      </c>
      <c r="D875" s="7" t="s">
        <v>4553</v>
      </c>
      <c r="E875" s="7">
        <v>12</v>
      </c>
      <c r="F875" s="7" t="s">
        <v>1115</v>
      </c>
      <c r="G875" s="7" t="s">
        <v>1116</v>
      </c>
      <c r="H875" s="8">
        <v>94</v>
      </c>
      <c r="I875" s="7" t="s">
        <v>71</v>
      </c>
      <c r="J875" s="8">
        <v>80</v>
      </c>
      <c r="K875" s="7" t="s">
        <v>1109</v>
      </c>
      <c r="L875" s="7" t="s">
        <v>1151</v>
      </c>
      <c r="M875" s="7">
        <v>12</v>
      </c>
      <c r="N875" s="7" t="s">
        <v>1061</v>
      </c>
      <c r="O875" s="7" t="s">
        <v>4554</v>
      </c>
      <c r="P875" s="9">
        <v>60192</v>
      </c>
      <c r="Q875" s="7"/>
      <c r="R875" s="10"/>
    </row>
    <row r="876" spans="1:18" hidden="1" x14ac:dyDescent="0.55000000000000004">
      <c r="A876" s="7" t="s">
        <v>4555</v>
      </c>
      <c r="B876" s="7" t="s">
        <v>4556</v>
      </c>
      <c r="C876" s="7" t="s">
        <v>928</v>
      </c>
      <c r="D876" s="7" t="s">
        <v>4557</v>
      </c>
      <c r="E876" s="7">
        <v>12</v>
      </c>
      <c r="F876" s="7" t="s">
        <v>1115</v>
      </c>
      <c r="G876" s="7" t="s">
        <v>1116</v>
      </c>
      <c r="H876" s="8">
        <v>94</v>
      </c>
      <c r="I876" s="7" t="s">
        <v>71</v>
      </c>
      <c r="J876" s="8">
        <v>32</v>
      </c>
      <c r="K876" s="7" t="s">
        <v>1101</v>
      </c>
      <c r="L876" s="7" t="s">
        <v>1117</v>
      </c>
      <c r="M876" s="7">
        <v>5</v>
      </c>
      <c r="N876" s="7" t="s">
        <v>1047</v>
      </c>
      <c r="O876" s="7" t="s">
        <v>4558</v>
      </c>
      <c r="P876" s="9">
        <v>16553</v>
      </c>
      <c r="Q876" s="7"/>
      <c r="R876" s="10"/>
    </row>
    <row r="877" spans="1:18" hidden="1" x14ac:dyDescent="0.55000000000000004">
      <c r="A877" s="7" t="s">
        <v>4559</v>
      </c>
      <c r="B877" s="7" t="s">
        <v>4560</v>
      </c>
      <c r="C877" s="7" t="s">
        <v>940</v>
      </c>
      <c r="D877" s="7" t="s">
        <v>73</v>
      </c>
      <c r="E877" s="7">
        <v>12</v>
      </c>
      <c r="F877" s="7" t="s">
        <v>1099</v>
      </c>
      <c r="G877" s="7" t="s">
        <v>1100</v>
      </c>
      <c r="H877" s="8">
        <v>95</v>
      </c>
      <c r="I877" s="7" t="s">
        <v>73</v>
      </c>
      <c r="J877" s="8">
        <v>479</v>
      </c>
      <c r="K877" s="7" t="s">
        <v>1109</v>
      </c>
      <c r="L877" s="7" t="s">
        <v>1102</v>
      </c>
      <c r="M877" s="7">
        <v>18</v>
      </c>
      <c r="N877" s="7" t="s">
        <v>1066</v>
      </c>
      <c r="O877" s="7" t="s">
        <v>4561</v>
      </c>
      <c r="P877" s="9">
        <v>145224</v>
      </c>
      <c r="Q877" s="7"/>
      <c r="R877" s="10"/>
    </row>
    <row r="878" spans="1:18" hidden="1" x14ac:dyDescent="0.55000000000000004">
      <c r="A878" s="7" t="s">
        <v>4562</v>
      </c>
      <c r="B878" s="7" t="s">
        <v>4563</v>
      </c>
      <c r="C878" s="7" t="s">
        <v>941</v>
      </c>
      <c r="D878" s="7" t="s">
        <v>4564</v>
      </c>
      <c r="E878" s="7">
        <v>12</v>
      </c>
      <c r="F878" s="7" t="s">
        <v>1107</v>
      </c>
      <c r="G878" s="7" t="s">
        <v>1108</v>
      </c>
      <c r="H878" s="8">
        <v>95</v>
      </c>
      <c r="I878" s="7" t="s">
        <v>73</v>
      </c>
      <c r="J878" s="8">
        <v>170</v>
      </c>
      <c r="K878" s="7" t="s">
        <v>1101</v>
      </c>
      <c r="L878" s="7" t="s">
        <v>1110</v>
      </c>
      <c r="M878" s="7">
        <v>14</v>
      </c>
      <c r="N878" s="7" t="s">
        <v>1063</v>
      </c>
      <c r="O878" s="7" t="s">
        <v>4565</v>
      </c>
      <c r="P878" s="9">
        <v>58195</v>
      </c>
      <c r="Q878" s="7"/>
      <c r="R878" s="10"/>
    </row>
    <row r="879" spans="1:18" hidden="1" x14ac:dyDescent="0.55000000000000004">
      <c r="A879" s="7" t="s">
        <v>4566</v>
      </c>
      <c r="B879" s="7" t="s">
        <v>4567</v>
      </c>
      <c r="C879" s="7" t="s">
        <v>942</v>
      </c>
      <c r="D879" s="7" t="s">
        <v>4568</v>
      </c>
      <c r="E879" s="7">
        <v>12</v>
      </c>
      <c r="F879" s="7" t="s">
        <v>1115</v>
      </c>
      <c r="G879" s="7" t="s">
        <v>1116</v>
      </c>
      <c r="H879" s="8">
        <v>95</v>
      </c>
      <c r="I879" s="7" t="s">
        <v>73</v>
      </c>
      <c r="J879" s="8">
        <v>60</v>
      </c>
      <c r="K879" s="7" t="s">
        <v>1101</v>
      </c>
      <c r="L879" s="7" t="s">
        <v>1117</v>
      </c>
      <c r="M879" s="7">
        <v>6</v>
      </c>
      <c r="N879" s="7" t="s">
        <v>1060</v>
      </c>
      <c r="O879" s="7" t="s">
        <v>4569</v>
      </c>
      <c r="P879" s="9">
        <v>53880</v>
      </c>
      <c r="Q879" s="7"/>
      <c r="R879" s="10"/>
    </row>
    <row r="880" spans="1:18" hidden="1" x14ac:dyDescent="0.55000000000000004">
      <c r="A880" s="7" t="s">
        <v>4570</v>
      </c>
      <c r="B880" s="7" t="s">
        <v>4571</v>
      </c>
      <c r="C880" s="7" t="s">
        <v>943</v>
      </c>
      <c r="D880" s="7" t="s">
        <v>4572</v>
      </c>
      <c r="E880" s="7">
        <v>12</v>
      </c>
      <c r="F880" s="7" t="s">
        <v>1115</v>
      </c>
      <c r="G880" s="7" t="s">
        <v>1116</v>
      </c>
      <c r="H880" s="8">
        <v>95</v>
      </c>
      <c r="I880" s="7" t="s">
        <v>73</v>
      </c>
      <c r="J880" s="8">
        <v>29</v>
      </c>
      <c r="K880" s="7" t="s">
        <v>1101</v>
      </c>
      <c r="L880" s="7" t="s">
        <v>1117</v>
      </c>
      <c r="M880" s="7">
        <v>5</v>
      </c>
      <c r="N880" s="7" t="s">
        <v>1047</v>
      </c>
      <c r="O880" s="7" t="s">
        <v>4573</v>
      </c>
      <c r="P880" s="9">
        <v>21610</v>
      </c>
      <c r="Q880" s="7"/>
      <c r="R880" s="10"/>
    </row>
    <row r="881" spans="1:18" hidden="1" x14ac:dyDescent="0.55000000000000004">
      <c r="A881" s="7" t="s">
        <v>4574</v>
      </c>
      <c r="B881" s="7" t="s">
        <v>4575</v>
      </c>
      <c r="C881" s="7" t="s">
        <v>944</v>
      </c>
      <c r="D881" s="7" t="s">
        <v>4576</v>
      </c>
      <c r="E881" s="7">
        <v>12</v>
      </c>
      <c r="F881" s="7" t="s">
        <v>1115</v>
      </c>
      <c r="G881" s="7" t="s">
        <v>1116</v>
      </c>
      <c r="H881" s="8">
        <v>95</v>
      </c>
      <c r="I881" s="7" t="s">
        <v>73</v>
      </c>
      <c r="J881" s="8">
        <v>89</v>
      </c>
      <c r="K881" s="7" t="s">
        <v>1101</v>
      </c>
      <c r="L881" s="7" t="s">
        <v>1122</v>
      </c>
      <c r="M881" s="7">
        <v>10</v>
      </c>
      <c r="N881" s="7" t="s">
        <v>1044</v>
      </c>
      <c r="O881" s="7" t="s">
        <v>4577</v>
      </c>
      <c r="P881" s="9">
        <v>80126</v>
      </c>
      <c r="Q881" s="7"/>
      <c r="R881" s="10"/>
    </row>
    <row r="882" spans="1:18" hidden="1" x14ac:dyDescent="0.55000000000000004">
      <c r="A882" s="7" t="s">
        <v>4578</v>
      </c>
      <c r="B882" s="7" t="s">
        <v>4579</v>
      </c>
      <c r="C882" s="7" t="s">
        <v>945</v>
      </c>
      <c r="D882" s="7" t="s">
        <v>4580</v>
      </c>
      <c r="E882" s="7">
        <v>12</v>
      </c>
      <c r="F882" s="7" t="s">
        <v>1115</v>
      </c>
      <c r="G882" s="7" t="s">
        <v>1116</v>
      </c>
      <c r="H882" s="8">
        <v>95</v>
      </c>
      <c r="I882" s="7" t="s">
        <v>73</v>
      </c>
      <c r="J882" s="8">
        <v>72</v>
      </c>
      <c r="K882" s="7" t="s">
        <v>1101</v>
      </c>
      <c r="L882" s="7" t="s">
        <v>1122</v>
      </c>
      <c r="M882" s="7">
        <v>10</v>
      </c>
      <c r="N882" s="7" t="s">
        <v>1044</v>
      </c>
      <c r="O882" s="7" t="s">
        <v>4581</v>
      </c>
      <c r="P882" s="9">
        <v>55834</v>
      </c>
      <c r="Q882" s="7"/>
      <c r="R882" s="10"/>
    </row>
    <row r="883" spans="1:18" hidden="1" x14ac:dyDescent="0.55000000000000004">
      <c r="A883" s="7" t="s">
        <v>4582</v>
      </c>
      <c r="B883" s="7" t="s">
        <v>4583</v>
      </c>
      <c r="C883" s="7" t="s">
        <v>946</v>
      </c>
      <c r="D883" s="7" t="s">
        <v>4584</v>
      </c>
      <c r="E883" s="7">
        <v>12</v>
      </c>
      <c r="F883" s="7" t="s">
        <v>1115</v>
      </c>
      <c r="G883" s="7" t="s">
        <v>1116</v>
      </c>
      <c r="H883" s="8">
        <v>95</v>
      </c>
      <c r="I883" s="7" t="s">
        <v>73</v>
      </c>
      <c r="J883" s="8">
        <v>30</v>
      </c>
      <c r="K883" s="7" t="s">
        <v>1109</v>
      </c>
      <c r="L883" s="7" t="s">
        <v>1117</v>
      </c>
      <c r="M883" s="7">
        <v>5</v>
      </c>
      <c r="N883" s="7" t="s">
        <v>1047</v>
      </c>
      <c r="O883" s="7" t="s">
        <v>4585</v>
      </c>
      <c r="P883" s="9">
        <v>24126</v>
      </c>
      <c r="Q883" s="7"/>
      <c r="R883" s="10"/>
    </row>
    <row r="884" spans="1:18" hidden="1" x14ac:dyDescent="0.55000000000000004">
      <c r="A884" s="7" t="s">
        <v>4586</v>
      </c>
      <c r="B884" s="7" t="s">
        <v>4587</v>
      </c>
      <c r="C884" s="7" t="s">
        <v>947</v>
      </c>
      <c r="D884" s="7" t="s">
        <v>4588</v>
      </c>
      <c r="E884" s="7">
        <v>12</v>
      </c>
      <c r="F884" s="7" t="s">
        <v>1115</v>
      </c>
      <c r="G884" s="7" t="s">
        <v>1116</v>
      </c>
      <c r="H884" s="8">
        <v>95</v>
      </c>
      <c r="I884" s="7" t="s">
        <v>73</v>
      </c>
      <c r="J884" s="8">
        <v>30</v>
      </c>
      <c r="K884" s="7" t="s">
        <v>1101</v>
      </c>
      <c r="L884" s="7" t="s">
        <v>1117</v>
      </c>
      <c r="M884" s="7">
        <v>5</v>
      </c>
      <c r="N884" s="7" t="s">
        <v>1047</v>
      </c>
      <c r="O884" s="7" t="s">
        <v>4589</v>
      </c>
      <c r="P884" s="9">
        <v>25596</v>
      </c>
      <c r="Q884" s="7"/>
      <c r="R884" s="10"/>
    </row>
    <row r="885" spans="1:18" hidden="1" x14ac:dyDescent="0.55000000000000004">
      <c r="A885" s="7" t="s">
        <v>4590</v>
      </c>
      <c r="B885" s="7" t="s">
        <v>4591</v>
      </c>
      <c r="C885" s="7" t="s">
        <v>904</v>
      </c>
      <c r="D885" s="7" t="s">
        <v>4592</v>
      </c>
      <c r="E885" s="7">
        <v>12</v>
      </c>
      <c r="F885" s="7" t="s">
        <v>1107</v>
      </c>
      <c r="G885" s="7" t="s">
        <v>1108</v>
      </c>
      <c r="H885" s="8">
        <v>96</v>
      </c>
      <c r="I885" s="7" t="s">
        <v>70</v>
      </c>
      <c r="J885" s="8">
        <v>407</v>
      </c>
      <c r="K885" s="7" t="s">
        <v>1109</v>
      </c>
      <c r="L885" s="7" t="s">
        <v>1101</v>
      </c>
      <c r="M885" s="7">
        <v>17</v>
      </c>
      <c r="N885" s="7" t="s">
        <v>1043</v>
      </c>
      <c r="O885" s="7" t="s">
        <v>4593</v>
      </c>
      <c r="P885" s="9">
        <v>99432</v>
      </c>
      <c r="Q885" s="7"/>
      <c r="R885" s="10"/>
    </row>
    <row r="886" spans="1:18" hidden="1" x14ac:dyDescent="0.55000000000000004">
      <c r="A886" s="7" t="s">
        <v>4594</v>
      </c>
      <c r="B886" s="7" t="s">
        <v>4595</v>
      </c>
      <c r="C886" s="7" t="s">
        <v>905</v>
      </c>
      <c r="D886" s="7" t="s">
        <v>4596</v>
      </c>
      <c r="E886" s="7">
        <v>12</v>
      </c>
      <c r="F886" s="7" t="s">
        <v>1107</v>
      </c>
      <c r="G886" s="7" t="s">
        <v>1108</v>
      </c>
      <c r="H886" s="8">
        <v>96</v>
      </c>
      <c r="I886" s="7" t="s">
        <v>70</v>
      </c>
      <c r="J886" s="8">
        <v>212</v>
      </c>
      <c r="K886" s="7" t="s">
        <v>1109</v>
      </c>
      <c r="L886" s="7" t="s">
        <v>1110</v>
      </c>
      <c r="M886" s="7">
        <v>15</v>
      </c>
      <c r="N886" s="7" t="s">
        <v>1064</v>
      </c>
      <c r="O886" s="7" t="s">
        <v>4597</v>
      </c>
      <c r="P886" s="9">
        <v>69068</v>
      </c>
      <c r="Q886" s="7"/>
      <c r="R886" s="10"/>
    </row>
    <row r="887" spans="1:18" hidden="1" x14ac:dyDescent="0.55000000000000004">
      <c r="A887" s="7" t="s">
        <v>4598</v>
      </c>
      <c r="B887" s="7" t="s">
        <v>4599</v>
      </c>
      <c r="C887" s="7" t="s">
        <v>906</v>
      </c>
      <c r="D887" s="7" t="s">
        <v>4600</v>
      </c>
      <c r="E887" s="7">
        <v>12</v>
      </c>
      <c r="F887" s="7" t="s">
        <v>1115</v>
      </c>
      <c r="G887" s="7" t="s">
        <v>1116</v>
      </c>
      <c r="H887" s="8">
        <v>96</v>
      </c>
      <c r="I887" s="7" t="s">
        <v>70</v>
      </c>
      <c r="J887" s="8">
        <v>110</v>
      </c>
      <c r="K887" s="7" t="s">
        <v>1109</v>
      </c>
      <c r="L887" s="7" t="s">
        <v>1122</v>
      </c>
      <c r="M887" s="7">
        <v>10</v>
      </c>
      <c r="N887" s="7" t="s">
        <v>1044</v>
      </c>
      <c r="O887" s="7" t="s">
        <v>4601</v>
      </c>
      <c r="P887" s="9">
        <v>63100</v>
      </c>
      <c r="Q887" s="7"/>
      <c r="R887" s="10"/>
    </row>
    <row r="888" spans="1:18" hidden="1" x14ac:dyDescent="0.55000000000000004">
      <c r="A888" s="7" t="s">
        <v>4602</v>
      </c>
      <c r="B888" s="7" t="s">
        <v>4603</v>
      </c>
      <c r="C888" s="7" t="s">
        <v>907</v>
      </c>
      <c r="D888" s="7" t="s">
        <v>4604</v>
      </c>
      <c r="E888" s="7">
        <v>12</v>
      </c>
      <c r="F888" s="7" t="s">
        <v>1115</v>
      </c>
      <c r="G888" s="7" t="s">
        <v>1116</v>
      </c>
      <c r="H888" s="8">
        <v>96</v>
      </c>
      <c r="I888" s="7" t="s">
        <v>70</v>
      </c>
      <c r="J888" s="8">
        <v>30</v>
      </c>
      <c r="K888" s="7" t="s">
        <v>1109</v>
      </c>
      <c r="L888" s="7" t="s">
        <v>1117</v>
      </c>
      <c r="M888" s="7">
        <v>6</v>
      </c>
      <c r="N888" s="7" t="s">
        <v>1060</v>
      </c>
      <c r="O888" s="7" t="s">
        <v>4605</v>
      </c>
      <c r="P888" s="9">
        <v>47183</v>
      </c>
      <c r="Q888" s="7"/>
      <c r="R888" s="10"/>
    </row>
    <row r="889" spans="1:18" hidden="1" x14ac:dyDescent="0.55000000000000004">
      <c r="A889" s="7" t="s">
        <v>4606</v>
      </c>
      <c r="B889" s="7" t="s">
        <v>4607</v>
      </c>
      <c r="C889" s="7" t="s">
        <v>908</v>
      </c>
      <c r="D889" s="7" t="s">
        <v>4608</v>
      </c>
      <c r="E889" s="7">
        <v>12</v>
      </c>
      <c r="F889" s="7" t="s">
        <v>1115</v>
      </c>
      <c r="G889" s="7" t="s">
        <v>1116</v>
      </c>
      <c r="H889" s="8">
        <v>96</v>
      </c>
      <c r="I889" s="7" t="s">
        <v>70</v>
      </c>
      <c r="J889" s="8">
        <v>85</v>
      </c>
      <c r="K889" s="7" t="s">
        <v>1109</v>
      </c>
      <c r="L889" s="7" t="s">
        <v>1122</v>
      </c>
      <c r="M889" s="7">
        <v>10</v>
      </c>
      <c r="N889" s="7" t="s">
        <v>1044</v>
      </c>
      <c r="O889" s="7" t="s">
        <v>4609</v>
      </c>
      <c r="P889" s="9">
        <v>80241</v>
      </c>
      <c r="Q889" s="7"/>
      <c r="R889" s="10"/>
    </row>
    <row r="890" spans="1:18" hidden="1" x14ac:dyDescent="0.55000000000000004">
      <c r="A890" s="7" t="s">
        <v>4610</v>
      </c>
      <c r="B890" s="7" t="s">
        <v>4611</v>
      </c>
      <c r="C890" s="7" t="s">
        <v>909</v>
      </c>
      <c r="D890" s="7" t="s">
        <v>4612</v>
      </c>
      <c r="E890" s="7">
        <v>12</v>
      </c>
      <c r="F890" s="7" t="s">
        <v>1115</v>
      </c>
      <c r="G890" s="7" t="s">
        <v>1116</v>
      </c>
      <c r="H890" s="8">
        <v>96</v>
      </c>
      <c r="I890" s="7" t="s">
        <v>70</v>
      </c>
      <c r="J890" s="8">
        <v>82</v>
      </c>
      <c r="K890" s="7" t="s">
        <v>1109</v>
      </c>
      <c r="L890" s="7" t="s">
        <v>1117</v>
      </c>
      <c r="M890" s="7">
        <v>7</v>
      </c>
      <c r="N890" s="7" t="s">
        <v>1046</v>
      </c>
      <c r="O890" s="7" t="s">
        <v>4613</v>
      </c>
      <c r="P890" s="9">
        <v>63921</v>
      </c>
      <c r="Q890" s="7"/>
      <c r="R890" s="10"/>
    </row>
    <row r="891" spans="1:18" hidden="1" x14ac:dyDescent="0.55000000000000004">
      <c r="A891" s="7" t="s">
        <v>4614</v>
      </c>
      <c r="B891" s="7" t="s">
        <v>4615</v>
      </c>
      <c r="C891" s="7" t="s">
        <v>910</v>
      </c>
      <c r="D891" s="7" t="s">
        <v>4616</v>
      </c>
      <c r="E891" s="7">
        <v>12</v>
      </c>
      <c r="F891" s="7" t="s">
        <v>1115</v>
      </c>
      <c r="G891" s="7" t="s">
        <v>1116</v>
      </c>
      <c r="H891" s="8">
        <v>96</v>
      </c>
      <c r="I891" s="7" t="s">
        <v>70</v>
      </c>
      <c r="J891" s="8">
        <v>42</v>
      </c>
      <c r="K891" s="7" t="s">
        <v>1109</v>
      </c>
      <c r="L891" s="7" t="s">
        <v>1117</v>
      </c>
      <c r="M891" s="7">
        <v>6</v>
      </c>
      <c r="N891" s="7" t="s">
        <v>1060</v>
      </c>
      <c r="O891" s="7" t="s">
        <v>4617</v>
      </c>
      <c r="P891" s="9">
        <v>34602</v>
      </c>
      <c r="Q891" s="7"/>
      <c r="R891" s="10"/>
    </row>
    <row r="892" spans="1:18" hidden="1" x14ac:dyDescent="0.55000000000000004">
      <c r="A892" s="7" t="s">
        <v>4618</v>
      </c>
      <c r="B892" s="7" t="s">
        <v>4619</v>
      </c>
      <c r="C892" s="7" t="s">
        <v>911</v>
      </c>
      <c r="D892" s="7" t="s">
        <v>4620</v>
      </c>
      <c r="E892" s="7">
        <v>12</v>
      </c>
      <c r="F892" s="7" t="s">
        <v>1115</v>
      </c>
      <c r="G892" s="7" t="s">
        <v>1116</v>
      </c>
      <c r="H892" s="8">
        <v>96</v>
      </c>
      <c r="I892" s="7" t="s">
        <v>70</v>
      </c>
      <c r="J892" s="8">
        <v>36</v>
      </c>
      <c r="K892" s="7" t="s">
        <v>1109</v>
      </c>
      <c r="L892" s="7" t="s">
        <v>1117</v>
      </c>
      <c r="M892" s="7">
        <v>6</v>
      </c>
      <c r="N892" s="7" t="s">
        <v>1060</v>
      </c>
      <c r="O892" s="7" t="s">
        <v>4621</v>
      </c>
      <c r="P892" s="9">
        <v>46480</v>
      </c>
      <c r="Q892" s="7"/>
      <c r="R892" s="10"/>
    </row>
    <row r="893" spans="1:18" hidden="1" x14ac:dyDescent="0.55000000000000004">
      <c r="A893" s="7" t="s">
        <v>4622</v>
      </c>
      <c r="B893" s="7" t="s">
        <v>4623</v>
      </c>
      <c r="C893" s="7" t="s">
        <v>912</v>
      </c>
      <c r="D893" s="7" t="s">
        <v>4624</v>
      </c>
      <c r="E893" s="7">
        <v>12</v>
      </c>
      <c r="F893" s="7" t="s">
        <v>1115</v>
      </c>
      <c r="G893" s="7" t="s">
        <v>1116</v>
      </c>
      <c r="H893" s="8">
        <v>96</v>
      </c>
      <c r="I893" s="7" t="s">
        <v>70</v>
      </c>
      <c r="J893" s="8">
        <v>38</v>
      </c>
      <c r="K893" s="7" t="s">
        <v>1109</v>
      </c>
      <c r="L893" s="7" t="s">
        <v>1117</v>
      </c>
      <c r="M893" s="7">
        <v>5</v>
      </c>
      <c r="N893" s="7" t="s">
        <v>1047</v>
      </c>
      <c r="O893" s="7" t="s">
        <v>4625</v>
      </c>
      <c r="P893" s="9">
        <v>22377</v>
      </c>
      <c r="Q893" s="7"/>
      <c r="R893" s="10"/>
    </row>
    <row r="894" spans="1:18" hidden="1" x14ac:dyDescent="0.55000000000000004">
      <c r="A894" s="7" t="s">
        <v>4626</v>
      </c>
      <c r="B894" s="7" t="s">
        <v>4627</v>
      </c>
      <c r="C894" s="7" t="s">
        <v>913</v>
      </c>
      <c r="D894" s="7" t="s">
        <v>4628</v>
      </c>
      <c r="E894" s="7">
        <v>12</v>
      </c>
      <c r="F894" s="7" t="s">
        <v>1115</v>
      </c>
      <c r="G894" s="7" t="s">
        <v>1116</v>
      </c>
      <c r="H894" s="8">
        <v>96</v>
      </c>
      <c r="I894" s="7" t="s">
        <v>70</v>
      </c>
      <c r="J894" s="8">
        <v>35</v>
      </c>
      <c r="K894" s="7" t="s">
        <v>1109</v>
      </c>
      <c r="L894" s="7" t="s">
        <v>1117</v>
      </c>
      <c r="M894" s="7">
        <v>6</v>
      </c>
      <c r="N894" s="7" t="s">
        <v>1060</v>
      </c>
      <c r="O894" s="7" t="s">
        <v>4629</v>
      </c>
      <c r="P894" s="9">
        <v>49641</v>
      </c>
      <c r="Q894" s="7"/>
      <c r="R894" s="10"/>
    </row>
    <row r="895" spans="1:18" hidden="1" x14ac:dyDescent="0.55000000000000004">
      <c r="A895" s="7" t="s">
        <v>4630</v>
      </c>
      <c r="B895" s="7" t="s">
        <v>4631</v>
      </c>
      <c r="C895" s="7" t="s">
        <v>914</v>
      </c>
      <c r="D895" s="7" t="s">
        <v>4632</v>
      </c>
      <c r="E895" s="7">
        <v>12</v>
      </c>
      <c r="F895" s="7" t="s">
        <v>1115</v>
      </c>
      <c r="G895" s="7" t="s">
        <v>1116</v>
      </c>
      <c r="H895" s="8">
        <v>96</v>
      </c>
      <c r="I895" s="7" t="s">
        <v>70</v>
      </c>
      <c r="J895" s="8">
        <v>37</v>
      </c>
      <c r="K895" s="7" t="s">
        <v>1109</v>
      </c>
      <c r="L895" s="7" t="s">
        <v>1117</v>
      </c>
      <c r="M895" s="7">
        <v>6</v>
      </c>
      <c r="N895" s="7" t="s">
        <v>1060</v>
      </c>
      <c r="O895" s="7" t="s">
        <v>4633</v>
      </c>
      <c r="P895" s="9">
        <v>34639</v>
      </c>
      <c r="Q895" s="7"/>
      <c r="R895" s="10"/>
    </row>
    <row r="896" spans="1:18" hidden="1" x14ac:dyDescent="0.55000000000000004">
      <c r="A896" s="7" t="s">
        <v>4634</v>
      </c>
      <c r="B896" s="7" t="s">
        <v>4635</v>
      </c>
      <c r="C896" s="7" t="s">
        <v>915</v>
      </c>
      <c r="D896" s="7" t="s">
        <v>4636</v>
      </c>
      <c r="E896" s="7">
        <v>12</v>
      </c>
      <c r="F896" s="7" t="s">
        <v>1115</v>
      </c>
      <c r="G896" s="7" t="s">
        <v>1116</v>
      </c>
      <c r="H896" s="8">
        <v>96</v>
      </c>
      <c r="I896" s="7" t="s">
        <v>70</v>
      </c>
      <c r="J896" s="8">
        <v>30</v>
      </c>
      <c r="K896" s="7" t="s">
        <v>1109</v>
      </c>
      <c r="L896" s="7" t="s">
        <v>1117</v>
      </c>
      <c r="M896" s="7">
        <v>6</v>
      </c>
      <c r="N896" s="7" t="s">
        <v>1060</v>
      </c>
      <c r="O896" s="7" t="s">
        <v>4637</v>
      </c>
      <c r="P896" s="9">
        <v>36008</v>
      </c>
      <c r="Q896" s="7"/>
      <c r="R896" s="10"/>
    </row>
    <row r="897" spans="1:18" hidden="1" x14ac:dyDescent="0.55000000000000004">
      <c r="A897" s="7" t="s">
        <v>4638</v>
      </c>
      <c r="B897" s="7" t="s">
        <v>4639</v>
      </c>
      <c r="C897" s="7" t="s">
        <v>916</v>
      </c>
      <c r="D897" s="7" t="s">
        <v>4640</v>
      </c>
      <c r="E897" s="7">
        <v>12</v>
      </c>
      <c r="F897" s="7" t="s">
        <v>1115</v>
      </c>
      <c r="G897" s="7" t="s">
        <v>1116</v>
      </c>
      <c r="H897" s="8">
        <v>96</v>
      </c>
      <c r="I897" s="7" t="s">
        <v>70</v>
      </c>
      <c r="J897" s="8">
        <v>44</v>
      </c>
      <c r="K897" s="7" t="s">
        <v>1109</v>
      </c>
      <c r="L897" s="7" t="s">
        <v>1117</v>
      </c>
      <c r="M897" s="7">
        <v>6</v>
      </c>
      <c r="N897" s="7" t="s">
        <v>1060</v>
      </c>
      <c r="O897" s="7" t="s">
        <v>4641</v>
      </c>
      <c r="P897" s="9">
        <v>38610</v>
      </c>
      <c r="Q897" s="7"/>
      <c r="R897" s="10"/>
    </row>
  </sheetData>
  <autoFilter ref="A1:R897" xr:uid="{00000000-0009-0000-0000-000004000000}">
    <filterColumn colId="2">
      <filters>
        <filter val="สูงเม่น,รพช.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HGR2561</vt:lpstr>
      <vt:lpstr>2561</vt:lpstr>
      <vt:lpstr>Mean</vt:lpstr>
      <vt:lpstr>SD</vt:lpstr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2019-09-03T08:06:32Z</dcterms:created>
  <dcterms:modified xsi:type="dcterms:W3CDTF">2019-10-18T09:26:29Z</dcterms:modified>
</cp:coreProperties>
</file>