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HbA1C" sheetId="1" r:id="rId1"/>
    <sheet name="DM" sheetId="2" r:id="rId2"/>
    <sheet name="HT" sheetId="3" r:id="rId3"/>
    <sheet name="CKD และ DM" sheetId="4" r:id="rId4"/>
    <sheet name="Sheet2" sheetId="5" r:id="rId5"/>
  </sheets>
  <calcPr calcId="144525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4" i="4"/>
  <c r="G13" i="4"/>
  <c r="F13" i="4"/>
  <c r="F14" i="3"/>
  <c r="E14" i="3"/>
  <c r="C14" i="3"/>
  <c r="C14" i="2"/>
  <c r="F14" i="2" s="1"/>
  <c r="D14" i="2"/>
  <c r="E14" i="2"/>
  <c r="G14" i="2"/>
  <c r="H14" i="2"/>
  <c r="I14" i="2"/>
  <c r="J14" i="2" s="1"/>
  <c r="J6" i="2"/>
  <c r="J7" i="2"/>
  <c r="J8" i="2"/>
  <c r="J9" i="2"/>
  <c r="J10" i="2"/>
  <c r="J11" i="2"/>
  <c r="J12" i="2"/>
  <c r="J13" i="2"/>
  <c r="J5" i="2"/>
  <c r="F6" i="2"/>
  <c r="F7" i="2"/>
  <c r="F8" i="2"/>
  <c r="F9" i="2"/>
  <c r="F10" i="2"/>
  <c r="F11" i="2"/>
  <c r="F12" i="2"/>
  <c r="F13" i="2"/>
  <c r="F5" i="2"/>
  <c r="L14" i="1"/>
  <c r="L12" i="1"/>
  <c r="L11" i="1"/>
  <c r="L15" i="1" l="1"/>
  <c r="L13" i="1"/>
  <c r="G15" i="1"/>
</calcChain>
</file>

<file path=xl/sharedStrings.xml><?xml version="1.0" encoding="utf-8"?>
<sst xmlns="http://schemas.openxmlformats.org/spreadsheetml/2006/main" count="142" uniqueCount="75">
  <si>
    <t>ลำดับ</t>
  </si>
  <si>
    <t>รายการ</t>
  </si>
  <si>
    <t>ข้อมูล</t>
  </si>
  <si>
    <t>(    )  LAB นอก</t>
  </si>
  <si>
    <t>(    )  สามารถตรวจได้เอง</t>
  </si>
  <si>
    <t>(    ) ตรวจทุกราย</t>
  </si>
  <si>
    <t>แนวทางการแก้ไขปัญหา/อุปสรรค</t>
  </si>
  <si>
    <t>ลงชื่อผู้ให้ข้อมูล........................................................</t>
  </si>
  <si>
    <t>เบอร์โทร........................................E-Mail…………………………………………………………</t>
  </si>
  <si>
    <t>เมือง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</si>
  <si>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</si>
  <si>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</si>
  <si>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</si>
  <si>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</si>
  <si>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</si>
  <si>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</si>
  <si>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</si>
  <si>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</si>
  <si>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 xml:space="preserve"> /</t>
  </si>
  <si>
    <t xml:space="preserve">ปัญหาอุปสรรค      </t>
  </si>
  <si>
    <t xml:space="preserve"> - คิดเป็นร้อยละ </t>
  </si>
  <si>
    <t>2) ในบางกรณีที่ผลผิดปกติเครื่องจะไม่สามารถอ่านผลได้ต้องส่ง Lab นอก (ชลบุรี)</t>
  </si>
  <si>
    <t>3) ใช้ Program Hos os บันทึกข้อมูล เวลาดึงข้อมูลจากโปรแกรม ได้ยาก และช้า</t>
  </si>
  <si>
    <t xml:space="preserve"> </t>
  </si>
  <si>
    <t>บ.ชลบุรี RIA</t>
  </si>
  <si>
    <t>4) ส่ง Lab นอกมาตรฐาน Lab ไม่ให้คัดลอกผล ขอให้ scan ผลลงใน Image</t>
  </si>
  <si>
    <t>1) การลงผล Lab นอก scan ลงใน Image เหมือนเดิม เพิ่มการคัดลอกลงการบันทึกผลในโปรแกรม LIS ซึ่งสามารถดึงข้อมูลได้</t>
  </si>
  <si>
    <t>1) ส่ง Lab ที่ รพร.สระแก้ว 2 อาทิตย์ได้ผล</t>
  </si>
  <si>
    <t>5) ส่งตรวจ Lab นอก รอผล</t>
  </si>
  <si>
    <t xml:space="preserve"> ส่ง Lab นอก ราคา 90 บาท</t>
  </si>
  <si>
    <t>ต้นทุน ค่าตรวจ Lab</t>
  </si>
  <si>
    <t xml:space="preserve"> ตรวจเอง ราคา 140-150 บาท</t>
  </si>
  <si>
    <t>รวม</t>
  </si>
  <si>
    <t xml:space="preserve"> - ผู้ป่วยโรคเบาหวาน ได้รับการ HbA1C ทั้งหมด จำนวน (คน)</t>
  </si>
  <si>
    <t>การตรวจ HbA1C อย่างน้อยปีละ 1 ครั้ง        ในผู้ป่วยเบาหวาน ทุกราย</t>
  </si>
  <si>
    <t>รพร.สระแก้ว</t>
  </si>
  <si>
    <t xml:space="preserve">การตรวจ HbA1C </t>
  </si>
  <si>
    <t>ผลการดำเนินงานการตรวจ HbA1C  ปี 2560     1 ตุลาคม 59 – 15 มีนาคม 2560</t>
  </si>
  <si>
    <t>ใช้ Lab นอก</t>
  </si>
  <si>
    <t>6) Lab นอก ได้รับผลตรวจภายใน 3 วันทำการ</t>
  </si>
  <si>
    <t>7) Lab นอกสามารถลดค่าใช้จ่ายได้ แต่ผล Lab จะไม่ทราบเลยในวันที่ตรวจ</t>
  </si>
  <si>
    <t>การเปรียบเทียบผลการดำเนินงานการผู้ป่วยเบาหวานควบคุมระดับน้ำตาลในเลือดได้ดี ณ วันที่ 22 มีนาคม 2560</t>
  </si>
  <si>
    <t>ลำดับที่</t>
  </si>
  <si>
    <t>อำเภอ</t>
  </si>
  <si>
    <t>เมืองสระแก้ว</t>
  </si>
  <si>
    <t>จำนวนผู้ป่วยโรคเบาหวาน (พื้นที่)</t>
  </si>
  <si>
    <t>ผู้ป่วยโรคเบาหวาน (HDC)</t>
  </si>
  <si>
    <t>จำนวน</t>
  </si>
  <si>
    <t>ตรวจ HbA1C</t>
  </si>
  <si>
    <t>ควบคุมได้</t>
  </si>
  <si>
    <t>ร้อยละ</t>
  </si>
  <si>
    <t>การเปรียบเทียบผลการดำเนินงานการผู้ป่วยโรคความดันโลหิตสูงควบคุมความดันโลหิตได้ดี ณ วันที่ 22 มีนาคม 2560</t>
  </si>
  <si>
    <t>ได้รับการตรวจอย่างน้อย 2 ครั้งในปี</t>
  </si>
  <si>
    <t>ผู้ป่วยโรคความดันโลหิตสูง (HDC)</t>
  </si>
  <si>
    <t>โรงพยาบาล</t>
  </si>
  <si>
    <t xml:space="preserve">   รวม</t>
  </si>
  <si>
    <t>ผู้ป่วย CKD ทั้งหมด</t>
  </si>
  <si>
    <t>ผู้ป่วย CKD ที่มีเบาหวานร่วม</t>
  </si>
  <si>
    <t>ได้รับการตรวจ HbA1C (มีค่า 6.5- 7.5%)</t>
  </si>
  <si>
    <t>ผู้ป่วย CKD</t>
  </si>
  <si>
    <t>การชะลอความเสื่อมของไต ผู้ป่วย(เฉพาะที่มีเบาหวานร่วม)ที่มารับบริการโรงพยาบาลได้รับการตรวจ HbA1c 
และมีค่าผลการตรวจตั้งแต่ 6.5% ถึง 7.5%  จังหวัดสระแก้ว ปี 2560 (23 มีนาคม 2560)</t>
  </si>
  <si>
    <t>จำนวนผู้ป่วยเบาหวานทั้งหมด
จาก HDC (Typ 1,3)</t>
  </si>
  <si>
    <t xml:space="preserve"> - ผู้ป่วยโรคเบาหวานทั้งหมด    (จากพื้นที่)</t>
  </si>
  <si>
    <t>ตารางการสำรวจข้อมูล HbA1C ปี 2560  (23 มีนาคม 2560)</t>
  </si>
  <si>
    <r>
      <t xml:space="preserve"> - HbA1C </t>
    </r>
    <r>
      <rPr>
        <sz val="12"/>
        <color theme="1"/>
        <rFont val="Times New Roman"/>
        <family val="1"/>
      </rPr>
      <t>&lt;</t>
    </r>
    <r>
      <rPr>
        <sz val="16"/>
        <color theme="1"/>
        <rFont val="TH SarabunPSK"/>
        <family val="2"/>
      </rPr>
      <t xml:space="preserve"> 7</t>
    </r>
  </si>
  <si>
    <t>คลองหาด ***</t>
  </si>
  <si>
    <t>ตาพระยา **</t>
  </si>
  <si>
    <t>วัฒนานคร *</t>
  </si>
  <si>
    <t>วังน้ำเย็น *</t>
  </si>
  <si>
    <t>ควรปรับปรุงข้อมูล</t>
  </si>
  <si>
    <t>มีความถูกต้องสูง</t>
  </si>
  <si>
    <t>ข้อมูล Lab มีความสัมพันธ์</t>
  </si>
  <si>
    <t>ข้อมูลจำนวนผู้ป่วยใกล้เคียงกัน</t>
  </si>
  <si>
    <t>เมืองสระแก้ว *</t>
  </si>
  <si>
    <t>ข้อมูล  จาก 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</si>
</sst>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87" fontId="2" fillId="3" borderId="1" xfId="1" applyNumberFormat="1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187" fontId="2" fillId="4" borderId="1" xfId="1" applyNumberFormat="1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87" fontId="1" fillId="0" borderId="1" xfId="1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87" fontId="1" fillId="0" borderId="1" xfId="1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187" fontId="1" fillId="2" borderId="1" xfId="1" applyNumberFormat="1" applyFont="1" applyFill="1" applyBorder="1" applyAlignment="1">
      <alignment horizontal="center"/>
    </xf>
    <xf numFmtId="187" fontId="2" fillId="5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87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187" fontId="1" fillId="6" borderId="1" xfId="1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187" fontId="2" fillId="7" borderId="1" xfId="1" applyNumberFormat="1" applyFont="1" applyFill="1" applyBorder="1" applyAlignment="1">
      <alignment horizontal="center"/>
    </xf>
    <xf numFmtId="187" fontId="2" fillId="7" borderId="1" xfId="1" applyNumberFormat="1" applyFont="1" applyFill="1" applyBorder="1" applyAlignment="1">
      <alignment horizontal="left"/>
    </xf>
    <xf numFmtId="187" fontId="2" fillId="6" borderId="1" xfId="1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187" fontId="2" fillId="6" borderId="1" xfId="1" applyNumberFormat="1" applyFont="1" applyFill="1" applyBorder="1" applyAlignment="1">
      <alignment horizontal="left"/>
    </xf>
    <xf numFmtId="2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187" fontId="1" fillId="8" borderId="1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7" workbookViewId="0">
      <selection activeCell="O12" sqref="O12"/>
    </sheetView>
  </sheetViews>
  <sheetFormatPr defaultRowHeight="24" x14ac:dyDescent="0.55000000000000004"/>
  <cols>
    <col min="1" max="1" width="5.875" style="5" customWidth="1"/>
    <col min="2" max="2" width="35.125" style="2" customWidth="1"/>
    <col min="3" max="3" width="8.625" style="5" customWidth="1"/>
    <col min="4" max="4" width="9.5" style="3" customWidth="1"/>
    <col min="5" max="5" width="9.5" style="5" customWidth="1"/>
    <col min="6" max="7" width="9" style="3"/>
    <col min="8" max="8" width="10.375" style="3" customWidth="1"/>
    <col min="9" max="10" width="9" style="3"/>
    <col min="11" max="12" width="9" style="5"/>
    <col min="13" max="16384" width="9" style="2"/>
  </cols>
  <sheetData>
    <row r="1" spans="1:12" x14ac:dyDescent="0.55000000000000004">
      <c r="A1" s="87" t="s">
        <v>63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x14ac:dyDescent="0.55000000000000004">
      <c r="A2" s="93" t="s">
        <v>0</v>
      </c>
      <c r="B2" s="93" t="s">
        <v>1</v>
      </c>
      <c r="C2" s="94" t="s">
        <v>2</v>
      </c>
      <c r="D2" s="95"/>
      <c r="E2" s="95"/>
      <c r="F2" s="95"/>
      <c r="G2" s="95"/>
      <c r="H2" s="95"/>
      <c r="I2" s="95"/>
      <c r="J2" s="95"/>
      <c r="K2" s="95"/>
      <c r="L2" s="96"/>
    </row>
    <row r="3" spans="1:12" s="4" customFormat="1" x14ac:dyDescent="0.55000000000000004">
      <c r="A3" s="93"/>
      <c r="B3" s="93"/>
      <c r="C3" s="37" t="s">
        <v>9</v>
      </c>
      <c r="D3" s="20" t="s">
        <v>10</v>
      </c>
      <c r="E3" s="32" t="s">
        <v>11</v>
      </c>
      <c r="F3" s="21" t="s">
        <v>12</v>
      </c>
      <c r="G3" s="21" t="s">
        <v>13</v>
      </c>
      <c r="H3" s="21" t="s">
        <v>14</v>
      </c>
      <c r="I3" s="21" t="s">
        <v>15</v>
      </c>
      <c r="J3" s="21" t="s">
        <v>16</v>
      </c>
      <c r="K3" s="30" t="s">
        <v>17</v>
      </c>
      <c r="L3" s="22" t="s">
        <v>32</v>
      </c>
    </row>
    <row r="4" spans="1:12" ht="18.75" customHeight="1" x14ac:dyDescent="0.55000000000000004">
      <c r="A4" s="89">
        <v>1</v>
      </c>
      <c r="B4" s="18" t="s">
        <v>36</v>
      </c>
      <c r="C4" s="33"/>
      <c r="D4" s="36" t="s">
        <v>38</v>
      </c>
      <c r="E4" s="23" t="s">
        <v>35</v>
      </c>
      <c r="F4" s="6"/>
      <c r="G4" s="6"/>
      <c r="H4" s="6"/>
      <c r="I4" s="23" t="s">
        <v>24</v>
      </c>
      <c r="J4" s="6"/>
      <c r="K4" s="23"/>
      <c r="L4" s="23"/>
    </row>
    <row r="5" spans="1:12" ht="21.75" customHeight="1" x14ac:dyDescent="0.55000000000000004">
      <c r="A5" s="90"/>
      <c r="B5" s="7" t="s">
        <v>3</v>
      </c>
      <c r="C5" s="33" t="s">
        <v>18</v>
      </c>
      <c r="D5" s="33" t="s">
        <v>18</v>
      </c>
      <c r="E5" s="23" t="s">
        <v>18</v>
      </c>
      <c r="F5" s="6" t="s">
        <v>18</v>
      </c>
      <c r="G5" s="6"/>
      <c r="H5" s="6" t="s">
        <v>23</v>
      </c>
      <c r="I5" s="6" t="s">
        <v>18</v>
      </c>
      <c r="J5" s="6"/>
      <c r="K5" s="23" t="s">
        <v>18</v>
      </c>
      <c r="L5" s="23">
        <v>3</v>
      </c>
    </row>
    <row r="6" spans="1:12" x14ac:dyDescent="0.55000000000000004">
      <c r="A6" s="90"/>
      <c r="B6" s="7" t="s">
        <v>4</v>
      </c>
      <c r="C6" s="33"/>
      <c r="D6" s="33" t="s">
        <v>18</v>
      </c>
      <c r="E6" s="23"/>
      <c r="F6" s="6"/>
      <c r="G6" s="6" t="s">
        <v>18</v>
      </c>
      <c r="H6" s="6" t="s">
        <v>18</v>
      </c>
      <c r="I6" s="6"/>
      <c r="J6" s="6" t="s">
        <v>18</v>
      </c>
      <c r="K6" s="23" t="s">
        <v>23</v>
      </c>
      <c r="L6" s="23">
        <v>3</v>
      </c>
    </row>
    <row r="7" spans="1:12" ht="42" customHeight="1" x14ac:dyDescent="0.55000000000000004">
      <c r="A7" s="89">
        <v>2</v>
      </c>
      <c r="B7" s="18" t="s">
        <v>34</v>
      </c>
      <c r="C7" s="33"/>
      <c r="D7" s="33"/>
      <c r="E7" s="23"/>
      <c r="F7" s="6"/>
      <c r="G7" s="6"/>
      <c r="H7" s="6"/>
      <c r="I7" s="6"/>
      <c r="J7" s="6"/>
      <c r="K7" s="23"/>
      <c r="L7" s="23"/>
    </row>
    <row r="8" spans="1:12" ht="21.75" customHeight="1" x14ac:dyDescent="0.55000000000000004">
      <c r="A8" s="90"/>
      <c r="B8" s="7" t="s">
        <v>5</v>
      </c>
      <c r="C8" s="33" t="s">
        <v>18</v>
      </c>
      <c r="D8" s="33" t="s">
        <v>18</v>
      </c>
      <c r="E8" s="23" t="s">
        <v>18</v>
      </c>
      <c r="F8" s="6" t="s">
        <v>18</v>
      </c>
      <c r="G8" s="6" t="s">
        <v>18</v>
      </c>
      <c r="H8" s="6" t="s">
        <v>18</v>
      </c>
      <c r="I8" s="6" t="s">
        <v>18</v>
      </c>
      <c r="J8" s="6" t="s">
        <v>18</v>
      </c>
      <c r="K8" s="23" t="s">
        <v>18</v>
      </c>
      <c r="L8" s="23">
        <v>6</v>
      </c>
    </row>
    <row r="9" spans="1:12" ht="45" customHeight="1" x14ac:dyDescent="0.55000000000000004">
      <c r="A9" s="89">
        <v>3</v>
      </c>
      <c r="B9" s="18" t="s">
        <v>37</v>
      </c>
      <c r="C9" s="33"/>
      <c r="D9" s="33"/>
      <c r="E9" s="23"/>
      <c r="F9" s="6"/>
      <c r="G9" s="6"/>
      <c r="H9" s="6"/>
      <c r="I9" s="6"/>
      <c r="J9" s="6"/>
      <c r="K9" s="23"/>
      <c r="L9" s="23"/>
    </row>
    <row r="10" spans="1:12" ht="42" customHeight="1" x14ac:dyDescent="0.55000000000000004">
      <c r="A10" s="90"/>
      <c r="B10" s="18" t="s">
        <v>61</v>
      </c>
      <c r="C10" s="68">
        <v>3835</v>
      </c>
      <c r="D10" s="73">
        <v>1513</v>
      </c>
      <c r="E10" s="69">
        <v>1627</v>
      </c>
      <c r="F10" s="69">
        <v>2407</v>
      </c>
      <c r="G10" s="69">
        <v>3050</v>
      </c>
      <c r="H10" s="69">
        <v>3224</v>
      </c>
      <c r="I10" s="69">
        <v>2283</v>
      </c>
      <c r="J10" s="70">
        <v>979</v>
      </c>
      <c r="K10" s="69">
        <v>1329</v>
      </c>
      <c r="L10" s="74">
        <v>20247</v>
      </c>
    </row>
    <row r="11" spans="1:12" ht="21" customHeight="1" x14ac:dyDescent="0.55000000000000004">
      <c r="A11" s="90"/>
      <c r="B11" s="7" t="s">
        <v>62</v>
      </c>
      <c r="C11" s="68">
        <v>4263</v>
      </c>
      <c r="D11" s="73">
        <v>1509</v>
      </c>
      <c r="E11" s="69">
        <v>1732</v>
      </c>
      <c r="F11" s="71">
        <v>1691</v>
      </c>
      <c r="G11" s="71">
        <v>2590</v>
      </c>
      <c r="H11" s="71">
        <v>4418</v>
      </c>
      <c r="I11" s="71">
        <v>1964</v>
      </c>
      <c r="J11" s="72">
        <v>720</v>
      </c>
      <c r="K11" s="70">
        <v>281</v>
      </c>
      <c r="L11" s="75">
        <f>SUM(C11:K11)</f>
        <v>19168</v>
      </c>
    </row>
    <row r="12" spans="1:12" ht="41.25" customHeight="1" x14ac:dyDescent="0.55000000000000004">
      <c r="A12" s="90"/>
      <c r="B12" s="7" t="s">
        <v>33</v>
      </c>
      <c r="C12" s="38">
        <v>1723</v>
      </c>
      <c r="D12" s="38">
        <v>1118</v>
      </c>
      <c r="E12" s="25">
        <v>1601</v>
      </c>
      <c r="F12" s="25">
        <v>1442</v>
      </c>
      <c r="G12" s="25">
        <v>1959</v>
      </c>
      <c r="H12" s="23">
        <v>3873</v>
      </c>
      <c r="I12" s="25">
        <v>1520</v>
      </c>
      <c r="J12" s="23">
        <v>490</v>
      </c>
      <c r="K12" s="23">
        <v>82</v>
      </c>
      <c r="L12" s="61">
        <f>SUM(C12:K12)</f>
        <v>13808</v>
      </c>
    </row>
    <row r="13" spans="1:12" ht="21" customHeight="1" x14ac:dyDescent="0.55000000000000004">
      <c r="A13" s="90"/>
      <c r="B13" s="7" t="s">
        <v>20</v>
      </c>
      <c r="C13" s="33">
        <v>40.409999999999997</v>
      </c>
      <c r="D13" s="33">
        <v>74.08</v>
      </c>
      <c r="E13" s="23">
        <v>92.43</v>
      </c>
      <c r="F13" s="6">
        <v>85.27</v>
      </c>
      <c r="G13" s="6">
        <v>75.63</v>
      </c>
      <c r="H13" s="6">
        <v>87.66</v>
      </c>
      <c r="I13" s="6">
        <v>77.39</v>
      </c>
      <c r="J13" s="6">
        <v>68.05</v>
      </c>
      <c r="K13" s="23">
        <v>29.18</v>
      </c>
      <c r="L13" s="39">
        <f>L12*100/L11</f>
        <v>72.03672787979967</v>
      </c>
    </row>
    <row r="14" spans="1:12" x14ac:dyDescent="0.55000000000000004">
      <c r="A14" s="90"/>
      <c r="B14" s="7" t="s">
        <v>64</v>
      </c>
      <c r="C14" s="40">
        <v>530</v>
      </c>
      <c r="D14" s="33">
        <v>427</v>
      </c>
      <c r="E14" s="33">
        <v>794</v>
      </c>
      <c r="F14" s="40">
        <v>515</v>
      </c>
      <c r="G14" s="6">
        <v>947</v>
      </c>
      <c r="H14" s="16">
        <v>1830</v>
      </c>
      <c r="I14" s="43">
        <v>479</v>
      </c>
      <c r="J14" s="41">
        <v>106</v>
      </c>
      <c r="K14" s="23">
        <v>28</v>
      </c>
      <c r="L14" s="24">
        <f>SUM(C14:K14)</f>
        <v>5656</v>
      </c>
    </row>
    <row r="15" spans="1:12" x14ac:dyDescent="0.55000000000000004">
      <c r="A15" s="91"/>
      <c r="B15" s="7" t="s">
        <v>20</v>
      </c>
      <c r="C15" s="40">
        <v>12.43</v>
      </c>
      <c r="D15" s="33">
        <v>38.19</v>
      </c>
      <c r="E15" s="23">
        <v>49.59</v>
      </c>
      <c r="F15" s="41">
        <v>35.71</v>
      </c>
      <c r="G15" s="14">
        <f>G14*100/G12</f>
        <v>48.340990301174067</v>
      </c>
      <c r="H15" s="6">
        <v>47.25</v>
      </c>
      <c r="I15" s="41">
        <v>31.51</v>
      </c>
      <c r="J15" s="41">
        <v>21.63</v>
      </c>
      <c r="K15" s="23">
        <v>34.15</v>
      </c>
      <c r="L15" s="42">
        <f>L14*100/L12</f>
        <v>40.961761297798375</v>
      </c>
    </row>
    <row r="16" spans="1:12" ht="20.25" customHeight="1" x14ac:dyDescent="0.55000000000000004">
      <c r="A16" s="89">
        <v>4</v>
      </c>
      <c r="B16" s="17" t="s">
        <v>19</v>
      </c>
      <c r="C16" s="33"/>
      <c r="D16" s="7"/>
      <c r="E16" s="33"/>
      <c r="F16" s="6"/>
      <c r="G16" s="6"/>
      <c r="H16" s="6"/>
      <c r="I16" s="6"/>
      <c r="J16" s="6"/>
      <c r="K16" s="23"/>
      <c r="L16" s="26"/>
    </row>
    <row r="17" spans="1:12" ht="22.5" customHeight="1" x14ac:dyDescent="0.55000000000000004">
      <c r="A17" s="90"/>
      <c r="B17" s="8" t="s">
        <v>27</v>
      </c>
      <c r="C17" s="34"/>
      <c r="D17" s="8"/>
      <c r="E17" s="26" t="s">
        <v>18</v>
      </c>
      <c r="F17" s="11"/>
      <c r="G17" s="11"/>
      <c r="H17" s="11"/>
      <c r="I17" s="11"/>
      <c r="J17" s="11"/>
      <c r="K17" s="28"/>
      <c r="L17" s="26"/>
    </row>
    <row r="18" spans="1:12" ht="40.5" customHeight="1" x14ac:dyDescent="0.55000000000000004">
      <c r="A18" s="90"/>
      <c r="B18" s="9" t="s">
        <v>21</v>
      </c>
      <c r="C18" s="35"/>
      <c r="D18" s="9"/>
      <c r="E18" s="15"/>
      <c r="F18" s="12"/>
      <c r="G18" s="15" t="s">
        <v>18</v>
      </c>
      <c r="H18" s="12"/>
      <c r="I18" s="12"/>
      <c r="J18" s="12"/>
      <c r="K18" s="29"/>
      <c r="L18" s="15"/>
    </row>
    <row r="19" spans="1:12" ht="45.75" customHeight="1" x14ac:dyDescent="0.55000000000000004">
      <c r="A19" s="90"/>
      <c r="B19" s="9" t="s">
        <v>22</v>
      </c>
      <c r="C19" s="35"/>
      <c r="D19" s="9"/>
      <c r="E19" s="15"/>
      <c r="F19" s="12"/>
      <c r="G19" s="12"/>
      <c r="H19" s="12"/>
      <c r="I19" s="12"/>
      <c r="J19" s="15" t="s">
        <v>18</v>
      </c>
      <c r="K19" s="29"/>
      <c r="L19" s="15"/>
    </row>
    <row r="20" spans="1:12" ht="44.25" customHeight="1" x14ac:dyDescent="0.55000000000000004">
      <c r="A20" s="90"/>
      <c r="B20" s="9" t="s">
        <v>25</v>
      </c>
      <c r="C20" s="35"/>
      <c r="D20" s="9"/>
      <c r="E20" s="15"/>
      <c r="F20" s="12"/>
      <c r="G20" s="12"/>
      <c r="H20" s="12"/>
      <c r="I20" s="12" t="s">
        <v>18</v>
      </c>
      <c r="J20" s="12"/>
      <c r="K20" s="29"/>
      <c r="L20" s="15"/>
    </row>
    <row r="21" spans="1:12" ht="22.5" customHeight="1" x14ac:dyDescent="0.55000000000000004">
      <c r="A21" s="90"/>
      <c r="B21" s="9" t="s">
        <v>28</v>
      </c>
      <c r="C21" s="35"/>
      <c r="D21" s="35"/>
      <c r="E21" s="15"/>
      <c r="F21" s="12"/>
      <c r="G21" s="12"/>
      <c r="H21" s="12"/>
      <c r="I21" s="12"/>
      <c r="J21" s="12"/>
      <c r="K21" s="29" t="s">
        <v>18</v>
      </c>
      <c r="L21" s="15"/>
    </row>
    <row r="22" spans="1:12" ht="22.5" customHeight="1" x14ac:dyDescent="0.55000000000000004">
      <c r="A22" s="90"/>
      <c r="B22" s="9" t="s">
        <v>39</v>
      </c>
      <c r="C22" s="35"/>
      <c r="D22" s="35" t="s">
        <v>18</v>
      </c>
      <c r="E22" s="15"/>
      <c r="F22" s="12"/>
      <c r="G22" s="12"/>
      <c r="H22" s="12"/>
      <c r="I22" s="12"/>
      <c r="J22" s="12"/>
      <c r="K22" s="29"/>
      <c r="L22" s="15"/>
    </row>
    <row r="23" spans="1:12" ht="45" customHeight="1" x14ac:dyDescent="0.55000000000000004">
      <c r="A23" s="90"/>
      <c r="B23" s="10" t="s">
        <v>40</v>
      </c>
      <c r="C23" s="44"/>
      <c r="D23" s="44" t="s">
        <v>18</v>
      </c>
      <c r="E23" s="27"/>
      <c r="F23" s="13"/>
      <c r="G23" s="13"/>
      <c r="H23" s="13"/>
      <c r="I23" s="13"/>
      <c r="J23" s="13"/>
      <c r="K23" s="31"/>
      <c r="L23" s="27"/>
    </row>
    <row r="24" spans="1:12" ht="19.5" customHeight="1" x14ac:dyDescent="0.55000000000000004">
      <c r="A24" s="92">
        <v>5</v>
      </c>
      <c r="B24" s="76" t="s">
        <v>6</v>
      </c>
      <c r="C24" s="77"/>
      <c r="D24" s="77"/>
      <c r="E24" s="28"/>
      <c r="F24" s="78"/>
      <c r="G24" s="78"/>
      <c r="H24" s="78"/>
      <c r="I24" s="78"/>
      <c r="J24" s="78"/>
      <c r="K24" s="28"/>
      <c r="L24" s="26"/>
    </row>
    <row r="25" spans="1:12" ht="72" x14ac:dyDescent="0.55000000000000004">
      <c r="A25" s="91"/>
      <c r="B25" s="10" t="s">
        <v>26</v>
      </c>
      <c r="C25" s="44"/>
      <c r="D25" s="44"/>
      <c r="E25" s="27"/>
      <c r="F25" s="13"/>
      <c r="G25" s="13"/>
      <c r="H25" s="13"/>
      <c r="I25" s="27" t="s">
        <v>18</v>
      </c>
      <c r="J25" s="13"/>
      <c r="K25" s="31"/>
      <c r="L25" s="27"/>
    </row>
    <row r="26" spans="1:12" x14ac:dyDescent="0.55000000000000004">
      <c r="A26" s="1"/>
      <c r="B26" s="1" t="s">
        <v>30</v>
      </c>
      <c r="C26" s="19"/>
      <c r="D26" s="19"/>
    </row>
    <row r="27" spans="1:12" x14ac:dyDescent="0.55000000000000004">
      <c r="A27" s="1"/>
      <c r="B27" s="1" t="s">
        <v>29</v>
      </c>
      <c r="C27" s="19"/>
      <c r="D27" s="19"/>
    </row>
    <row r="28" spans="1:12" x14ac:dyDescent="0.55000000000000004">
      <c r="A28" s="1"/>
      <c r="B28" s="1" t="s">
        <v>31</v>
      </c>
      <c r="C28" s="19"/>
      <c r="D28" s="19"/>
    </row>
    <row r="29" spans="1:12" x14ac:dyDescent="0.55000000000000004">
      <c r="A29" s="88" t="s">
        <v>7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2" x14ac:dyDescent="0.55000000000000004">
      <c r="A30" s="88" t="s">
        <v>8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</row>
  </sheetData>
  <mergeCells count="11">
    <mergeCell ref="A1:K1"/>
    <mergeCell ref="A29:K29"/>
    <mergeCell ref="A30:K30"/>
    <mergeCell ref="A4:A6"/>
    <mergeCell ref="A7:A8"/>
    <mergeCell ref="A9:A15"/>
    <mergeCell ref="A16:A23"/>
    <mergeCell ref="A24:A25"/>
    <mergeCell ref="A2:A3"/>
    <mergeCell ref="B2:B3"/>
    <mergeCell ref="C2:L2"/>
  </mergeCells>
  <printOptions horizontalCentered="1"/>
  <pageMargins left="0.11811023622047245" right="0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6" sqref="A6:XFD6"/>
    </sheetView>
  </sheetViews>
  <sheetFormatPr defaultRowHeight="24" x14ac:dyDescent="0.55000000000000004"/>
  <cols>
    <col min="1" max="1" width="6.125" style="46" customWidth="1"/>
    <col min="2" max="2" width="12.25" style="46" customWidth="1"/>
    <col min="3" max="3" width="10.375" style="47" bestFit="1" customWidth="1"/>
    <col min="4" max="4" width="11" style="47" customWidth="1"/>
    <col min="5" max="5" width="9.375" style="47" bestFit="1" customWidth="1"/>
    <col min="6" max="6" width="9" style="47"/>
    <col min="7" max="7" width="10.375" style="47" bestFit="1" customWidth="1"/>
    <col min="8" max="8" width="10.75" style="47" customWidth="1"/>
    <col min="9" max="9" width="9.625" style="47" customWidth="1"/>
    <col min="10" max="10" width="9" style="46"/>
    <col min="11" max="12" width="14" style="46" customWidth="1"/>
    <col min="13" max="16384" width="9" style="46"/>
  </cols>
  <sheetData>
    <row r="1" spans="1:11" x14ac:dyDescent="0.55000000000000004">
      <c r="A1" s="98" t="s">
        <v>41</v>
      </c>
      <c r="B1" s="98"/>
      <c r="C1" s="98"/>
      <c r="D1" s="98"/>
      <c r="E1" s="98"/>
      <c r="F1" s="98"/>
      <c r="G1" s="98"/>
      <c r="H1" s="98"/>
      <c r="I1" s="98"/>
      <c r="J1" s="98"/>
    </row>
    <row r="3" spans="1:11" x14ac:dyDescent="0.55000000000000004">
      <c r="A3" s="99" t="s">
        <v>42</v>
      </c>
      <c r="B3" s="99" t="s">
        <v>43</v>
      </c>
      <c r="C3" s="97" t="s">
        <v>46</v>
      </c>
      <c r="D3" s="97"/>
      <c r="E3" s="97"/>
      <c r="F3" s="97"/>
      <c r="G3" s="97" t="s">
        <v>45</v>
      </c>
      <c r="H3" s="97"/>
      <c r="I3" s="97"/>
      <c r="J3" s="97"/>
    </row>
    <row r="4" spans="1:11" x14ac:dyDescent="0.55000000000000004">
      <c r="A4" s="100"/>
      <c r="B4" s="100"/>
      <c r="C4" s="53" t="s">
        <v>47</v>
      </c>
      <c r="D4" s="53" t="s">
        <v>48</v>
      </c>
      <c r="E4" s="53" t="s">
        <v>49</v>
      </c>
      <c r="F4" s="53" t="s">
        <v>50</v>
      </c>
      <c r="G4" s="53" t="s">
        <v>47</v>
      </c>
      <c r="H4" s="53" t="s">
        <v>48</v>
      </c>
      <c r="I4" s="53" t="s">
        <v>49</v>
      </c>
      <c r="J4" s="53" t="s">
        <v>50</v>
      </c>
    </row>
    <row r="5" spans="1:11" x14ac:dyDescent="0.55000000000000004">
      <c r="A5" s="6">
        <v>1</v>
      </c>
      <c r="B5" s="48" t="s">
        <v>73</v>
      </c>
      <c r="C5" s="59">
        <v>3835</v>
      </c>
      <c r="D5" s="81">
        <v>1582</v>
      </c>
      <c r="E5" s="81">
        <v>562</v>
      </c>
      <c r="F5" s="14">
        <f>E5*100/C5</f>
        <v>14.654498044328554</v>
      </c>
      <c r="G5" s="59">
        <v>4263</v>
      </c>
      <c r="H5" s="81">
        <v>1723</v>
      </c>
      <c r="I5" s="83">
        <v>530</v>
      </c>
      <c r="J5" s="39">
        <f>I5*100/G5</f>
        <v>12.432559230588787</v>
      </c>
      <c r="K5" s="46" t="s">
        <v>71</v>
      </c>
    </row>
    <row r="6" spans="1:11" x14ac:dyDescent="0.55000000000000004">
      <c r="A6" s="6">
        <v>2</v>
      </c>
      <c r="B6" s="85" t="s">
        <v>65</v>
      </c>
      <c r="C6" s="81">
        <v>1513</v>
      </c>
      <c r="D6" s="81">
        <v>1002</v>
      </c>
      <c r="E6" s="81">
        <v>388</v>
      </c>
      <c r="F6" s="82">
        <f t="shared" ref="F6:F14" si="0">E6*100/C6</f>
        <v>25.644415069398544</v>
      </c>
      <c r="G6" s="81">
        <v>1509</v>
      </c>
      <c r="H6" s="81">
        <v>1118</v>
      </c>
      <c r="I6" s="83">
        <v>427</v>
      </c>
      <c r="J6" s="84">
        <f t="shared" ref="J6:J14" si="1">I6*100/G6</f>
        <v>28.29688535453943</v>
      </c>
      <c r="K6" s="46" t="s">
        <v>70</v>
      </c>
    </row>
    <row r="7" spans="1:11" x14ac:dyDescent="0.55000000000000004">
      <c r="A7" s="6">
        <v>3</v>
      </c>
      <c r="B7" s="48" t="s">
        <v>66</v>
      </c>
      <c r="C7" s="81">
        <v>1627</v>
      </c>
      <c r="D7" s="50">
        <v>340</v>
      </c>
      <c r="E7" s="79">
        <v>128</v>
      </c>
      <c r="F7" s="14">
        <f t="shared" si="0"/>
        <v>7.8672403196066378</v>
      </c>
      <c r="G7" s="81">
        <v>1732</v>
      </c>
      <c r="H7" s="50">
        <v>1601</v>
      </c>
      <c r="I7" s="80">
        <v>794</v>
      </c>
      <c r="J7" s="39">
        <f t="shared" si="1"/>
        <v>45.842956120092381</v>
      </c>
      <c r="K7" s="46" t="s">
        <v>72</v>
      </c>
    </row>
    <row r="8" spans="1:11" x14ac:dyDescent="0.55000000000000004">
      <c r="A8" s="6">
        <v>4</v>
      </c>
      <c r="B8" s="48" t="s">
        <v>68</v>
      </c>
      <c r="C8" s="59">
        <v>2407</v>
      </c>
      <c r="D8" s="81">
        <v>1103</v>
      </c>
      <c r="E8" s="81">
        <v>400</v>
      </c>
      <c r="F8" s="14">
        <f t="shared" si="0"/>
        <v>16.618196925633569</v>
      </c>
      <c r="G8" s="59">
        <v>1691</v>
      </c>
      <c r="H8" s="81">
        <v>1442</v>
      </c>
      <c r="I8" s="83">
        <v>515</v>
      </c>
      <c r="J8" s="39">
        <f t="shared" si="1"/>
        <v>30.455351862803074</v>
      </c>
      <c r="K8" s="46" t="s">
        <v>71</v>
      </c>
    </row>
    <row r="9" spans="1:11" x14ac:dyDescent="0.55000000000000004">
      <c r="A9" s="6">
        <v>5</v>
      </c>
      <c r="B9" s="48" t="s">
        <v>67</v>
      </c>
      <c r="C9" s="49">
        <v>3050</v>
      </c>
      <c r="D9" s="81">
        <v>1864</v>
      </c>
      <c r="E9" s="81">
        <v>909</v>
      </c>
      <c r="F9" s="14">
        <f t="shared" si="0"/>
        <v>29.803278688524589</v>
      </c>
      <c r="G9" s="51">
        <v>2590</v>
      </c>
      <c r="H9" s="81">
        <v>1959</v>
      </c>
      <c r="I9" s="83">
        <v>947</v>
      </c>
      <c r="J9" s="39">
        <f t="shared" si="1"/>
        <v>36.56370656370656</v>
      </c>
      <c r="K9" s="46" t="s">
        <v>71</v>
      </c>
    </row>
    <row r="10" spans="1:11" x14ac:dyDescent="0.55000000000000004">
      <c r="A10" s="6">
        <v>6</v>
      </c>
      <c r="B10" s="48" t="s">
        <v>14</v>
      </c>
      <c r="C10" s="59">
        <v>3224</v>
      </c>
      <c r="D10" s="50">
        <v>902</v>
      </c>
      <c r="E10" s="79">
        <v>314</v>
      </c>
      <c r="F10" s="14">
        <f t="shared" si="0"/>
        <v>9.7394540942928032</v>
      </c>
      <c r="G10" s="59">
        <v>4418</v>
      </c>
      <c r="H10" s="50">
        <v>3873</v>
      </c>
      <c r="I10" s="80">
        <v>1830</v>
      </c>
      <c r="J10" s="39">
        <f t="shared" si="1"/>
        <v>41.421457673155274</v>
      </c>
      <c r="K10" s="46" t="s">
        <v>69</v>
      </c>
    </row>
    <row r="11" spans="1:11" x14ac:dyDescent="0.55000000000000004">
      <c r="A11" s="6">
        <v>7</v>
      </c>
      <c r="B11" s="48" t="s">
        <v>15</v>
      </c>
      <c r="C11" s="49">
        <v>2283</v>
      </c>
      <c r="D11" s="50">
        <v>60</v>
      </c>
      <c r="E11" s="79">
        <v>26</v>
      </c>
      <c r="F11" s="14">
        <f t="shared" si="0"/>
        <v>1.1388523872098117</v>
      </c>
      <c r="G11" s="51">
        <v>1964</v>
      </c>
      <c r="H11" s="50">
        <v>1520</v>
      </c>
      <c r="I11" s="80">
        <v>479</v>
      </c>
      <c r="J11" s="39">
        <f t="shared" si="1"/>
        <v>24.389002036659878</v>
      </c>
      <c r="K11" s="46" t="s">
        <v>69</v>
      </c>
    </row>
    <row r="12" spans="1:11" x14ac:dyDescent="0.55000000000000004">
      <c r="A12" s="6">
        <v>8</v>
      </c>
      <c r="B12" s="48" t="s">
        <v>16</v>
      </c>
      <c r="C12" s="49">
        <v>979</v>
      </c>
      <c r="D12" s="50">
        <v>515</v>
      </c>
      <c r="E12" s="50">
        <v>141</v>
      </c>
      <c r="F12" s="14">
        <f t="shared" si="0"/>
        <v>14.402451481103167</v>
      </c>
      <c r="G12" s="51">
        <v>720</v>
      </c>
      <c r="H12" s="50">
        <v>490</v>
      </c>
      <c r="I12" s="52">
        <v>106</v>
      </c>
      <c r="J12" s="39">
        <f t="shared" si="1"/>
        <v>14.722222222222221</v>
      </c>
    </row>
    <row r="13" spans="1:11" x14ac:dyDescent="0.55000000000000004">
      <c r="A13" s="6">
        <v>9</v>
      </c>
      <c r="B13" s="48" t="s">
        <v>17</v>
      </c>
      <c r="C13" s="59">
        <v>1329</v>
      </c>
      <c r="D13" s="50">
        <v>506</v>
      </c>
      <c r="E13" s="79">
        <v>194</v>
      </c>
      <c r="F13" s="14">
        <f t="shared" si="0"/>
        <v>14.597441685477802</v>
      </c>
      <c r="G13" s="59">
        <v>281</v>
      </c>
      <c r="H13" s="50">
        <v>82</v>
      </c>
      <c r="I13" s="80">
        <v>28</v>
      </c>
      <c r="J13" s="39">
        <f t="shared" si="1"/>
        <v>9.9644128113879002</v>
      </c>
      <c r="K13" s="46" t="s">
        <v>69</v>
      </c>
    </row>
    <row r="14" spans="1:11" x14ac:dyDescent="0.55000000000000004">
      <c r="A14" s="6"/>
      <c r="B14" s="53" t="s">
        <v>32</v>
      </c>
      <c r="C14" s="86">
        <f>SUM(C5:C13)</f>
        <v>20247</v>
      </c>
      <c r="D14" s="54">
        <f>SUM(D5:D13)</f>
        <v>7874</v>
      </c>
      <c r="E14" s="54">
        <f>SUM(E5:E13)</f>
        <v>3062</v>
      </c>
      <c r="F14" s="55">
        <f t="shared" si="0"/>
        <v>15.123228132562849</v>
      </c>
      <c r="G14" s="86">
        <f>SUM(G5:G13)</f>
        <v>19168</v>
      </c>
      <c r="H14" s="54">
        <f>SUM(H5:H13)</f>
        <v>13808</v>
      </c>
      <c r="I14" s="56">
        <f>SUM(I5:I13)</f>
        <v>5656</v>
      </c>
      <c r="J14" s="57">
        <f t="shared" si="1"/>
        <v>29.507512520868115</v>
      </c>
    </row>
  </sheetData>
  <mergeCells count="5">
    <mergeCell ref="C3:F3"/>
    <mergeCell ref="G3:J3"/>
    <mergeCell ref="A1:J1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0" workbookViewId="0">
      <selection activeCell="C16" sqref="C16"/>
    </sheetView>
  </sheetViews>
  <sheetFormatPr defaultRowHeight="24" x14ac:dyDescent="0.55000000000000004"/>
  <cols>
    <col min="1" max="1" width="6.125" style="46" customWidth="1"/>
    <col min="2" max="2" width="12.25" style="46" customWidth="1"/>
    <col min="3" max="3" width="10.375" style="47" bestFit="1" customWidth="1"/>
    <col min="4" max="4" width="16.25" style="47" customWidth="1"/>
    <col min="5" max="5" width="9.375" style="47" bestFit="1" customWidth="1"/>
    <col min="6" max="6" width="9" style="47"/>
    <col min="7" max="16384" width="9" style="46"/>
  </cols>
  <sheetData>
    <row r="1" spans="1:6" x14ac:dyDescent="0.55000000000000004">
      <c r="A1" s="98" t="s">
        <v>51</v>
      </c>
      <c r="B1" s="98"/>
      <c r="C1" s="98"/>
      <c r="D1" s="98"/>
      <c r="E1" s="98"/>
      <c r="F1" s="98"/>
    </row>
    <row r="3" spans="1:6" x14ac:dyDescent="0.55000000000000004">
      <c r="A3" s="99" t="s">
        <v>42</v>
      </c>
      <c r="B3" s="99" t="s">
        <v>43</v>
      </c>
      <c r="C3" s="97" t="s">
        <v>53</v>
      </c>
      <c r="D3" s="97"/>
      <c r="E3" s="97"/>
      <c r="F3" s="97"/>
    </row>
    <row r="4" spans="1:6" ht="43.5" customHeight="1" x14ac:dyDescent="0.55000000000000004">
      <c r="A4" s="100"/>
      <c r="B4" s="100"/>
      <c r="C4" s="22" t="s">
        <v>47</v>
      </c>
      <c r="D4" s="60" t="s">
        <v>52</v>
      </c>
      <c r="E4" s="22" t="s">
        <v>49</v>
      </c>
      <c r="F4" s="22" t="s">
        <v>50</v>
      </c>
    </row>
    <row r="5" spans="1:6" x14ac:dyDescent="0.55000000000000004">
      <c r="A5" s="6">
        <v>1</v>
      </c>
      <c r="B5" s="48" t="s">
        <v>44</v>
      </c>
      <c r="C5" s="38">
        <v>9146</v>
      </c>
      <c r="D5" s="38">
        <v>3852</v>
      </c>
      <c r="E5" s="38">
        <v>1432</v>
      </c>
      <c r="F5" s="33">
        <v>15.66</v>
      </c>
    </row>
    <row r="6" spans="1:6" x14ac:dyDescent="0.55000000000000004">
      <c r="A6" s="6">
        <v>2</v>
      </c>
      <c r="B6" s="48" t="s">
        <v>10</v>
      </c>
      <c r="C6" s="38">
        <v>3083</v>
      </c>
      <c r="D6" s="38">
        <v>1704</v>
      </c>
      <c r="E6" s="38">
        <v>1139</v>
      </c>
      <c r="F6" s="33">
        <v>36.94</v>
      </c>
    </row>
    <row r="7" spans="1:6" x14ac:dyDescent="0.55000000000000004">
      <c r="A7" s="6">
        <v>3</v>
      </c>
      <c r="B7" s="48" t="s">
        <v>11</v>
      </c>
      <c r="C7" s="38">
        <v>3127</v>
      </c>
      <c r="D7" s="38">
        <v>1691</v>
      </c>
      <c r="E7" s="38">
        <v>1335</v>
      </c>
      <c r="F7" s="33">
        <v>42.69</v>
      </c>
    </row>
    <row r="8" spans="1:6" x14ac:dyDescent="0.55000000000000004">
      <c r="A8" s="6">
        <v>4</v>
      </c>
      <c r="B8" s="48" t="s">
        <v>12</v>
      </c>
      <c r="C8" s="38">
        <v>4982</v>
      </c>
      <c r="D8" s="38">
        <v>1695</v>
      </c>
      <c r="E8" s="38">
        <v>1019</v>
      </c>
      <c r="F8" s="33">
        <v>20.45</v>
      </c>
    </row>
    <row r="9" spans="1:6" x14ac:dyDescent="0.55000000000000004">
      <c r="A9" s="6">
        <v>5</v>
      </c>
      <c r="B9" s="48" t="s">
        <v>13</v>
      </c>
      <c r="C9" s="38">
        <v>6942</v>
      </c>
      <c r="D9" s="38">
        <v>3562</v>
      </c>
      <c r="E9" s="38">
        <v>2358</v>
      </c>
      <c r="F9" s="33">
        <v>33.97</v>
      </c>
    </row>
    <row r="10" spans="1:6" x14ac:dyDescent="0.55000000000000004">
      <c r="A10" s="6">
        <v>6</v>
      </c>
      <c r="B10" s="48" t="s">
        <v>14</v>
      </c>
      <c r="C10" s="38">
        <v>6497</v>
      </c>
      <c r="D10" s="38">
        <v>2541</v>
      </c>
      <c r="E10" s="38">
        <v>1203</v>
      </c>
      <c r="F10" s="33">
        <v>18.52</v>
      </c>
    </row>
    <row r="11" spans="1:6" x14ac:dyDescent="0.55000000000000004">
      <c r="A11" s="6">
        <v>7</v>
      </c>
      <c r="B11" s="48" t="s">
        <v>15</v>
      </c>
      <c r="C11" s="38">
        <v>4090</v>
      </c>
      <c r="D11" s="38">
        <v>1472</v>
      </c>
      <c r="E11" s="33">
        <v>628</v>
      </c>
      <c r="F11" s="33">
        <v>15.35</v>
      </c>
    </row>
    <row r="12" spans="1:6" x14ac:dyDescent="0.55000000000000004">
      <c r="A12" s="6">
        <v>8</v>
      </c>
      <c r="B12" s="48" t="s">
        <v>16</v>
      </c>
      <c r="C12" s="38">
        <v>2013</v>
      </c>
      <c r="D12" s="33">
        <v>574</v>
      </c>
      <c r="E12" s="33">
        <v>349</v>
      </c>
      <c r="F12" s="33">
        <v>17.34</v>
      </c>
    </row>
    <row r="13" spans="1:6" x14ac:dyDescent="0.55000000000000004">
      <c r="A13" s="6">
        <v>9</v>
      </c>
      <c r="B13" s="48" t="s">
        <v>17</v>
      </c>
      <c r="C13" s="38">
        <v>2905</v>
      </c>
      <c r="D13" s="33">
        <v>386</v>
      </c>
      <c r="E13" s="33">
        <v>217</v>
      </c>
      <c r="F13" s="33">
        <v>7.47</v>
      </c>
    </row>
    <row r="14" spans="1:6" x14ac:dyDescent="0.55000000000000004">
      <c r="A14" s="6"/>
      <c r="B14" s="53" t="s">
        <v>32</v>
      </c>
      <c r="C14" s="58">
        <f>SUM(C5:C13)</f>
        <v>42785</v>
      </c>
      <c r="D14" s="62">
        <v>17477</v>
      </c>
      <c r="E14" s="61">
        <f>SUM(E5:E13)</f>
        <v>9680</v>
      </c>
      <c r="F14" s="55">
        <f>E14*100/C14</f>
        <v>22.624751665303261</v>
      </c>
    </row>
    <row r="15" spans="1:6" x14ac:dyDescent="0.55000000000000004">
      <c r="B15" s="63" t="s">
        <v>74</v>
      </c>
    </row>
  </sheetData>
  <mergeCells count="4">
    <mergeCell ref="A1:F1"/>
    <mergeCell ref="A3:A4"/>
    <mergeCell ref="B3:B4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18" sqref="D18"/>
    </sheetView>
  </sheetViews>
  <sheetFormatPr defaultRowHeight="24" x14ac:dyDescent="0.55000000000000004"/>
  <cols>
    <col min="1" max="1" width="6.75" style="46" customWidth="1"/>
    <col min="2" max="2" width="18.625" style="46" customWidth="1"/>
    <col min="3" max="3" width="16.75" style="46" customWidth="1"/>
    <col min="4" max="4" width="13.25" style="46" customWidth="1"/>
    <col min="5" max="5" width="16.375" style="46" customWidth="1"/>
    <col min="6" max="6" width="18.25" style="46" customWidth="1"/>
    <col min="7" max="7" width="13.625" style="46" customWidth="1"/>
    <col min="8" max="16384" width="9" style="46"/>
  </cols>
  <sheetData>
    <row r="1" spans="1:7" ht="45.75" customHeight="1" x14ac:dyDescent="0.55000000000000004">
      <c r="A1" s="101" t="s">
        <v>60</v>
      </c>
      <c r="B1" s="101"/>
      <c r="C1" s="101"/>
      <c r="D1" s="101"/>
      <c r="E1" s="101"/>
      <c r="F1" s="101"/>
      <c r="G1" s="101"/>
    </row>
    <row r="2" spans="1:7" ht="18.75" customHeight="1" x14ac:dyDescent="0.55000000000000004">
      <c r="B2" s="60"/>
      <c r="C2" s="60"/>
      <c r="D2" s="60"/>
      <c r="E2" s="60"/>
      <c r="F2" s="60"/>
      <c r="G2" s="60"/>
    </row>
    <row r="3" spans="1:7" ht="41.25" customHeight="1" x14ac:dyDescent="0.55000000000000004">
      <c r="A3" s="22" t="s">
        <v>42</v>
      </c>
      <c r="B3" s="45" t="s">
        <v>54</v>
      </c>
      <c r="C3" s="45" t="s">
        <v>56</v>
      </c>
      <c r="D3" s="45" t="s">
        <v>59</v>
      </c>
      <c r="E3" s="45" t="s">
        <v>57</v>
      </c>
      <c r="F3" s="45" t="s">
        <v>58</v>
      </c>
      <c r="G3" s="45" t="s">
        <v>50</v>
      </c>
    </row>
    <row r="4" spans="1:7" x14ac:dyDescent="0.55000000000000004">
      <c r="A4" s="23">
        <v>1</v>
      </c>
      <c r="B4" s="64" t="s">
        <v>35</v>
      </c>
      <c r="C4" s="33">
        <v>708</v>
      </c>
      <c r="D4" s="33">
        <f>C4-E4</f>
        <v>290</v>
      </c>
      <c r="E4" s="33">
        <v>418</v>
      </c>
      <c r="F4" s="65">
        <v>12</v>
      </c>
      <c r="G4" s="65">
        <v>2.87</v>
      </c>
    </row>
    <row r="5" spans="1:7" x14ac:dyDescent="0.55000000000000004">
      <c r="A5" s="23">
        <v>2</v>
      </c>
      <c r="B5" s="64" t="s">
        <v>14</v>
      </c>
      <c r="C5" s="33">
        <v>329</v>
      </c>
      <c r="D5" s="33">
        <f t="shared" ref="D5:D12" si="0">C5-E5</f>
        <v>135</v>
      </c>
      <c r="E5" s="33">
        <v>194</v>
      </c>
      <c r="F5" s="65">
        <v>9</v>
      </c>
      <c r="G5" s="65">
        <v>4.6399999999999997</v>
      </c>
    </row>
    <row r="6" spans="1:7" x14ac:dyDescent="0.55000000000000004">
      <c r="A6" s="23">
        <v>3</v>
      </c>
      <c r="B6" s="64" t="s">
        <v>10</v>
      </c>
      <c r="C6" s="33">
        <v>272</v>
      </c>
      <c r="D6" s="33">
        <f t="shared" si="0"/>
        <v>151</v>
      </c>
      <c r="E6" s="33">
        <v>121</v>
      </c>
      <c r="F6" s="65">
        <v>15</v>
      </c>
      <c r="G6" s="65">
        <v>12.4</v>
      </c>
    </row>
    <row r="7" spans="1:7" x14ac:dyDescent="0.55000000000000004">
      <c r="A7" s="23">
        <v>4</v>
      </c>
      <c r="B7" s="64" t="s">
        <v>11</v>
      </c>
      <c r="C7" s="33">
        <v>395</v>
      </c>
      <c r="D7" s="33">
        <f t="shared" si="0"/>
        <v>196</v>
      </c>
      <c r="E7" s="33">
        <v>199</v>
      </c>
      <c r="F7" s="65">
        <v>0</v>
      </c>
      <c r="G7" s="65">
        <v>0</v>
      </c>
    </row>
    <row r="8" spans="1:7" x14ac:dyDescent="0.55000000000000004">
      <c r="A8" s="23">
        <v>5</v>
      </c>
      <c r="B8" s="64" t="s">
        <v>12</v>
      </c>
      <c r="C8" s="38">
        <v>3497</v>
      </c>
      <c r="D8" s="33">
        <f t="shared" si="0"/>
        <v>1497</v>
      </c>
      <c r="E8" s="38">
        <v>2000</v>
      </c>
      <c r="F8" s="65">
        <v>307</v>
      </c>
      <c r="G8" s="65">
        <v>15.35</v>
      </c>
    </row>
    <row r="9" spans="1:7" x14ac:dyDescent="0.55000000000000004">
      <c r="A9" s="23">
        <v>6</v>
      </c>
      <c r="B9" s="64" t="s">
        <v>13</v>
      </c>
      <c r="C9" s="33">
        <v>493</v>
      </c>
      <c r="D9" s="33">
        <f t="shared" si="0"/>
        <v>320</v>
      </c>
      <c r="E9" s="33">
        <v>173</v>
      </c>
      <c r="F9" s="65">
        <v>24</v>
      </c>
      <c r="G9" s="65">
        <v>13.87</v>
      </c>
    </row>
    <row r="10" spans="1:7" x14ac:dyDescent="0.55000000000000004">
      <c r="A10" s="23">
        <v>7</v>
      </c>
      <c r="B10" s="64" t="s">
        <v>15</v>
      </c>
      <c r="C10" s="33">
        <v>218</v>
      </c>
      <c r="D10" s="33">
        <f t="shared" si="0"/>
        <v>127</v>
      </c>
      <c r="E10" s="33">
        <v>91</v>
      </c>
      <c r="F10" s="65">
        <v>0</v>
      </c>
      <c r="G10" s="65">
        <v>0</v>
      </c>
    </row>
    <row r="11" spans="1:7" x14ac:dyDescent="0.55000000000000004">
      <c r="A11" s="23">
        <v>8</v>
      </c>
      <c r="B11" s="64" t="s">
        <v>17</v>
      </c>
      <c r="C11" s="33">
        <v>34</v>
      </c>
      <c r="D11" s="33">
        <f t="shared" si="0"/>
        <v>19</v>
      </c>
      <c r="E11" s="33">
        <v>15</v>
      </c>
      <c r="F11" s="65">
        <v>0</v>
      </c>
      <c r="G11" s="65">
        <v>0</v>
      </c>
    </row>
    <row r="12" spans="1:7" x14ac:dyDescent="0.55000000000000004">
      <c r="A12" s="23">
        <v>9</v>
      </c>
      <c r="B12" s="64" t="s">
        <v>16</v>
      </c>
      <c r="C12" s="33">
        <v>445</v>
      </c>
      <c r="D12" s="33">
        <f t="shared" si="0"/>
        <v>175</v>
      </c>
      <c r="E12" s="33">
        <v>270</v>
      </c>
      <c r="F12" s="65">
        <v>27</v>
      </c>
      <c r="G12" s="65">
        <v>10</v>
      </c>
    </row>
    <row r="13" spans="1:7" x14ac:dyDescent="0.55000000000000004">
      <c r="A13" s="22"/>
      <c r="B13" s="53" t="s">
        <v>55</v>
      </c>
      <c r="C13" s="66">
        <v>6391</v>
      </c>
      <c r="D13" s="67">
        <v>2910</v>
      </c>
      <c r="E13" s="66">
        <v>3481</v>
      </c>
      <c r="F13" s="22">
        <f>SUM(F4:F12)</f>
        <v>394</v>
      </c>
      <c r="G13" s="57">
        <f>F13*100/E13</f>
        <v>11.31858661304223</v>
      </c>
    </row>
    <row r="14" spans="1:7" x14ac:dyDescent="0.55000000000000004">
      <c r="B14" s="63" t="s">
        <v>74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HbA1C</vt:lpstr>
      <vt:lpstr>DM</vt:lpstr>
      <vt:lpstr>HT</vt:lpstr>
      <vt:lpstr>CKD และ DM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แดง</cp:lastModifiedBy>
  <cp:lastPrinted>2017-03-21T06:26:04Z</cp:lastPrinted>
  <dcterms:created xsi:type="dcterms:W3CDTF">2017-03-13T07:16:07Z</dcterms:created>
  <dcterms:modified xsi:type="dcterms:W3CDTF">2017-03-24T07:42:56Z</dcterms:modified>
</cp:coreProperties>
</file>