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E3E24625-AC07-479A-BCE5-8E9E79EAA828}" xr6:coauthVersionLast="46" xr6:coauthVersionMax="46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2" l="1"/>
  <c r="J7" i="22"/>
  <c r="J8" i="22"/>
  <c r="J9" i="22"/>
  <c r="J10" i="22"/>
  <c r="J11" i="22"/>
  <c r="J12" i="22"/>
  <c r="J13" i="22"/>
  <c r="J14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C14" i="23"/>
  <c r="J6" i="21"/>
  <c r="J7" i="21"/>
  <c r="J8" i="21"/>
  <c r="J9" i="21"/>
  <c r="J10" i="21"/>
  <c r="J11" i="21"/>
  <c r="J12" i="21"/>
  <c r="J13" i="21"/>
  <c r="J14" i="21"/>
  <c r="D14" i="21"/>
  <c r="E14" i="21"/>
  <c r="F14" i="21"/>
  <c r="G14" i="21"/>
  <c r="H14" i="21"/>
  <c r="I14" i="21"/>
  <c r="J5" i="23"/>
  <c r="J5" i="22"/>
  <c r="J5" i="24" l="1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9" i="15"/>
  <c r="AN17" i="15" s="1"/>
  <c r="AN10" i="15"/>
  <c r="AN11" i="15"/>
  <c r="AN12" i="15"/>
  <c r="AN13" i="15"/>
  <c r="AN14" i="15"/>
  <c r="AN15" i="15"/>
  <c r="AN16" i="15"/>
  <c r="AN8" i="15"/>
  <c r="AQ17" i="15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C14" i="22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I8" i="15"/>
  <c r="K8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F8" i="15"/>
  <c r="H8" i="15" s="1"/>
  <c r="C14" i="2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E17" i="15" l="1"/>
  <c r="AO8" i="15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J14" i="17" l="1"/>
  <c r="AV15" i="15"/>
  <c r="AX15" i="15" s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TEST_2</author>
  </authors>
  <commentList>
    <comment ref="I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ค่าสนับสนุนโลหิต 6,090 บาท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TEST_2</author>
  </authors>
  <commentList>
    <comment ref="I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ค่าชันสูตร 8,700 บาท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ค่ารถรีเฟอร์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TEST_2</author>
  </authors>
  <commentList>
    <comment ref="I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ค่าชันสูตร 22,500 บาท</t>
        </r>
      </text>
    </comment>
  </commentList>
</comments>
</file>

<file path=xl/sharedStrings.xml><?xml version="1.0" encoding="utf-8"?>
<sst xmlns="http://schemas.openxmlformats.org/spreadsheetml/2006/main" count="344" uniqueCount="64">
  <si>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</si>
  <si>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</si>
  <si>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</si>
  <si>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</si>
  <si>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</si>
  <si>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</si>
  <si>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</si>
  <si>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</si>
  <si>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</si>
  <si>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</si>
  <si>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</si>
  <si>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</si>
  <si>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</si>
  <si>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</si>
  <si>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</si>
  <si>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</si>
  <si>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</si>
  <si>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</si>
  <si>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</si>
  <si>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</si>
  <si>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</si>
  <si>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</si>
  <si>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</si>
  <si>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</si>
  <si>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</si>
  <si>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</si>
  <si>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</si>
  <si>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</si>
  <si>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</si>
  <si>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</si>
  <si>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</si>
  <si>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</si>
  <si>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</si>
  <si>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</si>
  <si>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</si>
  <si>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</si>
  <si>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</si>
  <si>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</si>
  <si>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</si>
  <si>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</si>
  <si>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</si>
  <si>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</si>
  <si>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</si>
  <si>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</si>
  <si>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</si>
  <si>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t>หน่วยบริการ …..............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</si>
  <si>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</si>
  <si>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</si>
  <si>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</si>
  <si>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</si>
  <si>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</si>
  <si>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</si>
  <si>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</si>
  <si>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</si>
  <si>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</si>
  <si>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</si>
  <si>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</si>
  <si>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</si>
  <si>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</si>
  <si>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</si>
  <si>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</si>
  <si>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</si>
  <si>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</si>
  <si>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หน่วยบริการ…อรัญประเทศ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</si>
</sst>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2" fillId="0" borderId="0" xfId="0" applyFont="1" applyAlignment="1">
      <alignment horizontal="center"/>
    </xf>
    <xf numFmtId="43" fontId="6" fillId="0" borderId="1" xfId="1" applyNumberFormat="1" applyFont="1" applyBorder="1"/>
    <xf numFmtId="43" fontId="6" fillId="0" borderId="1" xfId="1" applyNumberFormat="1" applyFont="1" applyFill="1" applyBorder="1"/>
    <xf numFmtId="43" fontId="26" fillId="0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C12" sqref="C12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57</v>
      </c>
    </row>
    <row r="3" spans="1:1" x14ac:dyDescent="0.7">
      <c r="A3" s="3" t="s">
        <v>61</v>
      </c>
    </row>
    <row r="5" spans="1:1" x14ac:dyDescent="0.7">
      <c r="A5" s="19" t="s">
        <v>59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9.4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9.4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9.4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9.4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9.4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x14ac:dyDescent="0.85">
      <c r="A2" s="16" t="s">
        <v>63</v>
      </c>
    </row>
    <row r="3" spans="1:10" s="42" customFormat="1" x14ac:dyDescent="0.7">
      <c r="A3" s="50" t="s">
        <v>1</v>
      </c>
      <c r="B3" s="50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4" t="s">
        <v>20</v>
      </c>
      <c r="J3" s="46" t="s">
        <v>21</v>
      </c>
    </row>
    <row r="4" spans="1:10" s="1" customFormat="1" x14ac:dyDescent="0.7">
      <c r="A4" s="50"/>
      <c r="B4" s="51"/>
      <c r="C4" s="53"/>
      <c r="D4" s="53"/>
      <c r="E4" s="53"/>
      <c r="F4" s="53"/>
      <c r="G4" s="53"/>
      <c r="H4" s="53"/>
      <c r="I4" s="54"/>
      <c r="J4" s="46"/>
    </row>
    <row r="5" spans="1:10" x14ac:dyDescent="0.7">
      <c r="A5" s="4">
        <v>10699</v>
      </c>
      <c r="B5" s="5" t="s">
        <v>3</v>
      </c>
      <c r="C5" s="43">
        <v>114675</v>
      </c>
      <c r="D5" s="43">
        <v>8771</v>
      </c>
      <c r="E5" s="26"/>
      <c r="F5" s="26"/>
      <c r="G5" s="26"/>
      <c r="H5" s="45">
        <v>86911</v>
      </c>
      <c r="I5" s="44">
        <v>14160</v>
      </c>
      <c r="J5" s="11">
        <f t="shared" ref="J5:J14" si="0">SUM(C5:I5)</f>
        <v>224517</v>
      </c>
    </row>
    <row r="6" spans="1:10" x14ac:dyDescent="0.7">
      <c r="A6" s="4">
        <v>10866</v>
      </c>
      <c r="B6" s="5" t="s">
        <v>4</v>
      </c>
      <c r="C6" s="26"/>
      <c r="D6" s="43">
        <v>700</v>
      </c>
      <c r="E6" s="43">
        <v>35727</v>
      </c>
      <c r="F6" s="26"/>
      <c r="G6" s="26"/>
      <c r="H6" s="26"/>
      <c r="I6" s="26"/>
      <c r="J6" s="11">
        <f t="shared" si="0"/>
        <v>36427</v>
      </c>
    </row>
    <row r="7" spans="1:10" x14ac:dyDescent="0.7">
      <c r="A7" s="4">
        <v>10867</v>
      </c>
      <c r="B7" s="5" t="s">
        <v>5</v>
      </c>
      <c r="C7" s="26"/>
      <c r="D7" s="43">
        <v>3104</v>
      </c>
      <c r="E7" s="26"/>
      <c r="F7" s="26"/>
      <c r="G7" s="26"/>
      <c r="H7" s="26"/>
      <c r="I7" s="26"/>
      <c r="J7" s="11">
        <f t="shared" si="0"/>
        <v>3104</v>
      </c>
    </row>
    <row r="8" spans="1:10" x14ac:dyDescent="0.7">
      <c r="A8" s="4">
        <v>10868</v>
      </c>
      <c r="B8" s="5" t="s">
        <v>6</v>
      </c>
      <c r="C8" s="26"/>
      <c r="D8" s="26">
        <v>0</v>
      </c>
      <c r="E8" s="26"/>
      <c r="F8" s="26"/>
      <c r="G8" s="26"/>
      <c r="H8" s="26"/>
      <c r="I8" s="26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/>
      <c r="D9" s="26">
        <v>5793</v>
      </c>
      <c r="E9" s="26"/>
      <c r="F9" s="26"/>
      <c r="G9" s="26"/>
      <c r="H9" s="26"/>
      <c r="I9" s="26"/>
      <c r="J9" s="11">
        <f t="shared" si="0"/>
        <v>5793</v>
      </c>
    </row>
    <row r="10" spans="1:10" x14ac:dyDescent="0.7">
      <c r="A10" s="4">
        <v>10870</v>
      </c>
      <c r="B10" s="5" t="s">
        <v>8</v>
      </c>
      <c r="C10" s="26"/>
      <c r="D10" s="26">
        <v>0</v>
      </c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43">
        <v>700</v>
      </c>
      <c r="E11" s="26"/>
      <c r="F11" s="26"/>
      <c r="G11" s="26"/>
      <c r="H11" s="26"/>
      <c r="I11" s="26"/>
      <c r="J11" s="11">
        <f t="shared" si="0"/>
        <v>700</v>
      </c>
    </row>
    <row r="12" spans="1:10" x14ac:dyDescent="0.7">
      <c r="A12" s="4">
        <v>28849</v>
      </c>
      <c r="B12" s="5" t="s">
        <v>10</v>
      </c>
      <c r="C12" s="26"/>
      <c r="D12" s="26">
        <v>1682</v>
      </c>
      <c r="E12" s="26"/>
      <c r="F12" s="26"/>
      <c r="G12" s="26"/>
      <c r="H12" s="26"/>
      <c r="I12" s="26"/>
      <c r="J12" s="11">
        <f t="shared" si="0"/>
        <v>1682</v>
      </c>
    </row>
    <row r="13" spans="1:10" x14ac:dyDescent="0.7">
      <c r="A13" s="4">
        <v>28850</v>
      </c>
      <c r="B13" s="5" t="s">
        <v>11</v>
      </c>
      <c r="C13" s="26"/>
      <c r="D13" s="43">
        <v>1113</v>
      </c>
      <c r="E13" s="26"/>
      <c r="F13" s="26"/>
      <c r="G13" s="26"/>
      <c r="H13" s="26"/>
      <c r="I13" s="26"/>
      <c r="J13" s="11">
        <f t="shared" si="0"/>
        <v>1113</v>
      </c>
    </row>
    <row r="14" spans="1:10" s="8" customFormat="1" x14ac:dyDescent="0.7">
      <c r="A14" s="47" t="s">
        <v>0</v>
      </c>
      <c r="B14" s="48"/>
      <c r="C14" s="6">
        <f t="shared" ref="C14:I14" si="1">SUM(C5:C13)</f>
        <v>114675</v>
      </c>
      <c r="D14" s="6">
        <f t="shared" si="1"/>
        <v>21863</v>
      </c>
      <c r="E14" s="6">
        <f t="shared" si="1"/>
        <v>35727</v>
      </c>
      <c r="F14" s="6">
        <f t="shared" si="1"/>
        <v>0</v>
      </c>
      <c r="G14" s="6">
        <f t="shared" si="1"/>
        <v>0</v>
      </c>
      <c r="H14" s="6">
        <f t="shared" si="1"/>
        <v>86911</v>
      </c>
      <c r="I14" s="6">
        <f t="shared" si="1"/>
        <v>14160</v>
      </c>
      <c r="J14" s="11">
        <f t="shared" si="0"/>
        <v>273336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x14ac:dyDescent="0.85">
      <c r="A2" s="16" t="s">
        <v>45</v>
      </c>
    </row>
    <row r="3" spans="1:10" s="28" customFormat="1" x14ac:dyDescent="0.7">
      <c r="A3" s="50" t="s">
        <v>1</v>
      </c>
      <c r="B3" s="50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4" t="s">
        <v>20</v>
      </c>
      <c r="J3" s="46" t="s">
        <v>21</v>
      </c>
    </row>
    <row r="4" spans="1:10" s="1" customFormat="1" x14ac:dyDescent="0.7">
      <c r="A4" s="50"/>
      <c r="B4" s="51"/>
      <c r="C4" s="53"/>
      <c r="D4" s="53"/>
      <c r="E4" s="53"/>
      <c r="F4" s="53"/>
      <c r="G4" s="53"/>
      <c r="H4" s="53"/>
      <c r="I4" s="54"/>
      <c r="J4" s="46"/>
    </row>
    <row r="5" spans="1:10" x14ac:dyDescent="0.7">
      <c r="A5" s="4">
        <v>10699</v>
      </c>
      <c r="B5" s="5" t="s">
        <v>3</v>
      </c>
      <c r="C5" s="26">
        <v>115607</v>
      </c>
      <c r="D5" s="26">
        <v>11820</v>
      </c>
      <c r="E5" s="26"/>
      <c r="F5" s="26"/>
      <c r="G5" s="26"/>
      <c r="H5" s="10">
        <v>95612</v>
      </c>
      <c r="I5" s="10">
        <v>10140</v>
      </c>
      <c r="J5" s="11">
        <f>SUM(C5:I5)</f>
        <v>233179</v>
      </c>
    </row>
    <row r="6" spans="1:10" x14ac:dyDescent="0.7">
      <c r="A6" s="4">
        <v>10866</v>
      </c>
      <c r="B6" s="5" t="s">
        <v>4</v>
      </c>
      <c r="C6" s="26"/>
      <c r="D6" s="26">
        <v>270</v>
      </c>
      <c r="E6" s="26">
        <v>27346</v>
      </c>
      <c r="F6" s="26"/>
      <c r="G6" s="26"/>
      <c r="H6" s="26"/>
      <c r="I6" s="26"/>
      <c r="J6" s="11">
        <f t="shared" ref="J6:J14" si="0">SUM(C6:I6)</f>
        <v>27616</v>
      </c>
    </row>
    <row r="7" spans="1:10" x14ac:dyDescent="0.7">
      <c r="A7" s="4">
        <v>10867</v>
      </c>
      <c r="B7" s="5" t="s">
        <v>5</v>
      </c>
      <c r="C7" s="26"/>
      <c r="D7" s="26">
        <v>1625</v>
      </c>
      <c r="E7" s="26"/>
      <c r="F7" s="26"/>
      <c r="G7" s="26"/>
      <c r="H7" s="26"/>
      <c r="I7" s="26"/>
      <c r="J7" s="11">
        <f t="shared" si="0"/>
        <v>1625</v>
      </c>
    </row>
    <row r="8" spans="1:10" x14ac:dyDescent="0.7">
      <c r="A8" s="4">
        <v>10868</v>
      </c>
      <c r="B8" s="5" t="s">
        <v>6</v>
      </c>
      <c r="C8" s="26"/>
      <c r="D8" s="26">
        <v>690</v>
      </c>
      <c r="E8" s="26"/>
      <c r="F8" s="26"/>
      <c r="G8" s="26"/>
      <c r="H8" s="26"/>
      <c r="I8" s="26"/>
      <c r="J8" s="11">
        <f t="shared" si="0"/>
        <v>690</v>
      </c>
    </row>
    <row r="9" spans="1:10" x14ac:dyDescent="0.7">
      <c r="A9" s="4">
        <v>10869</v>
      </c>
      <c r="B9" s="5" t="s">
        <v>7</v>
      </c>
      <c r="C9" s="26"/>
      <c r="D9" s="26">
        <v>6238</v>
      </c>
      <c r="E9" s="26"/>
      <c r="F9" s="26"/>
      <c r="G9" s="26"/>
      <c r="H9" s="26"/>
      <c r="I9" s="26"/>
      <c r="J9" s="11">
        <f t="shared" si="0"/>
        <v>6238</v>
      </c>
    </row>
    <row r="10" spans="1:10" x14ac:dyDescent="0.7">
      <c r="A10" s="4">
        <v>10870</v>
      </c>
      <c r="B10" s="5" t="s">
        <v>8</v>
      </c>
      <c r="C10" s="26"/>
      <c r="D10" s="26">
        <v>0</v>
      </c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26">
        <v>0</v>
      </c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>
        <v>885</v>
      </c>
      <c r="E12" s="26"/>
      <c r="F12" s="26"/>
      <c r="G12" s="26"/>
      <c r="H12" s="26"/>
      <c r="I12" s="26"/>
      <c r="J12" s="11">
        <f t="shared" si="0"/>
        <v>885</v>
      </c>
    </row>
    <row r="13" spans="1:10" x14ac:dyDescent="0.7">
      <c r="A13" s="4">
        <v>28850</v>
      </c>
      <c r="B13" s="5" t="s">
        <v>11</v>
      </c>
      <c r="C13" s="26">
        <v>2100</v>
      </c>
      <c r="D13" s="26">
        <v>2690</v>
      </c>
      <c r="E13" s="26"/>
      <c r="F13" s="26"/>
      <c r="G13" s="26"/>
      <c r="H13" s="26"/>
      <c r="I13" s="26"/>
      <c r="J13" s="11">
        <f t="shared" si="0"/>
        <v>4790</v>
      </c>
    </row>
    <row r="14" spans="1:10" s="8" customFormat="1" x14ac:dyDescent="0.7">
      <c r="A14" s="47" t="s">
        <v>0</v>
      </c>
      <c r="B14" s="48"/>
      <c r="C14" s="6">
        <f>SUM(C5:C13)</f>
        <v>117707</v>
      </c>
      <c r="D14" s="6">
        <f t="shared" ref="D14:I14" si="1">SUM(D5:D13)</f>
        <v>24218</v>
      </c>
      <c r="E14" s="6">
        <f t="shared" si="1"/>
        <v>27346</v>
      </c>
      <c r="F14" s="6">
        <f t="shared" si="1"/>
        <v>0</v>
      </c>
      <c r="G14" s="6">
        <f t="shared" si="1"/>
        <v>0</v>
      </c>
      <c r="H14" s="6">
        <f t="shared" si="1"/>
        <v>95612</v>
      </c>
      <c r="I14" s="6">
        <f t="shared" si="1"/>
        <v>10140</v>
      </c>
      <c r="J14" s="11">
        <f t="shared" si="0"/>
        <v>275023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zoomScale="110" zoomScaleNormal="110" workbookViewId="0">
      <selection activeCell="K11" sqref="K11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x14ac:dyDescent="0.85">
      <c r="A2" s="16" t="s">
        <v>43</v>
      </c>
    </row>
    <row r="3" spans="1:10" s="28" customFormat="1" x14ac:dyDescent="0.7">
      <c r="A3" s="50" t="s">
        <v>1</v>
      </c>
      <c r="B3" s="50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4" t="s">
        <v>20</v>
      </c>
      <c r="J3" s="46" t="s">
        <v>21</v>
      </c>
    </row>
    <row r="4" spans="1:10" s="1" customFormat="1" x14ac:dyDescent="0.7">
      <c r="A4" s="50"/>
      <c r="B4" s="51"/>
      <c r="C4" s="53"/>
      <c r="D4" s="53"/>
      <c r="E4" s="53"/>
      <c r="F4" s="53"/>
      <c r="G4" s="53"/>
      <c r="H4" s="53"/>
      <c r="I4" s="54"/>
      <c r="J4" s="46"/>
    </row>
    <row r="5" spans="1:10" x14ac:dyDescent="0.7">
      <c r="A5" s="4">
        <v>10699</v>
      </c>
      <c r="B5" s="5" t="s">
        <v>3</v>
      </c>
      <c r="C5" s="26">
        <v>96414</v>
      </c>
      <c r="D5" s="26">
        <v>13954</v>
      </c>
      <c r="E5" s="26"/>
      <c r="F5" s="26"/>
      <c r="G5" s="26"/>
      <c r="H5" s="10">
        <v>39149</v>
      </c>
      <c r="I5" s="10">
        <v>5940</v>
      </c>
      <c r="J5" s="11">
        <f>SUM(C5:I5)</f>
        <v>155457</v>
      </c>
    </row>
    <row r="6" spans="1:10" x14ac:dyDescent="0.7">
      <c r="A6" s="4">
        <v>10866</v>
      </c>
      <c r="B6" s="5" t="s">
        <v>4</v>
      </c>
      <c r="C6" s="26"/>
      <c r="D6" s="26">
        <v>27790</v>
      </c>
      <c r="E6" s="26">
        <v>1543</v>
      </c>
      <c r="F6" s="26"/>
      <c r="G6" s="26"/>
      <c r="H6" s="26"/>
      <c r="I6" s="26"/>
      <c r="J6" s="11">
        <f t="shared" ref="J6:J14" si="0">SUM(C6:I6)</f>
        <v>29333</v>
      </c>
    </row>
    <row r="7" spans="1:10" x14ac:dyDescent="0.7">
      <c r="A7" s="4">
        <v>10867</v>
      </c>
      <c r="B7" s="5" t="s">
        <v>5</v>
      </c>
      <c r="C7" s="26"/>
      <c r="D7" s="26">
        <v>2701</v>
      </c>
      <c r="E7" s="26"/>
      <c r="F7" s="26"/>
      <c r="G7" s="26"/>
      <c r="H7" s="26"/>
      <c r="I7" s="26"/>
      <c r="J7" s="11">
        <f t="shared" si="0"/>
        <v>2701</v>
      </c>
    </row>
    <row r="8" spans="1:10" x14ac:dyDescent="0.7">
      <c r="A8" s="4">
        <v>10868</v>
      </c>
      <c r="B8" s="5" t="s">
        <v>6</v>
      </c>
      <c r="C8" s="26"/>
      <c r="D8" s="26"/>
      <c r="E8" s="26"/>
      <c r="F8" s="26"/>
      <c r="G8" s="26"/>
      <c r="H8" s="26"/>
      <c r="I8" s="26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/>
      <c r="D9" s="26">
        <v>4688</v>
      </c>
      <c r="E9" s="26"/>
      <c r="F9" s="26"/>
      <c r="G9" s="26"/>
      <c r="H9" s="26"/>
      <c r="I9" s="26"/>
      <c r="J9" s="11">
        <f t="shared" si="0"/>
        <v>4688</v>
      </c>
    </row>
    <row r="10" spans="1:10" x14ac:dyDescent="0.7">
      <c r="A10" s="4">
        <v>10870</v>
      </c>
      <c r="B10" s="5" t="s">
        <v>8</v>
      </c>
      <c r="C10" s="26"/>
      <c r="D10" s="26">
        <v>0</v>
      </c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26">
        <v>260</v>
      </c>
      <c r="E11" s="26"/>
      <c r="F11" s="26"/>
      <c r="G11" s="26"/>
      <c r="H11" s="26"/>
      <c r="I11" s="26"/>
      <c r="J11" s="11">
        <f t="shared" si="0"/>
        <v>260</v>
      </c>
    </row>
    <row r="12" spans="1:10" x14ac:dyDescent="0.7">
      <c r="A12" s="4">
        <v>28849</v>
      </c>
      <c r="B12" s="5" t="s">
        <v>10</v>
      </c>
      <c r="C12" s="26"/>
      <c r="D12" s="26">
        <v>1048</v>
      </c>
      <c r="E12" s="26"/>
      <c r="F12" s="26"/>
      <c r="G12" s="26"/>
      <c r="H12" s="26"/>
      <c r="I12" s="26"/>
      <c r="J12" s="11">
        <f t="shared" si="0"/>
        <v>1048</v>
      </c>
    </row>
    <row r="13" spans="1:10" x14ac:dyDescent="0.7">
      <c r="A13" s="4">
        <v>28850</v>
      </c>
      <c r="B13" s="5" t="s">
        <v>11</v>
      </c>
      <c r="C13" s="26"/>
      <c r="D13" s="26">
        <v>2816</v>
      </c>
      <c r="E13" s="26"/>
      <c r="F13" s="26"/>
      <c r="G13" s="26"/>
      <c r="H13" s="26"/>
      <c r="I13" s="26"/>
      <c r="J13" s="11">
        <f t="shared" si="0"/>
        <v>2816</v>
      </c>
    </row>
    <row r="14" spans="1:10" s="8" customFormat="1" x14ac:dyDescent="0.7">
      <c r="A14" s="47" t="s">
        <v>0</v>
      </c>
      <c r="B14" s="48"/>
      <c r="C14" s="6">
        <f t="shared" ref="C14:I14" si="1">SUM(C5:C13)</f>
        <v>96414</v>
      </c>
      <c r="D14" s="6">
        <f t="shared" si="1"/>
        <v>53257</v>
      </c>
      <c r="E14" s="6">
        <f t="shared" si="1"/>
        <v>1543</v>
      </c>
      <c r="F14" s="6">
        <f t="shared" si="1"/>
        <v>0</v>
      </c>
      <c r="G14" s="6">
        <f t="shared" si="1"/>
        <v>0</v>
      </c>
      <c r="H14" s="6">
        <f t="shared" si="1"/>
        <v>39149</v>
      </c>
      <c r="I14" s="6">
        <f t="shared" si="1"/>
        <v>5940</v>
      </c>
      <c r="J14" s="11">
        <f t="shared" si="0"/>
        <v>196303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Y17"/>
  <sheetViews>
    <sheetView tabSelected="1" topLeftCell="A2" zoomScale="80" zoomScaleNormal="80" workbookViewId="0">
      <selection activeCell="A18" sqref="A18:XFD20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16384" width="9" style="3"/>
  </cols>
  <sheetData>
    <row r="1" spans="1:51" s="1" customFormat="1" ht="52.95" customHeight="1" x14ac:dyDescent="0.7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51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34"/>
      <c r="AS3" s="31"/>
      <c r="AT3" s="31"/>
      <c r="AU3" s="31"/>
      <c r="AV3" s="31"/>
      <c r="AW3" s="31"/>
      <c r="AX3" s="31"/>
      <c r="AY3" s="88" t="s">
        <v>41</v>
      </c>
    </row>
    <row r="4" spans="1:51" s="25" customFormat="1" ht="24.6" customHeight="1" x14ac:dyDescent="0.7">
      <c r="A4" s="66" t="s">
        <v>28</v>
      </c>
      <c r="B4" s="66"/>
      <c r="C4" s="73" t="s">
        <v>13</v>
      </c>
      <c r="D4" s="73"/>
      <c r="E4" s="73"/>
      <c r="F4" s="73"/>
      <c r="G4" s="73"/>
      <c r="H4" s="73"/>
      <c r="I4" s="73"/>
      <c r="J4" s="73"/>
      <c r="K4" s="73"/>
      <c r="L4" s="64" t="s">
        <v>13</v>
      </c>
      <c r="M4" s="64"/>
      <c r="N4" s="64"/>
      <c r="O4" s="64"/>
      <c r="P4" s="64"/>
      <c r="Q4" s="64"/>
      <c r="R4" s="64"/>
      <c r="S4" s="64"/>
      <c r="T4" s="65"/>
      <c r="U4" s="64" t="s">
        <v>13</v>
      </c>
      <c r="V4" s="64"/>
      <c r="W4" s="64"/>
      <c r="X4" s="64"/>
      <c r="Y4" s="64"/>
      <c r="Z4" s="64"/>
      <c r="AA4" s="64"/>
      <c r="AB4" s="64"/>
      <c r="AC4" s="65"/>
      <c r="AD4" s="64" t="s">
        <v>13</v>
      </c>
      <c r="AE4" s="64"/>
      <c r="AF4" s="64"/>
      <c r="AG4" s="64"/>
      <c r="AH4" s="64"/>
      <c r="AI4" s="64"/>
      <c r="AJ4" s="64"/>
      <c r="AK4" s="64"/>
      <c r="AL4" s="65"/>
      <c r="AM4" s="66" t="s">
        <v>32</v>
      </c>
      <c r="AN4" s="66"/>
      <c r="AO4" s="66"/>
      <c r="AP4" s="74" t="s">
        <v>30</v>
      </c>
      <c r="AQ4" s="75"/>
      <c r="AR4" s="76"/>
      <c r="AS4" s="66" t="s">
        <v>34</v>
      </c>
      <c r="AT4" s="66"/>
      <c r="AU4" s="66"/>
      <c r="AV4" s="66" t="s">
        <v>35</v>
      </c>
      <c r="AW4" s="66"/>
      <c r="AX4" s="74"/>
      <c r="AY4" s="89"/>
    </row>
    <row r="5" spans="1:51" s="2" customFormat="1" ht="25.2" customHeight="1" x14ac:dyDescent="0.7">
      <c r="A5" s="67" t="s">
        <v>1</v>
      </c>
      <c r="B5" s="70" t="s">
        <v>2</v>
      </c>
      <c r="C5" s="61">
        <v>242431</v>
      </c>
      <c r="D5" s="61"/>
      <c r="E5" s="61"/>
      <c r="F5" s="61">
        <v>242462</v>
      </c>
      <c r="G5" s="61"/>
      <c r="H5" s="61"/>
      <c r="I5" s="61">
        <v>242492</v>
      </c>
      <c r="J5" s="61"/>
      <c r="K5" s="61"/>
      <c r="L5" s="61">
        <v>242523</v>
      </c>
      <c r="M5" s="61"/>
      <c r="N5" s="61"/>
      <c r="O5" s="61">
        <v>242554</v>
      </c>
      <c r="P5" s="61"/>
      <c r="Q5" s="61"/>
      <c r="R5" s="61">
        <v>242583</v>
      </c>
      <c r="S5" s="61"/>
      <c r="T5" s="61"/>
      <c r="U5" s="61">
        <v>242614</v>
      </c>
      <c r="V5" s="61"/>
      <c r="W5" s="61"/>
      <c r="X5" s="61">
        <v>242644</v>
      </c>
      <c r="Y5" s="61"/>
      <c r="Z5" s="61"/>
      <c r="AA5" s="61">
        <v>242675</v>
      </c>
      <c r="AB5" s="61"/>
      <c r="AC5" s="61"/>
      <c r="AD5" s="61">
        <v>242705</v>
      </c>
      <c r="AE5" s="61"/>
      <c r="AF5" s="61"/>
      <c r="AG5" s="61">
        <v>242736</v>
      </c>
      <c r="AH5" s="61"/>
      <c r="AI5" s="61"/>
      <c r="AJ5" s="61">
        <v>242767</v>
      </c>
      <c r="AK5" s="61"/>
      <c r="AL5" s="61"/>
      <c r="AM5" s="56" t="s">
        <v>37</v>
      </c>
      <c r="AN5" s="80" t="s">
        <v>33</v>
      </c>
      <c r="AO5" s="77" t="s">
        <v>60</v>
      </c>
      <c r="AP5" s="56" t="s">
        <v>38</v>
      </c>
      <c r="AQ5" s="80" t="s">
        <v>33</v>
      </c>
      <c r="AR5" s="77" t="s">
        <v>36</v>
      </c>
      <c r="AS5" s="56" t="s">
        <v>39</v>
      </c>
      <c r="AT5" s="85" t="s">
        <v>14</v>
      </c>
      <c r="AU5" s="77" t="s">
        <v>36</v>
      </c>
      <c r="AV5" s="56" t="s">
        <v>40</v>
      </c>
      <c r="AW5" s="85" t="s">
        <v>14</v>
      </c>
      <c r="AX5" s="77" t="s">
        <v>36</v>
      </c>
      <c r="AY5" s="89"/>
    </row>
    <row r="6" spans="1:51" ht="31.2" customHeight="1" x14ac:dyDescent="0.7">
      <c r="A6" s="68"/>
      <c r="B6" s="71"/>
      <c r="C6" s="50" t="s">
        <v>23</v>
      </c>
      <c r="D6" s="59" t="s">
        <v>14</v>
      </c>
      <c r="E6" s="60" t="s">
        <v>12</v>
      </c>
      <c r="F6" s="50" t="s">
        <v>23</v>
      </c>
      <c r="G6" s="59" t="s">
        <v>14</v>
      </c>
      <c r="H6" s="60" t="s">
        <v>12</v>
      </c>
      <c r="I6" s="50" t="s">
        <v>23</v>
      </c>
      <c r="J6" s="59" t="s">
        <v>14</v>
      </c>
      <c r="K6" s="60" t="s">
        <v>12</v>
      </c>
      <c r="L6" s="50" t="s">
        <v>23</v>
      </c>
      <c r="M6" s="59" t="s">
        <v>14</v>
      </c>
      <c r="N6" s="60" t="s">
        <v>12</v>
      </c>
      <c r="O6" s="50" t="s">
        <v>23</v>
      </c>
      <c r="P6" s="59" t="s">
        <v>14</v>
      </c>
      <c r="Q6" s="60" t="s">
        <v>12</v>
      </c>
      <c r="R6" s="50" t="s">
        <v>23</v>
      </c>
      <c r="S6" s="59" t="s">
        <v>14</v>
      </c>
      <c r="T6" s="60" t="s">
        <v>12</v>
      </c>
      <c r="U6" s="50" t="s">
        <v>23</v>
      </c>
      <c r="V6" s="59" t="s">
        <v>14</v>
      </c>
      <c r="W6" s="60" t="s">
        <v>12</v>
      </c>
      <c r="X6" s="50" t="s">
        <v>23</v>
      </c>
      <c r="Y6" s="59" t="s">
        <v>14</v>
      </c>
      <c r="Z6" s="60" t="s">
        <v>12</v>
      </c>
      <c r="AA6" s="50" t="s">
        <v>23</v>
      </c>
      <c r="AB6" s="59" t="s">
        <v>14</v>
      </c>
      <c r="AC6" s="60" t="s">
        <v>31</v>
      </c>
      <c r="AD6" s="50" t="s">
        <v>23</v>
      </c>
      <c r="AE6" s="59" t="s">
        <v>14</v>
      </c>
      <c r="AF6" s="60" t="s">
        <v>12</v>
      </c>
      <c r="AG6" s="50" t="s">
        <v>23</v>
      </c>
      <c r="AH6" s="59" t="s">
        <v>14</v>
      </c>
      <c r="AI6" s="60" t="s">
        <v>12</v>
      </c>
      <c r="AJ6" s="50" t="s">
        <v>23</v>
      </c>
      <c r="AK6" s="59" t="s">
        <v>14</v>
      </c>
      <c r="AL6" s="60" t="s">
        <v>12</v>
      </c>
      <c r="AM6" s="57"/>
      <c r="AN6" s="81"/>
      <c r="AO6" s="78"/>
      <c r="AP6" s="57"/>
      <c r="AQ6" s="81"/>
      <c r="AR6" s="78"/>
      <c r="AS6" s="83"/>
      <c r="AT6" s="86"/>
      <c r="AU6" s="78"/>
      <c r="AV6" s="83"/>
      <c r="AW6" s="86"/>
      <c r="AX6" s="78"/>
      <c r="AY6" s="89"/>
    </row>
    <row r="7" spans="1:51" x14ac:dyDescent="0.7">
      <c r="A7" s="69"/>
      <c r="B7" s="72"/>
      <c r="C7" s="50"/>
      <c r="D7" s="59"/>
      <c r="E7" s="60"/>
      <c r="F7" s="50"/>
      <c r="G7" s="59"/>
      <c r="H7" s="60"/>
      <c r="I7" s="50"/>
      <c r="J7" s="59"/>
      <c r="K7" s="60"/>
      <c r="L7" s="50"/>
      <c r="M7" s="59"/>
      <c r="N7" s="60"/>
      <c r="O7" s="50"/>
      <c r="P7" s="59"/>
      <c r="Q7" s="60"/>
      <c r="R7" s="50"/>
      <c r="S7" s="59"/>
      <c r="T7" s="60"/>
      <c r="U7" s="50"/>
      <c r="V7" s="59"/>
      <c r="W7" s="60"/>
      <c r="X7" s="50"/>
      <c r="Y7" s="59"/>
      <c r="Z7" s="60"/>
      <c r="AA7" s="50"/>
      <c r="AB7" s="59"/>
      <c r="AC7" s="60"/>
      <c r="AD7" s="50"/>
      <c r="AE7" s="59"/>
      <c r="AF7" s="60"/>
      <c r="AG7" s="50"/>
      <c r="AH7" s="59"/>
      <c r="AI7" s="60"/>
      <c r="AJ7" s="50"/>
      <c r="AK7" s="59"/>
      <c r="AL7" s="60"/>
      <c r="AM7" s="58"/>
      <c r="AN7" s="82"/>
      <c r="AO7" s="79"/>
      <c r="AP7" s="58"/>
      <c r="AQ7" s="82"/>
      <c r="AR7" s="79"/>
      <c r="AS7" s="84"/>
      <c r="AT7" s="87"/>
      <c r="AU7" s="79"/>
      <c r="AV7" s="84"/>
      <c r="AW7" s="87"/>
      <c r="AX7" s="79"/>
      <c r="AY7" s="89"/>
    </row>
    <row r="8" spans="1:51" x14ac:dyDescent="0.7">
      <c r="A8" s="4">
        <v>10699</v>
      </c>
      <c r="B8" s="41" t="s">
        <v>3</v>
      </c>
      <c r="C8" s="26">
        <f>'ตุลาคม 63'!J5</f>
        <v>224517</v>
      </c>
      <c r="D8" s="13"/>
      <c r="E8" s="14">
        <f>C8-D8</f>
        <v>224517</v>
      </c>
      <c r="F8" s="26">
        <f>'พฤศจิกายน 63'!J5</f>
        <v>233179</v>
      </c>
      <c r="G8" s="13"/>
      <c r="H8" s="14">
        <f>F8-G8</f>
        <v>233179</v>
      </c>
      <c r="I8" s="26">
        <f>'ธันวาคม 63'!J5</f>
        <v>155457</v>
      </c>
      <c r="J8" s="13"/>
      <c r="K8" s="14">
        <f>I8-J8</f>
        <v>155457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613153</v>
      </c>
      <c r="AN8" s="30">
        <f>D8+G8+J8</f>
        <v>0</v>
      </c>
      <c r="AO8" s="36">
        <f>AM8-AN8</f>
        <v>613153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613153</v>
      </c>
    </row>
    <row r="9" spans="1:51" x14ac:dyDescent="0.7">
      <c r="A9" s="4">
        <v>10866</v>
      </c>
      <c r="B9" s="41" t="s">
        <v>4</v>
      </c>
      <c r="C9" s="26">
        <f>'ตุลาคม 63'!J6</f>
        <v>36427</v>
      </c>
      <c r="D9" s="13"/>
      <c r="E9" s="14">
        <f t="shared" ref="E9:E16" si="2">C9-D9</f>
        <v>36427</v>
      </c>
      <c r="F9" s="26">
        <f>'พฤศจิกายน 63'!J6</f>
        <v>27616</v>
      </c>
      <c r="G9" s="13"/>
      <c r="H9" s="14">
        <f t="shared" ref="H9:H16" si="3">F9-G9</f>
        <v>27616</v>
      </c>
      <c r="I9" s="26">
        <f>'ธันวาคม 63'!J6</f>
        <v>29333</v>
      </c>
      <c r="J9" s="13"/>
      <c r="K9" s="14">
        <f t="shared" ref="K9:K16" si="4">I9-J9</f>
        <v>29333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93376</v>
      </c>
      <c r="AN9" s="30">
        <f t="shared" ref="AN9:AN16" si="15">D9+G9+J9</f>
        <v>0</v>
      </c>
      <c r="AO9" s="36">
        <f t="shared" ref="AO9:AO16" si="16">AM9-AN9</f>
        <v>93376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93376</v>
      </c>
    </row>
    <row r="10" spans="1:51" x14ac:dyDescent="0.7">
      <c r="A10" s="4">
        <v>10867</v>
      </c>
      <c r="B10" s="41" t="s">
        <v>5</v>
      </c>
      <c r="C10" s="26">
        <f>'ตุลาคม 63'!J7</f>
        <v>3104</v>
      </c>
      <c r="D10" s="13"/>
      <c r="E10" s="14">
        <f t="shared" si="2"/>
        <v>3104</v>
      </c>
      <c r="F10" s="26">
        <f>'พฤศจิกายน 63'!J7</f>
        <v>1625</v>
      </c>
      <c r="G10" s="13"/>
      <c r="H10" s="14">
        <f t="shared" si="3"/>
        <v>1625</v>
      </c>
      <c r="I10" s="26">
        <f>'ธันวาคม 63'!J7</f>
        <v>2701</v>
      </c>
      <c r="J10" s="13"/>
      <c r="K10" s="14">
        <f t="shared" si="4"/>
        <v>2701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7430</v>
      </c>
      <c r="AN10" s="30">
        <f t="shared" si="15"/>
        <v>0</v>
      </c>
      <c r="AO10" s="36">
        <f t="shared" si="16"/>
        <v>7430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7430</v>
      </c>
    </row>
    <row r="11" spans="1:51" x14ac:dyDescent="0.7">
      <c r="A11" s="4">
        <v>10868</v>
      </c>
      <c r="B11" s="41" t="s">
        <v>6</v>
      </c>
      <c r="C11" s="26">
        <f>'ตุลาคม 63'!J8</f>
        <v>0</v>
      </c>
      <c r="D11" s="13"/>
      <c r="E11" s="14">
        <f t="shared" si="2"/>
        <v>0</v>
      </c>
      <c r="F11" s="26">
        <f>'พฤศจิกายน 63'!J8</f>
        <v>690</v>
      </c>
      <c r="G11" s="13"/>
      <c r="H11" s="14">
        <f t="shared" si="3"/>
        <v>690</v>
      </c>
      <c r="I11" s="26">
        <f>'ธันวาคม 63'!J8</f>
        <v>0</v>
      </c>
      <c r="J11" s="13"/>
      <c r="K11" s="14">
        <f t="shared" si="4"/>
        <v>0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690</v>
      </c>
      <c r="AN11" s="30">
        <f t="shared" si="15"/>
        <v>0</v>
      </c>
      <c r="AO11" s="36">
        <f t="shared" si="16"/>
        <v>690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690</v>
      </c>
    </row>
    <row r="12" spans="1:51" x14ac:dyDescent="0.7">
      <c r="A12" s="4">
        <v>10869</v>
      </c>
      <c r="B12" s="41" t="s">
        <v>7</v>
      </c>
      <c r="C12" s="26">
        <f>'ตุลาคม 63'!J9</f>
        <v>5793</v>
      </c>
      <c r="D12" s="13"/>
      <c r="E12" s="14">
        <f t="shared" si="2"/>
        <v>5793</v>
      </c>
      <c r="F12" s="26">
        <f>'พฤศจิกายน 63'!J9</f>
        <v>6238</v>
      </c>
      <c r="G12" s="13"/>
      <c r="H12" s="14">
        <f t="shared" si="3"/>
        <v>6238</v>
      </c>
      <c r="I12" s="26">
        <f>'ธันวาคม 63'!J9</f>
        <v>4688</v>
      </c>
      <c r="J12" s="13"/>
      <c r="K12" s="14">
        <f t="shared" si="4"/>
        <v>4688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16719</v>
      </c>
      <c r="AN12" s="30">
        <f t="shared" si="15"/>
        <v>0</v>
      </c>
      <c r="AO12" s="36">
        <f t="shared" si="16"/>
        <v>16719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16719</v>
      </c>
    </row>
    <row r="13" spans="1:51" x14ac:dyDescent="0.7">
      <c r="A13" s="4">
        <v>10870</v>
      </c>
      <c r="B13" s="41" t="s">
        <v>8</v>
      </c>
      <c r="C13" s="26">
        <f>'ตุลาคม 63'!J10</f>
        <v>0</v>
      </c>
      <c r="D13" s="13"/>
      <c r="E13" s="14">
        <f t="shared" si="2"/>
        <v>0</v>
      </c>
      <c r="F13" s="26">
        <f>'พฤศจิกายน 63'!J10</f>
        <v>0</v>
      </c>
      <c r="G13" s="13"/>
      <c r="H13" s="14">
        <f t="shared" si="3"/>
        <v>0</v>
      </c>
      <c r="I13" s="26">
        <f>'ธันวาคม 63'!J10</f>
        <v>0</v>
      </c>
      <c r="J13" s="13"/>
      <c r="K13" s="14">
        <f t="shared" si="4"/>
        <v>0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0</v>
      </c>
      <c r="AN13" s="30">
        <f t="shared" si="15"/>
        <v>0</v>
      </c>
      <c r="AO13" s="36">
        <f t="shared" si="16"/>
        <v>0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0</v>
      </c>
    </row>
    <row r="14" spans="1:51" x14ac:dyDescent="0.7">
      <c r="A14" s="4">
        <v>13817</v>
      </c>
      <c r="B14" s="41" t="s">
        <v>9</v>
      </c>
      <c r="C14" s="26">
        <f>'ตุลาคม 63'!J11</f>
        <v>700</v>
      </c>
      <c r="D14" s="13"/>
      <c r="E14" s="14">
        <f t="shared" si="2"/>
        <v>700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260</v>
      </c>
      <c r="J14" s="13"/>
      <c r="K14" s="14">
        <f t="shared" si="4"/>
        <v>260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960</v>
      </c>
      <c r="AN14" s="30">
        <f t="shared" si="15"/>
        <v>0</v>
      </c>
      <c r="AO14" s="36">
        <f t="shared" si="16"/>
        <v>960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960</v>
      </c>
    </row>
    <row r="15" spans="1:51" x14ac:dyDescent="0.7">
      <c r="A15" s="4">
        <v>28849</v>
      </c>
      <c r="B15" s="41" t="s">
        <v>10</v>
      </c>
      <c r="C15" s="26">
        <f>'ตุลาคม 63'!J12</f>
        <v>1682</v>
      </c>
      <c r="D15" s="13"/>
      <c r="E15" s="14">
        <f t="shared" si="2"/>
        <v>1682</v>
      </c>
      <c r="F15" s="26">
        <f>'พฤศจิกายน 63'!J12</f>
        <v>885</v>
      </c>
      <c r="G15" s="13"/>
      <c r="H15" s="14">
        <f t="shared" si="3"/>
        <v>885</v>
      </c>
      <c r="I15" s="26">
        <f>'ธันวาคม 63'!J12</f>
        <v>1048</v>
      </c>
      <c r="J15" s="13"/>
      <c r="K15" s="14">
        <f t="shared" si="4"/>
        <v>1048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3615</v>
      </c>
      <c r="AN15" s="30">
        <f t="shared" si="15"/>
        <v>0</v>
      </c>
      <c r="AO15" s="36">
        <f t="shared" si="16"/>
        <v>3615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3615</v>
      </c>
    </row>
    <row r="16" spans="1:51" x14ac:dyDescent="0.7">
      <c r="A16" s="4">
        <v>28850</v>
      </c>
      <c r="B16" s="41" t="s">
        <v>11</v>
      </c>
      <c r="C16" s="26">
        <f>'ตุลาคม 63'!J13</f>
        <v>1113</v>
      </c>
      <c r="D16" s="13"/>
      <c r="E16" s="14">
        <f t="shared" si="2"/>
        <v>1113</v>
      </c>
      <c r="F16" s="26">
        <f>'พฤศจิกายน 63'!J13</f>
        <v>4790</v>
      </c>
      <c r="G16" s="13"/>
      <c r="H16" s="14">
        <f t="shared" si="3"/>
        <v>4790</v>
      </c>
      <c r="I16" s="26">
        <f>'ธันวาคม 63'!J13</f>
        <v>2816</v>
      </c>
      <c r="J16" s="13"/>
      <c r="K16" s="14">
        <f t="shared" si="4"/>
        <v>2816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8719</v>
      </c>
      <c r="AN16" s="30">
        <f t="shared" si="15"/>
        <v>0</v>
      </c>
      <c r="AO16" s="36">
        <f t="shared" si="16"/>
        <v>8719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8719</v>
      </c>
    </row>
    <row r="17" spans="1:51" s="18" customFormat="1" x14ac:dyDescent="0.7">
      <c r="A17" s="47" t="s">
        <v>0</v>
      </c>
      <c r="B17" s="55"/>
      <c r="C17" s="7">
        <f t="shared" ref="C17:K17" si="25">SUM(C7:C16)</f>
        <v>273336</v>
      </c>
      <c r="D17" s="12">
        <f t="shared" si="25"/>
        <v>0</v>
      </c>
      <c r="E17" s="15">
        <f t="shared" si="25"/>
        <v>273336</v>
      </c>
      <c r="F17" s="7">
        <f t="shared" si="25"/>
        <v>275023</v>
      </c>
      <c r="G17" s="12">
        <f t="shared" si="25"/>
        <v>0</v>
      </c>
      <c r="H17" s="15">
        <f t="shared" si="25"/>
        <v>275023</v>
      </c>
      <c r="I17" s="7">
        <f t="shared" si="25"/>
        <v>196303</v>
      </c>
      <c r="J17" s="12">
        <f t="shared" si="25"/>
        <v>0</v>
      </c>
      <c r="K17" s="15">
        <f t="shared" si="25"/>
        <v>196303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744662</v>
      </c>
      <c r="AN17" s="20">
        <f>SUM(AN8:AN16)</f>
        <v>0</v>
      </c>
      <c r="AO17" s="37">
        <f t="shared" si="34"/>
        <v>744662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744662</v>
      </c>
    </row>
  </sheetData>
  <mergeCells count="75"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1" customFormat="1" ht="26.25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6.25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1" customFormat="1" ht="24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="110" zoomScaleNormal="110" workbookViewId="0">
      <pane xSplit="1" topLeftCell="B1" activePane="topRight" state="frozen"/>
      <selection pane="topRight"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1" customFormat="1" ht="27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9.4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7" t="s">
        <v>1</v>
      </c>
      <c r="B3" s="67" t="s">
        <v>27</v>
      </c>
      <c r="C3" s="52" t="s">
        <v>15</v>
      </c>
      <c r="D3" s="52" t="s">
        <v>16</v>
      </c>
      <c r="E3" s="52" t="s">
        <v>17</v>
      </c>
      <c r="F3" s="52" t="s">
        <v>62</v>
      </c>
      <c r="G3" s="52" t="s">
        <v>18</v>
      </c>
      <c r="H3" s="52" t="s">
        <v>19</v>
      </c>
      <c r="I3" s="52" t="s">
        <v>20</v>
      </c>
      <c r="J3" s="90" t="s">
        <v>21</v>
      </c>
    </row>
    <row r="4" spans="1:10" s="1" customFormat="1" ht="29.4" customHeight="1" x14ac:dyDescent="0.7">
      <c r="A4" s="69"/>
      <c r="B4" s="69"/>
      <c r="C4" s="53"/>
      <c r="D4" s="53"/>
      <c r="E4" s="53"/>
      <c r="F4" s="53"/>
      <c r="G4" s="53"/>
      <c r="H4" s="53"/>
      <c r="I4" s="53"/>
      <c r="J4" s="91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7" t="s">
        <v>0</v>
      </c>
      <c r="B14" s="48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2021-02-11T07:41:02Z</cp:lastPrinted>
  <dcterms:created xsi:type="dcterms:W3CDTF">2020-02-03T08:33:46Z</dcterms:created>
  <dcterms:modified xsi:type="dcterms:W3CDTF">2021-02-19T06:37:26Z</dcterms:modified>
</cp:coreProperties>
</file>