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60" windowWidth="15600" windowHeight="7920" tabRatio="917" activeTab="3"/>
  </bookViews>
  <sheets>
    <sheet name="ตรวจราชการ" sheetId="55" r:id="rId1"/>
    <sheet name="PA เขต 6" sheetId="54" r:id="rId2"/>
    <sheet name="ส่งเสริม" sheetId="36" r:id="rId3"/>
    <sheet name="NCD " sheetId="51" r:id="rId4"/>
    <sheet name="ควบคุมโรค" sheetId="52" r:id="rId5"/>
    <sheet name="แพทย์แผนไทย" sheetId="44" r:id="rId6"/>
    <sheet name="คณภาพ " sheetId="53" r:id="rId7"/>
    <sheet name="ประกัน" sheetId="41" r:id="rId8"/>
    <sheet name="คุ้มครอง" sheetId="42" r:id="rId9"/>
    <sheet name="สิ่งแวดล้อม" sheetId="43" r:id="rId10"/>
    <sheet name="ทรัพบุคคล" sheetId="45" r:id="rId11"/>
    <sheet name="นิติการ" sheetId="46" r:id="rId12"/>
    <sheet name="บริหาร" sheetId="47" r:id="rId13"/>
    <sheet name="ยุทธศาสตร์" sheetId="48" r:id="rId14"/>
    <sheet name="ทันตะ" sheetId="49" r:id="rId15"/>
  </sheets>
  <definedNames>
    <definedName name="_xlnm.Print_Area" localSheetId="3">'NCD '!$A$1:$X$132</definedName>
    <definedName name="_xlnm.Print_Area" localSheetId="1">'PA เขต 6'!$A$1:$E$144</definedName>
    <definedName name="_xlnm.Print_Area" localSheetId="6">'คณภาพ '!$A$1:$X$46</definedName>
    <definedName name="_xlnm.Print_Area" localSheetId="4">ควบคุมโรค!$A$1:$X$73</definedName>
    <definedName name="_xlnm.Print_Area" localSheetId="8">คุ้มครอง!$A$1:$W$35</definedName>
    <definedName name="_xlnm.Print_Area" localSheetId="10">ทรัพบุคคล!$A$1:$W$17</definedName>
    <definedName name="_xlnm.Print_Area" localSheetId="14">ทันตะ!$A$1:$W$10</definedName>
    <definedName name="_xlnm.Print_Area" localSheetId="11">นิติการ!$A$1:$W$11</definedName>
    <definedName name="_xlnm.Print_Area" localSheetId="12">บริหาร!$A$1:$W$8</definedName>
    <definedName name="_xlnm.Print_Area" localSheetId="7">ประกัน!$A$1:$W$22</definedName>
    <definedName name="_xlnm.Print_Area" localSheetId="5">แพทย์แผนไทย!$A$1:$W$18</definedName>
    <definedName name="_xlnm.Print_Area" localSheetId="13">ยุทธศาสตร์!$A$1:$W$7</definedName>
    <definedName name="_xlnm.Print_Area" localSheetId="2">ส่งเสริม!$A$1:$X$119</definedName>
    <definedName name="_xlnm.Print_Area" localSheetId="9">สิ่งแวดล้อม!$A$1:$W$17</definedName>
    <definedName name="_xlnm.Print_Titles" localSheetId="3">'NCD '!$2:$3</definedName>
    <definedName name="_xlnm.Print_Titles" localSheetId="1">'PA เขต 6'!$2:$3</definedName>
    <definedName name="_xlnm.Print_Titles" localSheetId="6">'คณภาพ '!$2:$3</definedName>
    <definedName name="_xlnm.Print_Titles" localSheetId="4">ควบคุมโรค!$2:$3</definedName>
    <definedName name="_xlnm.Print_Titles" localSheetId="8">คุ้มครอง!$2:$3</definedName>
    <definedName name="_xlnm.Print_Titles" localSheetId="10">ทรัพบุคคล!$2:$3</definedName>
    <definedName name="_xlnm.Print_Titles" localSheetId="14">ทันตะ!$2:$3</definedName>
    <definedName name="_xlnm.Print_Titles" localSheetId="11">นิติการ!$2:$3</definedName>
    <definedName name="_xlnm.Print_Titles" localSheetId="12">บริหาร!$2:$3</definedName>
    <definedName name="_xlnm.Print_Titles" localSheetId="7">ประกัน!$2:$3</definedName>
    <definedName name="_xlnm.Print_Titles" localSheetId="5">แพทย์แผนไทย!$2:$3</definedName>
    <definedName name="_xlnm.Print_Titles" localSheetId="13">ยุทธศาสตร์!$2:$3</definedName>
    <definedName name="_xlnm.Print_Titles" localSheetId="2">ส่งเสริม!$2:$3</definedName>
    <definedName name="_xlnm.Print_Titles" localSheetId="9">สิ่งแวดล้อม!$2:$3</definedName>
  </definedNames>
  <calcPr calcId="125725"/>
</workbook>
</file>

<file path=xl/calcChain.xml><?xml version="1.0" encoding="utf-8"?>
<calcChain xmlns="http://schemas.openxmlformats.org/spreadsheetml/2006/main">
  <c r="P132" i="51"/>
  <c r="Q132"/>
  <c r="R132"/>
  <c r="S132"/>
  <c r="T132"/>
  <c r="U132"/>
  <c r="V132"/>
  <c r="W132"/>
  <c r="X132"/>
  <c r="O131"/>
  <c r="O130"/>
  <c r="P74"/>
  <c r="Q74"/>
  <c r="R74"/>
  <c r="S74"/>
  <c r="T74"/>
  <c r="U74"/>
  <c r="V74"/>
  <c r="W74"/>
  <c r="X74"/>
  <c r="O74"/>
  <c r="O132" l="1"/>
  <c r="O123"/>
  <c r="O120"/>
  <c r="P110"/>
  <c r="Q110"/>
  <c r="R110"/>
  <c r="S110"/>
  <c r="T110"/>
  <c r="U110"/>
  <c r="V110"/>
  <c r="W110"/>
  <c r="X110"/>
  <c r="O110"/>
  <c r="P113"/>
  <c r="Q113"/>
  <c r="R113"/>
  <c r="S113"/>
  <c r="T113"/>
  <c r="U113"/>
  <c r="V113"/>
  <c r="W113"/>
  <c r="X113"/>
  <c r="O113"/>
  <c r="O31" l="1"/>
  <c r="M93"/>
  <c r="N93"/>
  <c r="O93"/>
  <c r="P93"/>
  <c r="Q93"/>
  <c r="R93"/>
  <c r="S93"/>
  <c r="T93"/>
  <c r="U93"/>
  <c r="V93"/>
  <c r="W93"/>
  <c r="X93"/>
  <c r="L93"/>
  <c r="M90"/>
  <c r="N90"/>
  <c r="L90"/>
  <c r="P90"/>
  <c r="Q90"/>
  <c r="R90"/>
  <c r="S90"/>
  <c r="T90"/>
  <c r="U90"/>
  <c r="V90"/>
  <c r="W90"/>
  <c r="X90"/>
  <c r="O90"/>
  <c r="X71"/>
  <c r="W71"/>
  <c r="V71"/>
  <c r="U71"/>
  <c r="T71"/>
  <c r="S71"/>
  <c r="R71"/>
  <c r="Q71"/>
  <c r="P71"/>
  <c r="O71"/>
  <c r="O86"/>
  <c r="O83"/>
  <c r="O80"/>
  <c r="P107"/>
  <c r="Q107"/>
  <c r="R107"/>
  <c r="S107"/>
  <c r="T107"/>
  <c r="U107"/>
  <c r="V107"/>
  <c r="W107"/>
  <c r="X107"/>
  <c r="O107"/>
  <c r="V77"/>
  <c r="U77"/>
  <c r="T77"/>
  <c r="S77"/>
  <c r="R77"/>
  <c r="Q77"/>
  <c r="P77"/>
  <c r="O77"/>
  <c r="M67"/>
  <c r="N67"/>
  <c r="O67"/>
  <c r="P67"/>
  <c r="Q67"/>
  <c r="R67"/>
  <c r="S67"/>
  <c r="T67"/>
  <c r="U67"/>
  <c r="V67"/>
  <c r="W67"/>
  <c r="X67"/>
  <c r="L67"/>
  <c r="O65"/>
  <c r="Q64"/>
  <c r="R64"/>
  <c r="S64"/>
  <c r="T64"/>
  <c r="U64"/>
  <c r="V64"/>
  <c r="W64"/>
  <c r="X64"/>
  <c r="P64"/>
  <c r="O66"/>
  <c r="O64"/>
  <c r="Q61"/>
  <c r="R61"/>
  <c r="S61"/>
  <c r="T61"/>
  <c r="U61"/>
  <c r="V61"/>
  <c r="W61"/>
  <c r="X61"/>
  <c r="P61"/>
  <c r="O61"/>
  <c r="Q43"/>
  <c r="R43"/>
  <c r="S43"/>
  <c r="T43"/>
  <c r="U43"/>
  <c r="V43"/>
  <c r="W43"/>
  <c r="X43"/>
  <c r="P43"/>
  <c r="O43"/>
  <c r="Q46"/>
  <c r="R46"/>
  <c r="S46"/>
  <c r="T46"/>
  <c r="U46"/>
  <c r="V46"/>
  <c r="W46"/>
  <c r="X46"/>
  <c r="P46"/>
  <c r="N46"/>
  <c r="O46"/>
  <c r="Q16"/>
  <c r="R16"/>
  <c r="S16"/>
  <c r="T16"/>
  <c r="U16"/>
  <c r="V16"/>
  <c r="P16"/>
  <c r="O16"/>
  <c r="Q55"/>
  <c r="R55"/>
  <c r="S55"/>
  <c r="T55"/>
  <c r="U55"/>
  <c r="V55"/>
  <c r="W55"/>
  <c r="X55"/>
  <c r="P55"/>
  <c r="O55"/>
  <c r="O58"/>
  <c r="M58"/>
  <c r="N58"/>
  <c r="L58"/>
  <c r="Q52"/>
  <c r="R52"/>
  <c r="S52"/>
  <c r="T52"/>
  <c r="U52"/>
  <c r="V52"/>
  <c r="W52"/>
  <c r="X52"/>
  <c r="P52"/>
  <c r="O52"/>
  <c r="X25"/>
  <c r="W25"/>
  <c r="V25"/>
  <c r="U25"/>
  <c r="T25"/>
  <c r="S25"/>
  <c r="R25"/>
  <c r="Q25"/>
  <c r="P25"/>
  <c r="P22"/>
  <c r="O21"/>
  <c r="O20"/>
  <c r="Q22"/>
  <c r="X22"/>
  <c r="W22"/>
  <c r="V22"/>
  <c r="U22"/>
  <c r="T22"/>
  <c r="R22"/>
  <c r="P8"/>
  <c r="Q8"/>
  <c r="R8"/>
  <c r="S8"/>
  <c r="T8"/>
  <c r="U8"/>
  <c r="V8"/>
  <c r="W8"/>
  <c r="X8"/>
  <c r="O8"/>
  <c r="L8"/>
  <c r="O22" l="1"/>
  <c r="G80" i="55" l="1"/>
  <c r="D140" i="54" l="1"/>
  <c r="D136"/>
  <c r="D129"/>
  <c r="D120"/>
  <c r="D100"/>
  <c r="D92"/>
  <c r="D88"/>
  <c r="D84"/>
  <c r="D80"/>
  <c r="D76"/>
  <c r="D72"/>
  <c r="D68"/>
  <c r="D63"/>
  <c r="D59"/>
  <c r="D55"/>
  <c r="D51"/>
  <c r="D47"/>
  <c r="D44"/>
  <c r="D36"/>
  <c r="D32"/>
  <c r="D28"/>
  <c r="D19"/>
  <c r="D16"/>
  <c r="D11"/>
  <c r="D8"/>
  <c r="X28" i="53" l="1"/>
  <c r="W28"/>
  <c r="V28"/>
  <c r="U28"/>
  <c r="T28"/>
  <c r="S28"/>
  <c r="R28"/>
  <c r="Q28"/>
  <c r="P28"/>
  <c r="O28"/>
  <c r="O22"/>
  <c r="X16"/>
  <c r="W16"/>
  <c r="V16"/>
  <c r="U16"/>
  <c r="T16"/>
  <c r="S16"/>
  <c r="R16"/>
  <c r="Q16"/>
  <c r="P16"/>
  <c r="O16"/>
  <c r="M12" i="51" l="1"/>
  <c r="N12"/>
  <c r="L12"/>
  <c r="M10"/>
  <c r="N10"/>
  <c r="L10"/>
  <c r="N107" l="1"/>
  <c r="M107"/>
  <c r="N77"/>
  <c r="M77"/>
  <c r="N55"/>
  <c r="M55"/>
  <c r="L55"/>
  <c r="N52"/>
  <c r="M52"/>
  <c r="L52"/>
  <c r="M46"/>
  <c r="L46"/>
  <c r="N43"/>
  <c r="M43"/>
  <c r="L43"/>
  <c r="N34"/>
  <c r="M34"/>
  <c r="L34"/>
  <c r="N25"/>
  <c r="M25"/>
  <c r="L25"/>
  <c r="N19"/>
  <c r="M19"/>
  <c r="N16"/>
  <c r="M16"/>
  <c r="N8"/>
  <c r="M8"/>
  <c r="M16" i="44" l="1"/>
  <c r="L16"/>
  <c r="K16"/>
  <c r="N13" i="43" l="1"/>
  <c r="N32" i="42" l="1"/>
  <c r="M17" i="45" l="1"/>
  <c r="M8"/>
</calcChain>
</file>

<file path=xl/comments1.xml><?xml version="1.0" encoding="utf-8"?>
<comments xmlns="http://schemas.openxmlformats.org/spreadsheetml/2006/main">
  <authors>
    <author>RAK_T</author>
  </authors>
  <commentList>
    <comment ref="B128" authorId="0">
      <text>
        <r>
          <rPr>
            <b/>
            <sz val="9"/>
            <color indexed="81"/>
            <rFont val="Tahoma"/>
            <family val="2"/>
          </rPr>
          <t>นิยาม :
1. ควบคุมโรคได้ หมายถึง ร้อยละ 70 ของ รพ.สต. ในแต่ละอาเภอ สามารถควบคุมโรคได้ภายใน 2 รุ่น (2 เท่าของระยะฟักตัวที่ยาวที่สุดของโรค) ของการระบาดนับจากวันที่พบผู้ป่วยรายแรกของแต่ละเหตุการณ์ (ผู้ป่วยที่พบห่างกันเกิน 4 สัปดาห์ขึ้นไปให้ถือเป็นเหตุการณ์ใหม่)
2. โรคติดต่อสาคัญ หมายถึง โรคประจาถิ่นของประเทศไทย และมักพบการระบาดของโรคทุกปี ได้แก่ โรคไข้เลือดออก (2 รุ่นเท่ากับ 28 วัน)
3. อาเภอ ได้แก่ ทุกอาเภอใน 76 จังหวัด จานวน 878 อาเภอ และทุกเขตในกรุงเทพมหานคร จานวน 50 เขต
หมายเหตุ หากไม่มีการเกิดโรคในอาเภอตลอดทั้งปีให้ถือว่าควบคุมโรคได้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1" authorId="0">
      <text>
        <r>
          <rPr>
            <b/>
            <sz val="9"/>
            <color indexed="81"/>
            <rFont val="Tahoma"/>
            <family val="2"/>
          </rPr>
          <t>วิธีการเก็บข้อมูล :</t>
        </r>
        <r>
          <rPr>
            <sz val="9"/>
            <color indexed="81"/>
            <rFont val="Tahoma"/>
            <family val="2"/>
          </rPr>
          <t xml:space="preserve">
หน่วยงานจัดส่งรายงานผลการดาเนินตามตัวชี้วัด รอบ 6 และ 12 เดือน พร้อมแนบไฟล์แผนรองรับภัยพิบัติของหน่วยงาน มายังกลุ่มงานแผนนโยบายและยุทธศาสตร์ สานักสาธารณสุขฉุกเฉิน เพื่อประมวลข้อมูลในระบบการกากับติดตามตัวชี้วัดคารับรองปฏิบัติราชการของสานักนโยบายและยุทธศาสตร์</t>
        </r>
      </text>
    </comment>
  </commentList>
</comments>
</file>

<file path=xl/sharedStrings.xml><?xml version="1.0" encoding="utf-8"?>
<sst xmlns="http://schemas.openxmlformats.org/spreadsheetml/2006/main" count="2821" uniqueCount="1299">
  <si>
    <t>รหัส</t>
  </si>
  <si>
    <t>ตัวชี้วัด</t>
  </si>
  <si>
    <t>เกณฑ์</t>
  </si>
  <si>
    <t>ผู้รับผิดชอบ/กลุ่มงาน</t>
  </si>
  <si>
    <t>แหล่งข้อมูล</t>
  </si>
  <si>
    <t>รายละเอียดการเก็บข้อมูล</t>
  </si>
  <si>
    <t>ผลการดำเนินงาน</t>
  </si>
  <si>
    <t>เขต</t>
  </si>
  <si>
    <t>จังหวัด</t>
  </si>
  <si>
    <t>รพ.</t>
  </si>
  <si>
    <t>รพ.สต.</t>
  </si>
  <si>
    <t>รวมจังหวัด</t>
  </si>
  <si>
    <t>อ.เมือง</t>
  </si>
  <si>
    <t>วัฒนา</t>
  </si>
  <si>
    <t>อรัญ</t>
  </si>
  <si>
    <t>วังน้ำเย็น</t>
  </si>
  <si>
    <t>ตาพระยา</t>
  </si>
  <si>
    <t>เขาฉกรรจ์</t>
  </si>
  <si>
    <t>คลองหาด</t>
  </si>
  <si>
    <t>โคกสูง</t>
  </si>
  <si>
    <t>วังสมบูรณ์</t>
  </si>
  <si>
    <t>/</t>
  </si>
  <si>
    <t>43 แฟ้ม</t>
  </si>
  <si>
    <t xml:space="preserve">ปวีณภัสสร์  คล้ำศิริ/กลุ่มงานส่งเสริมสุขภาพ </t>
  </si>
  <si>
    <t>แบบรายงาน</t>
  </si>
  <si>
    <t>ผลงานร้อยละ</t>
  </si>
  <si>
    <t>ร้อยละ 60</t>
  </si>
  <si>
    <t>ไม่น้อยกว่าร้อยละ 85</t>
  </si>
  <si>
    <t>ไม่เกินร้อยละ 10</t>
  </si>
  <si>
    <t>ร้อยละ 100</t>
  </si>
  <si>
    <t>สมบัติ พึ่งเกษม</t>
  </si>
  <si>
    <t>ไม่น้อยกว่าร้อยละ 80</t>
  </si>
  <si>
    <t>ไม่น้อยกว่าร้อยละ 70</t>
  </si>
  <si>
    <t>ร้อยละของผู้ป่วยยาเสพติดที่หยุดเสพต่อเนื่อง 3 เดือน หลังจำหน่ายจากการบำบัดรักษา ( 3 month remission rate )</t>
  </si>
  <si>
    <t xml:space="preserve">ร้อยละ 92 </t>
  </si>
  <si>
    <t>งานยาเสพติด/กลุ่มงานส่งเสริมสุขภาพ</t>
  </si>
  <si>
    <t>1. ระดับความสำเร็จในการแก้ไขปัญหาสุขภาพแม่และเด็ก*(สำหรับ ผอ./สสอ.)</t>
  </si>
  <si>
    <t xml:space="preserve">สุลีรัตน์ เพ็ชรสมบัติ
/กลุ่มงานส่งเสริมสุขภาพ </t>
  </si>
  <si>
    <t>ร้อยละ 80</t>
  </si>
  <si>
    <t>ร้อยละ 20</t>
  </si>
  <si>
    <t>1.2.3 ตำบลดำเนินงานผ่านเกณฑ์ตำบลอนามัยการเจริญพันธุ์</t>
  </si>
  <si>
    <t>อำเภอละ 1 ตำบล</t>
  </si>
  <si>
    <t>1.3 ระบบการส่งเสริมพัฒนาการเด็กแรกเกิด-5 ปี</t>
  </si>
  <si>
    <t xml:space="preserve">1.3.2 ร้อยละของบริการ Well Child Clinic (WCC) คุณภาพ </t>
  </si>
  <si>
    <t xml:space="preserve">1.3.3 ร้อยละของคลินิกกระตุ้นพัฒนาการ </t>
  </si>
  <si>
    <t xml:space="preserve">A =จำนวนโรงพยาบาลที่มีบริการกระตุ้นพัฒนาการเด็ก โดยใช้ TEDA4I 
</t>
  </si>
  <si>
    <t>B =จำนวนโรงพยาบาลทั้งหมด</t>
  </si>
  <si>
    <t>2. ระดับความสำเร็จในการดูแลสุขภาพผู้สูงอายุ (Long Tearm Care)</t>
  </si>
  <si>
    <t xml:space="preserve">จาตุรงค์ จันทร์เรือง/กลุ่มงานส่งเสริมสุขภาพ   </t>
  </si>
  <si>
    <t xml:space="preserve">2.1 ชมรมผู้สูงอายุ ระดับตำบล ผ่านเกณฑ์ ชมรมผู้สูงอายุคุณภาพ </t>
  </si>
  <si>
    <t>อำเภอละ 2 ตำบล</t>
  </si>
  <si>
    <t xml:space="preserve">A1 = ชมรมผู้สูงอายุระดับตำบล ผ่านเกณฑ์ชมรมผู้สูงอายุคุณภาพ
 </t>
  </si>
  <si>
    <t>B1 = ชมรมผู้สูงอายุระดับตำบลทั้งหมด</t>
  </si>
  <si>
    <t xml:space="preserve">2.2 ชมรมผู้สูงอายุ ระดับตำบล ดำเนินการชมรมผู้สูงอายุคุณภาพ </t>
  </si>
  <si>
    <t>ชมรมผู้สูงอายุทุกแห่ง</t>
  </si>
  <si>
    <t xml:space="preserve">A2 = ชมรมผู้สูงอายุระดับตำบล ดำเนินการชมรมผู้สูงอายุคุณภาพ 
</t>
  </si>
  <si>
    <t xml:space="preserve">2.3 ตำบล ผ่านเกณฑ์ LTC ระดับดีเด่น </t>
  </si>
  <si>
    <t xml:space="preserve">A3 = ตำบลที่ผ่าน LTC ระดับดีเด่น
</t>
  </si>
  <si>
    <t>B2 = ตำบลทั้งหมด</t>
  </si>
  <si>
    <t xml:space="preserve">2.4 ตำบล ผ่านเกณฑ์ LTC ระดับดี </t>
  </si>
  <si>
    <t>ตำบล 4 ดีทุกแห่ง</t>
  </si>
  <si>
    <t xml:space="preserve">A4 = ตำบลที่ผ่าน LTC ระดับดี
</t>
  </si>
  <si>
    <t>B3 = ตำบล ๔ ดี</t>
  </si>
  <si>
    <t>3. ความสำเร็จในการเฝ้าระวังป้องกันควบคุมโรคไม่ติดต่อเรื้อรังในระดับอำเภอ (CUP)</t>
  </si>
  <si>
    <t xml:space="preserve">ความสำเร็จในการเฝ้าระวัง ป้องกัน ควบคุมโรคไม่ติดต่อเรื้อรังตามเกณฑ์ที่กำหนด </t>
  </si>
  <si>
    <t xml:space="preserve">ภัทรา  ผาแก้ว  /งานควบคุมโรคไม่ติดต่อ </t>
  </si>
  <si>
    <t>โรงพยาบาลทุกแห่ง มีคลินิก NCD ที่ผ่านการประเมินตามเกณฑ์ 
ทั้ง 6 องค์ประกอบ และ รพ.สต.ทุกแห่งมีการจัดบริการ คลินิก NCD คุณภาพ</t>
  </si>
  <si>
    <t>4. ระดับความสำเร็จในการบรรลุผลสัมฤทธิ์การพัฒนาอำเภอแห่งความสุข ภายใต้ 4 ดี วิถีพอเพียง
*(สำหรับ ผอ./สสอ.)</t>
  </si>
  <si>
    <t>ไม่น้อยกว่าร้อยละ ๕๐ (ผ่านเกณฑ์ตำบล ๔ ดี ๑ ตำบล)</t>
  </si>
  <si>
    <t>มานัชย์  เวชบุญ /งานคุณภาพและพัฒนาระบบบริการ</t>
  </si>
  <si>
    <t xml:space="preserve">A = จำนวนตำบลที่ผ่านเกณฑ์ตำบล ๔ ดี  
</t>
  </si>
  <si>
    <t xml:space="preserve">B = จำนวนตำบลที่เข้าร่วมโครงการตำบล ๔ ดี </t>
  </si>
  <si>
    <t>การส่งต่อผู้ป่วยออกนอกเขตสุขภาพลดลง</t>
  </si>
  <si>
    <t>ร้อยละ 50</t>
  </si>
  <si>
    <t>กชพรรณ หาญชิงชัย กลุ่มงานพัฒนาคุณภาพ และรูปแบบบริการ</t>
  </si>
  <si>
    <t>จัดบริการ CKD Clinic ในรพ.ระดับ M2</t>
  </si>
  <si>
    <t>ร้อยละของสถานบริการสาธารณสุขทุกระดับมีการจัดบริการการแพทย์แผนไทยและการแพทย์ผสมผสานที่ได้มาตรฐาน</t>
  </si>
  <si>
    <t>คุณภาพ/
แพทย์แผนไทย</t>
  </si>
  <si>
    <t>ร้อยละของอำเภอที่มี District Health System(DHS)ที่เชื่อมโยงระบบบริการปฐมภูมิ ชุมชน และท้องถิ่นอย่างมีคุณภาพ</t>
  </si>
  <si>
    <t>นายสมบัติ  สมบัติวงษ์ กลุ่มงานพัฒนาคุณภาพและรูปแบบบริการ</t>
  </si>
  <si>
    <t>ตำบลจัดการสุขภาพแบบบูรณาการ</t>
  </si>
  <si>
    <t>ร้อยละ 70</t>
  </si>
  <si>
    <t>A33</t>
  </si>
  <si>
    <t>ไม่น้อยกว่าร้อยละ 50</t>
  </si>
  <si>
    <t>B05</t>
  </si>
  <si>
    <t>1. ระดับความสำเร็จในการพัฒนา Service plan จังหวัดสระแก้ว</t>
  </si>
  <si>
    <t>1.1 มีการจัดตั้งศูนย์ประสานการส่งต่อ (ศสต.) ระดับจังหวัด เพื่อทำบทบาทหน้าที่ในการประสานงาน รับส่งต่อผู้ป่วยตามแนวทางพัฒนาระบบส่งต่อได้อย่างมีประสิทธิภาพ</t>
  </si>
  <si>
    <t>มีศูนย์ประสานการส่งต่อระดับจังหวัด เพื่อจัดการระบบข้อมูลและประสานการส่งต่อ และให้เกิดการบริการที่มีคุณภาพแบบไร้รอยต่อ</t>
  </si>
  <si>
    <t xml:space="preserve"> 1.2 อัตราการส่งต่อออกนอกจังหวัดปี 59 ลดลง เปรียบเทียบข้อมูลการส่งต่อย้อนหลังกับปี 58
(4 สาขาหลัก/ หัวใจ   ทารกแรกเกิด   อุบัติเหตุ   มะเร็ง)  </t>
  </si>
  <si>
    <t>1.3 ระบบสารสนเทศด้าน Service plan มีประสิทธิภาพและนำไปใช้ประโยชน์ในการพัฒนาได้จริง</t>
  </si>
  <si>
    <t>1.4 ระบบบริการ ลักษณะ Fast Track / CPG มีคุณภาพ ลดเสี่ยง/ลดป่วย/ลดตาย</t>
  </si>
  <si>
    <t>1.5 ระบบการนิเทศทางคลินิก จากสหวิชาชีพของ รพร.สระแก้ว บูรณาการและมีประสิทธิภาพ</t>
  </si>
  <si>
    <t>1.6 พัฒนาวิชาการ  ( คนใหม่ / Refresh) อย่างน้อยสาขาละ 2 ครั้ง/ปี</t>
  </si>
  <si>
    <t>1.7 มีระบบควบคุม กำกับ ติดตามที่มีประสิทธิภาพ</t>
  </si>
  <si>
    <t>2.ระดับความสำเร็จในการพัฒนา Service plan  4 สาขา (หัวใจ ทารกแรกเกิด มะเร็ง อุบัติเหตุ) 
และสาขาเด่นจังหวัดสระแก้ว (ไต Stroke Sepsis สุขภาพจิต)</t>
  </si>
  <si>
    <t>ภัทรา  ผาแก้ว</t>
  </si>
  <si>
    <t>B07</t>
  </si>
  <si>
    <t>3. ระดับความสำเร็จในการบริหารจัดการระบบสุขภาพอำเภอ(DHS)ให้มีความเชื่อมโยงระบบบริการปฐมภูมิ ชุมชนและท้องถิ่นอย่างมีคุณภาพ*(สำหรับ ผอ./สสอ.)</t>
  </si>
  <si>
    <t xml:space="preserve">A  อำเภอที่มี District Health System (DHS) ที่มีการดำเนินงาน ผ่านเกณฑ์ตามองค์ประกอบการดำเนินงานด้านคุณภาพ
</t>
  </si>
  <si>
    <t>B  จำนวนอำเภอที่มี   District Health System  ผ่านเกณฑ์คุณภาพ</t>
  </si>
  <si>
    <t>ร้อยละของหน่วยงานในสังกัด กสธ. ผ่านเกณฑ์ประเมินระดับคุณธรรม และความโปร่งใสในการดำเนินงานเฉพราะหลักฐานเชิงประจักษ์</t>
  </si>
  <si>
    <t>ร้อยละ 75</t>
  </si>
  <si>
    <t>ระดับ 5</t>
  </si>
  <si>
    <t>ผลงาน</t>
  </si>
  <si>
    <t>จำนวนแพทย์แผนไทยในสถานบริการสาธารณสุขทุกระดับ</t>
  </si>
  <si>
    <t>ร้อยละ 25</t>
  </si>
  <si>
    <t>ทรัพยากรบุคคล/
พัฒนาคุณภาพ</t>
  </si>
  <si>
    <t>จำนวนนักระบาดวิทยา</t>
  </si>
  <si>
    <t>ระดับเชี่ยวชาญ 1 ต่อประชากร 200,000 และ ระดับกลาง 1 ต่อประชากร 100,000 คน</t>
  </si>
  <si>
    <t>การบริหารการเงินสามารถควบคุมปัญหาทางการเงิน ระดับ 7 ของหน่วยบริการในพื้นที่</t>
  </si>
  <si>
    <t>มีเครือข่ายนักกฎหมายที่เข้มแข็งและบังคับใช้กฏหมายในเรื่องที่สำคัญ</t>
  </si>
  <si>
    <t>ร้อยละกฏหมาย กฎระเบียบได้รับการปรับปรุงพัฒนาตามแผน</t>
  </si>
  <si>
    <t>จำนวนอนุบัญญัติที่ต้องออกตามความในพระราชบัญญัติต่างๆ</t>
  </si>
  <si>
    <t>A49</t>
  </si>
  <si>
    <t>มูลค่าการจัดซื้อร่วมยา และเวชภัณฑ์ฯของหน่วยงาน</t>
  </si>
  <si>
    <t>A50</t>
  </si>
  <si>
    <t>B08</t>
  </si>
  <si>
    <t>ร้อยละ 100 ของหน่วยงานในสังกัดมีการจัดวางระบบควบคุมภายในตามภารกิจของหน่วยงานและนโยบายของกระทรวง</t>
  </si>
  <si>
    <t>B09</t>
  </si>
  <si>
    <t>ร้อยละ 100 ของโรงพยาบาล/สำนักงานสาธารณสุขอำเภอมีการวางแผนกำลังคนครบ 5 ขั้นตอน</t>
  </si>
  <si>
    <t xml:space="preserve">A: จำนวนโรงพยาบาลและสำนักงานสาธารณสุขอำเภอที่มีการวางแผนกำลังคนครบ 5 ขั้นตอน 
</t>
  </si>
  <si>
    <t>B: จำนวนโรงพยาบาลและสำนักงานสาธารณสุขอำเภอทั้งหมด</t>
  </si>
  <si>
    <t xml:space="preserve">C: จำนวนบุคลากรที่ได้รับการพัฒนาในปีงบประมาณ 2559 </t>
  </si>
  <si>
    <t xml:space="preserve">D: จำนวนบุคลากรที่มีแผนการพัฒนาในปีงบประมาณ 2559 </t>
  </si>
  <si>
    <t>B10</t>
  </si>
  <si>
    <t xml:space="preserve">ระดับจังหวัด  : ภาวะวิกฤติระดับ 7 ไม่เกินร้อยละ 10 </t>
  </si>
  <si>
    <t xml:space="preserve">A1= จำนวนหน่วยบริการสังกัดสำนักงานปลัดกระทรวงสาธารณสุขในจังหวัดสระแก้วที่ประสบภาวะวิกฤติทางการเงินระดับ 7
</t>
  </si>
  <si>
    <t>B1= จำนวนหน่วยบริการสังกัดสำนักงานปลัดกระทรวงสาธารณสุขในจังหวัดสระแก้ว</t>
  </si>
  <si>
    <t xml:space="preserve">ระดับ CUP : การบริหารการเงินการคลังมีประสิทธิภาพ มากกว่า 80 </t>
  </si>
  <si>
    <t xml:space="preserve">A2=เชิงคุณภาพ กระบวนการบริหารการเงินการคลังมี 4 ข้อ จำนวน 40 คะแนน
</t>
  </si>
  <si>
    <t>B2=เชิงปริมาณ ผลการดำเนินงาน ระดับภาวะวิกฤติ 0-7   จำนวน 60 คะแนน</t>
  </si>
  <si>
    <t xml:space="preserve">จังหวัดมีระดับความสำเร็จของการพัฒนาคุณภาพระบบบัญชี 
ไม่น้อยกว่าระดับ 4
</t>
  </si>
  <si>
    <t>5. ข้อมูลสุขภาพและการแพทย์ 43 แฟ้ม มีความครบถ้วนเพิ่มขึ้นจากปี 2558   *(สำหรับ ผอ./สสอ.)</t>
  </si>
  <si>
    <t xml:space="preserve">A = ร้อยละความครบถ้วนของข้อมูล 43 แฟ้ม เมื่อเทียบกับข้อมูลจาก HosXP หรือ JHCIS ของหน่วยบริการ ณ วันที่ประเมินผล
</t>
  </si>
  <si>
    <t>B = ร้อยละความครบถ้วนของข้อมูล 43 แฟ้ม เมื่อเทียบกับข้อมูลจาก HosXP หรือ JHCIS ของหน่วยบริการ ณ วันที่ 31 ธ.ค. 2558</t>
  </si>
  <si>
    <t>กาญจนา อ่ำอินทร์</t>
  </si>
  <si>
    <t>A55</t>
  </si>
  <si>
    <t>IHR2005 &amp; GHSA 10จังหวัดเป้าหมาย</t>
  </si>
  <si>
    <t>สุธี วรรณา</t>
  </si>
  <si>
    <t>A56</t>
  </si>
  <si>
    <t>จังหวัดชายแดนตามข้อกำหนด Twin Cities</t>
  </si>
  <si>
    <t>ไม่น้อยกว่า 50</t>
  </si>
  <si>
    <t>ศูนย์เด็กเล็กและโรงเรียนอนุบาลปลอดโรค</t>
  </si>
  <si>
    <t>ศูนย์เด็กเล็กฯร้อยละ80
รร.อนุบาลฯ ร้อยละ 30</t>
  </si>
  <si>
    <t>A66</t>
  </si>
  <si>
    <t>A67</t>
  </si>
  <si>
    <t>ด่านชุมชนทุกอำเภอในพื้นที่เสี่ยง/ทีมสอบสวนการบาดเจ็บ INJ.ทางถนน</t>
  </si>
  <si>
    <t>A71</t>
  </si>
  <si>
    <t>พัฒนานักระบาดวิทยาระดับกลาง</t>
  </si>
  <si>
    <t>ไม่น้อยกว่า 50 คน</t>
  </si>
  <si>
    <t>สุธี  วรณา</t>
  </si>
  <si>
    <t>คณะกรรมการโรคติดต่อจังหวัด</t>
  </si>
  <si>
    <t>ประวิทย์  คำนึง</t>
  </si>
  <si>
    <t>A74</t>
  </si>
  <si>
    <t>EOC ทุกเขต/จังหวัด สามารถควบคุมโรคติดต่ออันตรายไม่ให้แพร่ระบาดมากกว่า Generation 2 ได้</t>
  </si>
  <si>
    <t>ระบบเฝ้าระวังและฐานข้อมูล 5 กลุ่มโรค 5 มิติ 12 จังหวัดเป้าหมาย</t>
  </si>
  <si>
    <t>สุธี วรณา</t>
  </si>
  <si>
    <t>แรงงานต่างด้าวและผู้ติดตามมีหลักประกันสุขภาพ</t>
  </si>
  <si>
    <t>ร้อยละ 90</t>
  </si>
  <si>
    <t>A79</t>
  </si>
  <si>
    <t>เหยื่อจากการค้ามนุษย์ได้รับการช่วยเหลือด้านการแพทย์</t>
  </si>
  <si>
    <t>จำนวนโรงพยาบาลที่พัฒนาศักยภาพให้มีรูปแบบการให้บริการที่เป็นมิตรรองรับประชากรชาวต่างชาติอย่างเป็นรูปธรรม</t>
  </si>
  <si>
    <t>60 แห่ง(ทั้งเขต)
จังหวัดสระแก้ว 9 แห่ง</t>
  </si>
  <si>
    <t>สมโภชน์ / CDC</t>
  </si>
  <si>
    <t>จำนวนเขตสุขภาพที่ได้รับการพัฒนาศักยภาพด้านการบริหารจัดการเครือข่ายบริการสาธารณสุขอาเซียน</t>
  </si>
  <si>
    <t>12 เขต 
จังหวัดสระแก้ว</t>
  </si>
  <si>
    <t>A82</t>
  </si>
  <si>
    <t>จำนวนหน่วยงานที่พัฒนาศักยภาพในการดำเนินงานร่วมกับประชาคมอาเซียน</t>
  </si>
  <si>
    <t>1 สสจ. 9 รพ. 9 สสอ.</t>
  </si>
  <si>
    <t>ผู้บริการได้รับประโยชน์จากห้องปฏิบัติการทางการแพทย์และสาธารณสุขที่ได้มาตรฐานเพื่อรองรับประชาคมอาเซียน</t>
  </si>
  <si>
    <t xml:space="preserve">กชพรรณ หาญชิงชัยกลุ่มงานพัฒนาคุณภาพและรูปแบบบริการ </t>
  </si>
  <si>
    <t>A84</t>
  </si>
  <si>
    <t>A85</t>
  </si>
  <si>
    <t>B13</t>
  </si>
  <si>
    <t>ร้อยละ 80 ของตำบลที่ดำเนินงานสุขภาพหนึ่งเดียว ผ่านเกณฑ์มาตรฐาน (ได้คะแนนร้อยละ 80  ขึ้นไป)</t>
  </si>
  <si>
    <t>กลุ่มงานควบคุมโรค/ประวิทย์  คำนึง</t>
  </si>
  <si>
    <t xml:space="preserve">B=ตำบลที่ดำเนินงานสุขภาพหนึ่งเดียวทั้งหมด  </t>
  </si>
  <si>
    <t>2. ระดับความสำเร็จในการบรรลุผลสัมฤทธิ์พื้นที่ปลอดโรคพิษสุนัขบ้า</t>
  </si>
  <si>
    <t>ร้อยละ ๕๐ ของตำบลในพื้นที่อำเภอ จังหวัดสระแก้ว</t>
  </si>
  <si>
    <t>ดาวรุ่ง  สำราญผล</t>
  </si>
  <si>
    <t xml:space="preserve">B=ตำบลทั้งหมดในอำเภอ </t>
  </si>
  <si>
    <t>B15</t>
  </si>
  <si>
    <t>3. ระดับความสำเร็จความครอบคลุมการลงทะเบียนหลักประกันสุขภาพแรงงานต่างด้าว</t>
  </si>
  <si>
    <t xml:space="preserve">ร้อยละ 80 </t>
  </si>
  <si>
    <t xml:space="preserve">A=จำนวนแรงงานต่างด้าวที่ขออนุญาตทำงานมีการตรวจสุขภาพและประกันสุขภาพ
</t>
  </si>
  <si>
    <t>B=จำนวนแรงงานต่างด้าวที่ขออนุญาตทำงานทั้งหมด</t>
  </si>
  <si>
    <t>B16</t>
  </si>
  <si>
    <t>4. ระดับความสำเร็จในการบรรลุผลสัมฤทธิ์ของการดำเนินการสร้างเสริมภูมิคุ้มกันโรคในแรงงานต่างด้าว ในพื้นที่เขตพัฒนาเศรษฐกิจพิเศษ</t>
  </si>
  <si>
    <t>ร้อยละ ๙๐</t>
  </si>
  <si>
    <t xml:space="preserve">A=จำนวนเด็กต่างด้าวอายุ ๐-๕ ปี ที่มารับบริการ(ที่ผู้ปกครองลงทะเบียนถูกกฎหมาย) 
</t>
  </si>
  <si>
    <t>B=จำนวนเด็กต่างด้าวอายุ ๐-๕ ปี (ที่ผู้ปกครองลงทะเบียนถูกกฎหมาย)</t>
  </si>
  <si>
    <t>B17</t>
  </si>
  <si>
    <t>ระดับความสำเร็จของการดำเนินงานคุ้มครองผู้บริโภคด้านผลิตภัณฑ์สุขภาพ และบริการสุขภาพ</t>
  </si>
  <si>
    <t>จังหวัดมีระบบจัดการปัจจัยเสี่ยงด้านสิ่งแวดล้อมและสุขภาพระดับดีขึ้นไป</t>
  </si>
  <si>
    <t>ร้อยละ 50 ของจังหวัด</t>
  </si>
  <si>
    <t>นภดล  ทาทิตย์/เอกชัย หอมชื่น</t>
  </si>
  <si>
    <t>A89</t>
  </si>
  <si>
    <t>รพ. สังกัด กสธ. มีการจัดการขยะมูลฝอยติดเชื้อตามมาตรฐาน</t>
  </si>
  <si>
    <t>A90</t>
  </si>
  <si>
    <t>B18</t>
  </si>
  <si>
    <t>B19</t>
  </si>
  <si>
    <t>2. ระดับความสำเร็จของผลสัมฤทธิ์ของการดำเนินงานพัฒนาหน่วยงาน และสถานที่ ตามแนวทางสถานที่ทำงานน่าอยู่น่าทำงาน(Healthy Workplace )</t>
  </si>
  <si>
    <t>ร้อยละ 100 ผ่านระดับดีมาก
ร้อยละ 50 ที่ผ่านGREEN &amp; CLEAN</t>
  </si>
  <si>
    <t>Base line</t>
  </si>
  <si>
    <t>แบบประเมินมาตรฐานด้านการรักษาพยาบาลฉุกเฉิน(กรมการแพทย์)</t>
  </si>
  <si>
    <t>A= จำนวนโรงพยาบาลที่ประเมินตนเองตามคู่มือแนวทางมาตรฐานด้านการรักษาพยาบาลฉุกเฉิน(กรมการแพทย์)</t>
  </si>
  <si>
    <t>B=จำนวนโรงพยาบาลทั้งหมด</t>
  </si>
  <si>
    <t>1.แบบประเมินมาตรฐานห้องปฏิบัติการทางการแพทย์และสาธารณสุข  2.ใบรับรองคุณภาพจากกรมวิทยาศาสตร์การแพทย์หรือองค์กรภายนอก</t>
  </si>
  <si>
    <t>A= จำนวนห้องปฏิบัติการทางการแพทย์และสาธารณสุขของโรงพยาบาลที่ผ่านมาตรฐาน</t>
  </si>
  <si>
    <t>ชุติญา  บุญพงศ์ไพศาล
ทรัพยากรบุคคล</t>
  </si>
  <si>
    <t>แผนพัฒนา
บุคลากรของหน่วยงาน</t>
  </si>
  <si>
    <t>ชุติญา  บุญพงศ์ไพศาล /
สมใจ พันธุเวช 
ทรัพยากรบุคคล</t>
  </si>
  <si>
    <t>รพร.สระแก้ว/    ภัทรา  ผาแก้ว</t>
  </si>
  <si>
    <t>B = จำนวน รพ.ระดับ S</t>
  </si>
  <si>
    <t>A = รพ.ในระดับ M1,F2 ที่จัดบริการ (คลินิก CKD)</t>
  </si>
  <si>
    <t>B = จำนวน รพ. ระดับ  M1, F2 ทั้งหมด</t>
  </si>
  <si>
    <t>B=จำนวนอำเภออทั้งหมด ณ วันที่ประเมินผล</t>
  </si>
  <si>
    <t>n/a</t>
  </si>
  <si>
    <t>แบบประเมิน</t>
  </si>
  <si>
    <t xml:space="preserve">ผ่านเกณฑ์ครบ 4 เป้าหมาย
</t>
  </si>
  <si>
    <t xml:space="preserve"> /</t>
  </si>
  <si>
    <t>A = จังหวัดที่จัดกิจกรรม</t>
  </si>
  <si>
    <t>B = จังหวัดชายแดนในเขตทั้งหมด</t>
  </si>
  <si>
    <t>แบบประเมิน
จากกรมควบคุมโรค</t>
  </si>
  <si>
    <t xml:space="preserve">A1 =ศูนย์เด็กเล็กที่ผ่านเกณฑ์ประเมิน
a2=โรงเรียนอนุบาลที่ผ่านเกณฑ์การประเมิน  </t>
  </si>
  <si>
    <t>B1=ศุนย์เด็กเล็กทั้งหมด
B2=โรงเรียนอนุบาลทั้งหมด</t>
  </si>
  <si>
    <t>NA</t>
  </si>
  <si>
    <t xml:space="preserve"> n/a</t>
  </si>
  <si>
    <t>7 แห่ง</t>
  </si>
  <si>
    <t>A = นักระบาดระดับกลาง</t>
  </si>
  <si>
    <t>B = ประชากรเป้าหมาย/นักระบาด</t>
  </si>
  <si>
    <t>ผลงาน  สระแก้วเป้าหมาย 6 คน (100%)</t>
  </si>
  <si>
    <t>รอรูปแบบจากกระทรวงตาม 
พรบ ควบคุมป้องกันโรคพ.ศ. 2558</t>
  </si>
  <si>
    <t xml:space="preserve"> แบบประเมิน</t>
  </si>
  <si>
    <t xml:space="preserve"> จัดตั้ง EOC จังหวัด สามารถควบคุมโรคติดต่ออันตรายไม่ให้แพร่ระบาดมากกว่า Generation 2 ได้</t>
  </si>
  <si>
    <t xml:space="preserve">สระแก้วมีระบบเฝ้าระวังและฐานข้อมูล 5 กลุ่มโรค 5 มิติ </t>
  </si>
  <si>
    <t>A = โรงพยาบาลที่ผ่านเกณฑ์</t>
  </si>
  <si>
    <t>B = โรงพยาบาลทั้งหมด</t>
  </si>
  <si>
    <t>จังหวัดสระแก้วมีการพัฒนาศักยภาพด้านการบริหารจัดการเครือข่ายโดยใช้คณะกรรมการ</t>
  </si>
  <si>
    <t>จังหวัดสระแก้วมีการพัฒนาศักยภาพด้านการบริหารจัดการเครือข่ายโดยใช้คณะกรรมการ ครอบคลุมถึงรพ.และสสอ.</t>
  </si>
  <si>
    <t>กลุ่มงานประกันสุขภาพ/สุรชัย เทียมพูล</t>
  </si>
  <si>
    <t>A=จำนวนหน่วยบริการสังกัดสำนักงานปลัดกระทรวงสาธารณสุขในจังหวัดสระแก้วที่ประสบภาวะวิกฤติทางการเงินระดับ 7</t>
  </si>
  <si>
    <t>B=จำนวนหน่วยบริการสังกัดสำนักงานปลัดกระทรวงสาธารณสุขในจังหวัดสระแก้ว</t>
  </si>
  <si>
    <t>กลุ่มประกันสุขภาพ/วราภรณ์  ตะบุตร</t>
  </si>
  <si>
    <t>A=จำนวนแรงงานต่างด้าวและผู้ติดตามที่ขออนุญาตทำงานมีการตรวจสุขภาพและประกันสุขภาพ</t>
  </si>
  <si>
    <t>B=จำนวนแรงงานต่างด้าวและผู้ติดตามที่ขออนุญาตทำงานทั้งหมด</t>
  </si>
  <si>
    <t>A=จำนวนเหยื่อจากการค้ามนุษย์ได้รับการช่วยเหลือด้านการแพทย์</t>
  </si>
  <si>
    <t xml:space="preserve"> -</t>
  </si>
  <si>
    <t>N/A</t>
  </si>
  <si>
    <t>นพดล  ทาทิตย์/เอกชัย หอมชื่น</t>
  </si>
  <si>
    <t>A = รพ. สังกัด กสธ. มีการจัดการขยะมูลฝอยติดเชื้อตามมาตรฐาน</t>
  </si>
  <si>
    <t>B = รพ. สังกัด กสธ. 10 แห่ง</t>
  </si>
  <si>
    <t xml:space="preserve"> ลดลง เปรียบเทียบข้อมูลการส่งต่อย้อนหลังกับปี 58</t>
  </si>
  <si>
    <t>อย่างน้อยสาขาละ 2 ครั้ง/ปี</t>
  </si>
  <si>
    <t>A =ผู้ป่วย Blinding Cataract ได้รับการผ่าตัดภายใน 30 วัน</t>
  </si>
  <si>
    <t>B = ผู้ป่วย Blinding Cataractทั้งหมด</t>
  </si>
  <si>
    <t>แบบประเมินเฉพาะ</t>
  </si>
  <si>
    <t>หลักฐานเอกสาร</t>
  </si>
  <si>
    <t>รายงานผลการประเมินคุณภาพระบบบัญชีของจังหวัดและโรงพยาบาลสังกัดสำนักงานปลัดกระทรวงสาธารณสุข</t>
  </si>
  <si>
    <t xml:space="preserve">นายทรงพล       เพียเพ็งต้น </t>
  </si>
  <si>
    <t>A จำนวนบุคลากรที่ได้รับการพัฒนา</t>
  </si>
  <si>
    <t>B จำนวนบุคลากรตามแผน</t>
  </si>
  <si>
    <t>A หน่วยงาน ผ่านเกณฑ์สถานที่ทำงานน่าอยู่น่าทำงาน(Healthy Workplace )</t>
  </si>
  <si>
    <t>B หน่วยงานทั้งหมด</t>
  </si>
  <si>
    <t>ทะเบียนประกันสุขภาพแรงงานต่างด้าว ของหน่วยบริการในพื้นที่</t>
  </si>
  <si>
    <t>กลุ่มงานคุ้มครองผู้บริโภค</t>
  </si>
  <si>
    <t>A43</t>
  </si>
  <si>
    <t>A51</t>
  </si>
  <si>
    <t>นิติการ</t>
  </si>
  <si>
    <t>ข้อมูลจาก กสธ.</t>
  </si>
  <si>
    <t>รายงานสถานะทางการเงินหน่วยบริการสังกัดสำนักงานปลัดกระทรวงสาธารณสุขในจังหวัดสระแก้ว</t>
  </si>
  <si>
    <t>A =จำนวนผู้ป่วยยาเสพติดที่เขารับการบำบัดรักษาและหยุดเสพต่อเนื่องเป็นระยะเวลา 3 เดือนหลังจำหน่ายจากการบำบัดรักษา</t>
  </si>
  <si>
    <t>ระบบรายงาน บสต.</t>
  </si>
  <si>
    <t>ผลงานจำนวน</t>
  </si>
  <si>
    <t>แบบเฝ้าระวังพฤติกรรมเสี่ยงสำนักงานสถิติแห่งชาติ</t>
  </si>
  <si>
    <t>A =จำนวนผู้บริโภคเครื่องดื่มแอลกอฮอล์อายุ 15-19 ปี</t>
  </si>
  <si>
    <t>B =จำนวนประชากรอายุ 15-19 ปีทั้งหมด</t>
  </si>
  <si>
    <t xml:space="preserve">งานควบคุมโรคไม่ติดต่อ </t>
  </si>
  <si>
    <t xml:space="preserve">A =จำนวนโรงพยาบาลที่มีบริการWell Child Clinic (WCC) คุณภาพ </t>
  </si>
  <si>
    <t>แบบรายงานการประเมิน</t>
  </si>
  <si>
    <t>A =จำนวนบุคคลอายุ 15-18 ปีที่สูบบุหรี่</t>
  </si>
  <si>
    <t>B =จำนวนประชากรอายุ 15-18ปีเฉพาะที่สำรวจทั้งหมด</t>
  </si>
  <si>
    <t>B : จำนวนสถานบริการทั้งหมดที่จัดบริการแพทย์แผนไทยและการแพทย์ทางเลือก (นวด/อบ/ประคบ/ยา)</t>
  </si>
  <si>
    <t>A : จำนวนสถานบริการแพทย์แผนไทยที่ปฏิบัติงานในสถานบริการสาธารณสุข</t>
  </si>
  <si>
    <t>B: จำนวนสถานบริการสาธารณสุขทั้งหมดในเขตรับผิดชอบ</t>
  </si>
  <si>
    <t>A: จำนวนสถานบริการที่จัดให้มีบริการ นวด อบ ประคบ และยาสมุนไพร</t>
  </si>
  <si>
    <t>B :จำนวนสถานบริการสาธารณสุขทั้งหมด</t>
  </si>
  <si>
    <t>มีจัดบริการแพทย์แผนไทยในสถานบริการสาธารณสุขทุกระดับ</t>
  </si>
  <si>
    <t>จาตุรงค์  จันทร์เรือง</t>
  </si>
  <si>
    <t xml:space="preserve">แบบรายงานการประเมิน </t>
  </si>
  <si>
    <t>1. ระดับความสำเร็จของการจัดการงานข้อมูลและสถานการณ์ด้านคุ้มครองผู้บริโภคและอนามัยสิ่งแวดล้อม</t>
  </si>
  <si>
    <t>แบบรายงานการสำรวจ/ประเมิน</t>
  </si>
  <si>
    <t>A52</t>
  </si>
  <si>
    <t>A86</t>
  </si>
  <si>
    <t>A88</t>
  </si>
  <si>
    <t>A38</t>
  </si>
  <si>
    <t xml:space="preserve">ระดับความสอดคล้องของการพัฒนาบุคลากรตามแผนพัฒนา </t>
  </si>
  <si>
    <t>AA26</t>
  </si>
  <si>
    <t>AA40</t>
  </si>
  <si>
    <t>AA54</t>
  </si>
  <si>
    <t>A91</t>
  </si>
  <si>
    <t>A92</t>
  </si>
  <si>
    <t>A93</t>
  </si>
  <si>
    <t>ไม่เพิ่มขึ้นจากผลการสำรวจปี2558</t>
  </si>
  <si>
    <t>A =จำนวนตาบลเป้าหมายที่ผ่านเกณฑ์การประเมินในระดับดีขึ้นไป ปี ๒๕๕9</t>
  </si>
  <si>
    <t>B =จำนวนตาบลเป้าหมาย ในปี ๒๕๕9</t>
  </si>
  <si>
    <t>A =จำนวนผู้ป่วย 4 สาขา ที่ส่งต่อออกนอกเขตสุขภาพรายไตรมาส ปี 2558</t>
  </si>
  <si>
    <t>B =จำนวนผู้ป่วย 4 สาขา ที่ส่งต่อออกนอกเขตสุขภาพรายไตรมาส ปี 2559</t>
  </si>
  <si>
    <t>มีเครือข่ายนักกฎหมายครอบคลุมส่วนราชการบริหารส่วนกลางและส่วนภูมิภาค</t>
  </si>
  <si>
    <t>ประเมินโดยกลุ่มกฎหมาย สานักงานปลัดกระทรวงสาธารณสุข</t>
  </si>
  <si>
    <t>9 แห่ง</t>
  </si>
  <si>
    <t>รายงานข้อมูลผลการจัดซื้อยาและเวชภัณฑ์ที่มิใช่ยาของหน่วยงาน</t>
  </si>
  <si>
    <t>A =หน่วยงานในสังกัดที่มีการจัดวางระบบควบคุมภายในตามภารกิจของหน่วยงานและนโยบายของกระทรวง</t>
  </si>
  <si>
    <t>B =หน่วยงานในสังกัดทั้งหมด</t>
  </si>
  <si>
    <t>ร้อยละของจังหวัดในเขตสุขภาพที่ผ่านเกณฑ์คุณภาพการบริหารจัดการการพัฒนาบุคลากร</t>
  </si>
  <si>
    <t>BB01</t>
  </si>
  <si>
    <t>BB02</t>
  </si>
  <si>
    <t>BB05</t>
  </si>
  <si>
    <t>B20</t>
  </si>
  <si>
    <t>B21</t>
  </si>
  <si>
    <t>B22</t>
  </si>
  <si>
    <t>B23</t>
  </si>
  <si>
    <t>BB06</t>
  </si>
  <si>
    <t>B37</t>
  </si>
  <si>
    <t>B36</t>
  </si>
  <si>
    <t>B38</t>
  </si>
  <si>
    <t>B39</t>
  </si>
  <si>
    <t>B42</t>
  </si>
  <si>
    <t>B47</t>
  </si>
  <si>
    <t>BB08</t>
  </si>
  <si>
    <t>BB09</t>
  </si>
  <si>
    <t>BB11</t>
  </si>
  <si>
    <t>BB12</t>
  </si>
  <si>
    <t>BB13</t>
  </si>
  <si>
    <t>BB14</t>
  </si>
  <si>
    <t>BB15</t>
  </si>
  <si>
    <t>BB16</t>
  </si>
  <si>
    <t>BB18</t>
  </si>
  <si>
    <t>BB19</t>
  </si>
  <si>
    <t xml:space="preserve">แบบรายงานการประเมินตนเอง </t>
  </si>
  <si>
    <t xml:space="preserve">1. ระดับความสำเร็จในการบรรลุผลสัมฤทธิ์การควบคุมภายใน </t>
  </si>
  <si>
    <t>2. ระดับความสำเร็จในการวางแผนกำลังคน</t>
  </si>
  <si>
    <t>3. ระดับความสำเร็จการบรรลุผลสัมฤทธิ์ประสิทธิภาพการบริหารการเงินสามารถควบคุมปัญหาทางการเงินระดับ 7 ของหน่วยบริการในพื้นที่ และมีปัญหาทางการเงินเรื้อรังไม่เกินระดับ 4 *(สำหรับ ผอ.)</t>
  </si>
  <si>
    <t>4. ระดับความสำเร็จของการพัฒนาคุณภาพระบบบัญชี</t>
  </si>
  <si>
    <t>สมโภชน์/CDC</t>
  </si>
  <si>
    <t>วารุนี/กลุ่มงานบริหาร</t>
  </si>
  <si>
    <t xml:space="preserve">ผลงาน ผลรวม  A2+B2 </t>
  </si>
  <si>
    <t>A =มูลค่าการจัดซื้อร่วมของยาและเวชภัณฑ์ที่มิใช่ยาของหน่วยงานในสังกัดสำนักงานปลัดกระทรวงสาธารณสุข</t>
  </si>
  <si>
    <t>B =มูลค่าการจัดซื้อทั้งหมดของยาและเวชภัณฑ์ที่มิใช่ยาของหน่วยงานในสังกัดสำนักงานปลัดกระทรวงสาธารณสุข</t>
  </si>
  <si>
    <t>กลุ่มงานควบคุมโรค</t>
  </si>
  <si>
    <t>AA96</t>
  </si>
  <si>
    <t>AA98</t>
  </si>
  <si>
    <t>ความชุกการบริโภคเครื่องดื่มแอลกอฮอล์ในประชากรอายุ 15-19 ปี</t>
  </si>
  <si>
    <t>B =จำนวนผู้ป่วยยาสพติดพที่เข้ารับการบำบัดรักษาและได้รับการจำหน่ายตามเกณฑ์ของแต่ละแห่งทั้งนี้ไม่นับรวมผู้ป่วยจำหน่ายเนื่องจากเสียชีวิตหรือถูกจับ</t>
  </si>
  <si>
    <t>2.13 มีแผนการพัฒนาระบบบริการ (Service Plan) ของการดูแลผู้ป่วยอุบัติเหตุ</t>
  </si>
  <si>
    <t>2.14 มีระบบการดูแลผู้บาดเจ็บก่อนถึงโรงพยาบาล (Pre-hospitalcare) และระบบ Fast Tract Trauma ได้ครอบคลุมและมีมาตรฐาน</t>
  </si>
  <si>
    <t xml:space="preserve">2.15 มีระบบการดูและผู้บาดเจ็บ (Acute care facilities) และระบบ  ฟื้นฟูผู้บาดเจ็บ เมื่อพ้นภาวะวิกฤติ (Post-hospital care)  ระดับเขตสุขภาพ/จังหวัด </t>
  </si>
  <si>
    <t>2.16 มีการพัฒนา node (รพ.อรัญประเทศ)</t>
  </si>
  <si>
    <t>ความครอบคลุมการ
คัดกรองภาวะแทรกซ้อน</t>
  </si>
  <si>
    <t>2.19 เพิ่มศักยภาพของ Node รพ.อรัญประเทศ</t>
  </si>
  <si>
    <t>2.24 ระดับความสำเร็จในการบรรลุผลสัมฤทธิ์การจัดบริการแพทย์แผนไทยเพื่อดูแลสุขภาพตามกลุ่มวัย</t>
  </si>
  <si>
    <t xml:space="preserve">A : จำนวนสถานบริการสาธารณสุขที่จัดบริการแพทย์แผนไทยและการแพทย์ทางเลือก ได้มาตรฐาน </t>
  </si>
  <si>
    <t>รพ.ระดับ S มีบริการ Stroke Unit</t>
  </si>
  <si>
    <t>A = รพ.ที่มีบริการ Stroke Unit</t>
  </si>
  <si>
    <t>B=จำนวนเหยื่อจากการค้ามนุษย์ทั้งหมด</t>
  </si>
  <si>
    <t xml:space="preserve">A=ตำบลที่ผ่านเกณฑ์การประเมิน  
       </t>
  </si>
  <si>
    <t>๑๐๐
(๑๘ ตำบล)</t>
  </si>
  <si>
    <t>จุฑารัตน์  ศริณภู</t>
  </si>
  <si>
    <t>ร้อยละของจังหวัดมีระบบเฝ้าระวังมารดาตายเพื่อลดการตายมารดา</t>
  </si>
  <si>
    <t xml:space="preserve">A = จำนวนจังหวัดที่มีระบบเฝ้าระวังมารดาตายตามเกณฑ์
</t>
  </si>
  <si>
    <t>A03
/C03</t>
  </si>
  <si>
    <t xml:space="preserve">B = จำนวนจังหวัดทั้งหมด </t>
  </si>
  <si>
    <t>(เก็บข้อมูลในระดับจังหวัด)</t>
  </si>
  <si>
    <t>ร้อยละของจังหวัดมีระบบเฝ้าระวังการเจริญเติบโตและพัฒนาการเด็กแรกเกิดถึง 5 ปี</t>
  </si>
  <si>
    <t>A = จำนวนจังหวัดที่มีระบบเฝ้าระวังการเจริญเติบโตและพัฒนาการเด็กแรกเกิดถึง 5 ปี</t>
  </si>
  <si>
    <t>B = จำนวนจังหวัด</t>
  </si>
  <si>
    <t>A12
/C10</t>
  </si>
  <si>
    <t>ร้อยละของโรงพยาบาลชุมชนมีหน่วยบริการผู้สูงอายุที่ให้บริการประเมิน/คัดกรองและรักษาเบื้องต้น</t>
  </si>
  <si>
    <t xml:space="preserve">ร้อยละ30
</t>
  </si>
  <si>
    <t xml:space="preserve">A =จำนวนรพช. มีหน่วยบริการผู้สูงอายุ
</t>
  </si>
  <si>
    <t>B =จำนวนรพช.ทั้งหมด</t>
  </si>
  <si>
    <t xml:space="preserve">ร้อยละของรพท./รพศ.มีหน่วยบริการผู้สูงอายุ
</t>
  </si>
  <si>
    <t>ร้อยละ 95</t>
  </si>
  <si>
    <t xml:space="preserve">A =จำนวนรพท./รพศ.มีหน่วยบริการผู้สูงอายุ
</t>
  </si>
  <si>
    <t>B =จำนวนรพท./รพศ.ทั้งหมด</t>
  </si>
  <si>
    <t>C20</t>
  </si>
  <si>
    <t xml:space="preserve">ร้อยละของจังหวัดในเขตบริการสุขภาพมีการดำเนินงานในการบูรณาการระบบดูแลสุขภาพคนพิการ ผ่านเกณฑ์ระดับ 4
</t>
  </si>
  <si>
    <t xml:space="preserve">A = จังหวัดที่มีการดำเนินงานบูรณาการระบบดูแลสุขภาพคนพิการ ที่ผ่านเกณฑ์ระดับ 4 ขึ้นไป </t>
  </si>
  <si>
    <t>B = จังหวัดทั้งหมดที่อยู่ในเขตบริการสุขภาพ</t>
  </si>
  <si>
    <t xml:space="preserve">สถานบริการเป้าหมาย มีการปรับสภาพแวดล้อม มีสิ่งอำนวยความสะดวกให้คนพิการ และ/หรือผู้สูงอายุเข้าถึงและใช้ประโยชน์ได้ ผ่านเกณฑ์ระดับ 4
</t>
  </si>
  <si>
    <t>C25</t>
  </si>
  <si>
    <t>AA16
/C14</t>
  </si>
  <si>
    <t>C19</t>
  </si>
  <si>
    <t>C24</t>
  </si>
  <si>
    <t>AA25
/C27</t>
  </si>
  <si>
    <t>B11
/C29</t>
  </si>
  <si>
    <t>B12
/C29</t>
  </si>
  <si>
    <t>ร้อยละของ ER และ EMSคุณภาพในรพ.ระดับ A , S และ M1</t>
  </si>
  <si>
    <t>เกณฑ์เป้าหมาย จังหวัด ร้อยละ 70 ของโรงพยาบาล มีการประเมินตนเอง ตามคู่มือแนวทางสู่มาตรฐานด้านการรักษาพยาบาลฉุกเฉินโรงพยาบาลระดับต่างๆ ของกรมการแพทย์(รพ.ระดับ A และ
S ในปี 2559 ระดับ M
ในปี 2560)</t>
  </si>
  <si>
    <t>A32
/C44</t>
  </si>
  <si>
    <t>ร้อยละ ผู้ป่วยต้อกระจกระยะบอด (Blinding Cataract)ได้รับการผ่าตัดภายใน 30 วัน</t>
  </si>
  <si>
    <t>A37
/C46</t>
  </si>
  <si>
    <t>AA39
/C47</t>
  </si>
  <si>
    <t>BB07
/C47</t>
  </si>
  <si>
    <t>AA47
/C54</t>
  </si>
  <si>
    <t>AA48
/C55</t>
  </si>
  <si>
    <t>AA53
/C56</t>
  </si>
  <si>
    <t>AA59
/C57</t>
  </si>
  <si>
    <t>BB10
/C56</t>
  </si>
  <si>
    <t>AA61
/C58</t>
  </si>
  <si>
    <t>ร้อยละของอำเภอที่สามารถควบคุมโรคติดต่อสำคัญของพื้นที่ได้(ไข้เลือดออก)</t>
  </si>
  <si>
    <t>A=จำนวนของอำเภอที่สามารถควบคุมโรคติดต่อที่สำคัญได้(ไข้เลือดออก) ณ วันที่ประเมินผล</t>
  </si>
  <si>
    <t xml:space="preserve">ร้อยละของอำเภอในจังหวัดสระแก้ว(พื้นที่สีแดง)มีทีมเครือข่ายผู้ก่อการดีอย่างน้อยอำเภอละ 1 ทีม
</t>
  </si>
  <si>
    <t>ร้อยละ50 
-อปท. นำร่องอย่างน้อย อำเภอละ 1 ทีมผ่านระดับทองแดง
 -อปท. 1 แห่งผ่านเกณฑ์ระดับเงินหรือทอง</t>
  </si>
  <si>
    <t>A = จำนวนอำเภอในจังหวัดที่มีทีมผู้ก่อการดีอย่างน้อย ๑ ทีม</t>
  </si>
  <si>
    <t>B = จำนวนอำเภอทั้งหมด</t>
  </si>
  <si>
    <t>A72
/C59</t>
  </si>
  <si>
    <t xml:space="preserve">ร้อยละของสถานที่ผลิตน้ำบริโภคและน้ำแข็งบริโภคได้มาตรฐาน </t>
  </si>
  <si>
    <t>A =จำนวนสถานที่ผลิตน้ำบริโภคและน้ำแข็งบริโภคได้มาตรฐาน</t>
  </si>
  <si>
    <t>B =จำนวนสถานที่ผลิตน้ำบริโภคและน้ำแข็งบริโภคทั้งหมด</t>
  </si>
  <si>
    <t>ร้อยละของผลิตภัณฑ์น้ำบริโภคและน้ำแข็งบริโภคได้คุณภาพ</t>
  </si>
  <si>
    <t>A =จำนวนผลิตภัณฑ์น้ำบริโภคและน้ำแข็งบริโภคได้คุณภาพ</t>
  </si>
  <si>
    <t>B =จำนวนผลิตภัณฑ์น้ำบริโภคและน้ำแข็งบริโภคทั้งหมด</t>
  </si>
  <si>
    <t>ร้อยละของน้ำบริโภคและน้ำแข็งบริโภค ณ สถานที่จำหน่ายได้มาตรฐาน</t>
  </si>
  <si>
    <t>A =จำนวนผลิตภัณฑ์น้ำบริโภคและน้ำแข็งบริโภค ณ สถานที่จำหน่ายได้มาตรฐาน</t>
  </si>
  <si>
    <t>B =จำนวนผลิตภัณฑ์น้ำบริโภคและน้ำแข็งบริโภค ณ สถานที่จำหน่ายทั้งหมด</t>
  </si>
  <si>
    <t xml:space="preserve">ร้อยละของสถานที่ผลิตนมโรงเรียนได้มาตรฐาน 
</t>
  </si>
  <si>
    <t>A =จำนวนสถานที่ผลิตนมโรงเรียนที่ได้มาตรฐาน</t>
  </si>
  <si>
    <t>B =จำนวนสถานที่ผลิตนมโรงเรียนทั้งหมด</t>
  </si>
  <si>
    <t xml:space="preserve">ร้อยละของผลิตภัณฑ์นมโรงเรียนได้มาตรฐานตามเกณฑ์ที่กำหนด </t>
  </si>
  <si>
    <t xml:space="preserve">A =จำนวนผลิตภัณฑ์นมโรงเรียนที่ได้มาตรฐานตามเกณฑ์ที่กำหนด </t>
  </si>
  <si>
    <t>B =จำนวนนผลิตภัณฑ์นมโรงเรียนทั้งหมด</t>
  </si>
  <si>
    <t>ร้อยละของโรงเรียนผ่านมาตรฐานการจัดการการเก็บรักษาตามระบบ Cold chain และความปลอดภัยนมโรงเรียน</t>
  </si>
  <si>
    <t xml:space="preserve">A =จำนวนโรงเรียนที่ผ่านมาตรฐานการจัดการการเก็บรักษาตามระบบ Cold chain และความปลอดภัยนมโรงเรียน </t>
  </si>
  <si>
    <t>B =จำนวนนโรงเรียนทั้งหมด</t>
  </si>
  <si>
    <t xml:space="preserve">ร้อยละของโฆษณาด้านสุขภาพที่ผิดกฎหมายได้รับการจัดการ </t>
  </si>
  <si>
    <t>A =จำนวนโฆษณาด้านสุขภาพที่ผิดกฎหมายได้รับการจัดการ</t>
  </si>
  <si>
    <t>B =จำนวนโฆษณาด้านสุขภาพที่ผิดกฎหมายทั้งหมด</t>
  </si>
  <si>
    <t>ร้อยละของคลินิกเวชกรรมที่ให้บริการด้านเสริมความงามได้รับการเฝ้าระวังและตรวจมาตรฐานตามที่กฎหมายกำหนด</t>
  </si>
  <si>
    <t>A =จำนวนคลินิกเวชกรรมที่ให้บริการด้านเสริมความงามได้รับการเฝ้าระวังและตรวจมาตรฐานตามที่กฎหมายกำหนด</t>
  </si>
  <si>
    <t>B =จำนวนคลินิกเวชกรรมที่ให้บริการด้านเสริมความงามทั้งหมด</t>
  </si>
  <si>
    <t>ร้อยละของเรื่องร้องเรียนสถานพยาบาลที่กระทำผิดกฎหมายได้รับการดำเนินการตามกฎหมาย</t>
  </si>
  <si>
    <t>A =จำนวนสถานพยาบาลที่กระทำผิดกฎหมายได้รับการดำเนินการตามกฎหมาย</t>
  </si>
  <si>
    <t>B =จำนวนสถานพยาบาลที่กระทำผิดกฎหมายทั้งหมด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</si>
  <si>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</si>
  <si>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</si>
  <si>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</si>
  <si>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</si>
  <si>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</si>
  <si>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</si>
  <si>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</si>
  <si>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</si>
  <si>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</si>
  <si>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ร้อยละของเทศบาลทุกระดับผ่านการประเมินมาตรฐานการจัดบริการอนามัยสิ่งแวดล้อม(EHA)ด้านการจัดการมูลฝอยทั่วไป</t>
  </si>
  <si>
    <t>A = จำนวนเทศบาลทุกระดับผ่านการประเมินมาตรฐานการจัดบริการอนามัยสิ่งแวดล้อม(EHA)ด้านการจัดการมูลฝอยทั่วไป</t>
  </si>
  <si>
    <t>B = จำนวนเทศบาลทุกระดับทั้งหมด</t>
  </si>
  <si>
    <t>A99
/C69</t>
  </si>
  <si>
    <t>A100
/C70</t>
  </si>
  <si>
    <t>อัตราการบริโภคยาสูบในวัยรุ่น(15-18ปี)</t>
  </si>
  <si>
    <t>BB03</t>
  </si>
  <si>
    <t>BB04</t>
  </si>
  <si>
    <t>B =จำนวนสำนักงานสาธารณสุขจังหวัดทั้งหมด</t>
  </si>
  <si>
    <t>ร้อยละ 70 ของการบังคับใช้กฎหมายที่ดำเนินการสำเร็จทุกจังหวัดทั่วประเทศ</t>
  </si>
  <si>
    <t>A=จำนวนเรื่องที่มีการบังคับใช้กฎหมายสำเร็จ</t>
  </si>
  <si>
    <t>B=จำนวนจำนวนเรื่องที่มีการร้องเรียนหรือดำเนินการในการบังคับใช้กฎหมายทั้งหมด</t>
  </si>
  <si>
    <t>โปรแกรมตำบลจัดการสุขภาพ เว็บไซตwww.thaiphc.net</t>
  </si>
  <si>
    <t>แบบรายงานเฝ้าระวังพฤติกรรมเสี่ยงสำนักงานสถิติแห่งชาติ</t>
  </si>
  <si>
    <t>ข้อมูลการประเมินจาก กสธ.</t>
  </si>
  <si>
    <t xml:space="preserve">เอกสารรายงานกรอบอัตรากำลัง 
</t>
  </si>
  <si>
    <t>แบบรายงานการประเมินสถิติความครบถ้วนของข้อมูล 43 แฟ้มของแต่ละหน่วยบริการ</t>
  </si>
  <si>
    <t>รายงาน 506</t>
  </si>
  <si>
    <t>รายงานVISION 2020</t>
  </si>
  <si>
    <t xml:space="preserve"> แบบรายงาน</t>
  </si>
  <si>
    <t>ระบบรายงานของรพ./thai refer</t>
  </si>
  <si>
    <t>การเก็บข้อมูล</t>
  </si>
  <si>
    <t>รพร.สระแก้วผ่านเกณฑ์ระดับ4</t>
  </si>
  <si>
    <t>กลุ่มงานส่งเสริมสุขภาพ</t>
  </si>
  <si>
    <t>กลุ่มงานควบคุมโรคไม่ติดต่อ</t>
  </si>
  <si>
    <t>กลุ่มงานพัฒนาคุณภาพและรูปแบบบริการ</t>
  </si>
  <si>
    <t>กลุ่มงานประกันสุขภาพ</t>
  </si>
  <si>
    <t>กลุ่มงานอนามัยสิ่งแวดล้อม</t>
  </si>
  <si>
    <t>กลุ่มงานแพทย์แผนไทย</t>
  </si>
  <si>
    <t>กลุ่มงานทรัพยากรบุคคล</t>
  </si>
  <si>
    <t>กลุ่มงานนิติการ</t>
  </si>
  <si>
    <t>กลุ่มงานบริหาร</t>
  </si>
  <si>
    <t>กลุ่มงานพัฒนายุทธศาสตร์สาธารณสุข</t>
  </si>
  <si>
    <t>AA01
/C01</t>
  </si>
  <si>
    <t>อัตราส่วนมารดาตายไม่เกิน 15 ต่อการเกิดมีชีพแสนคน</t>
  </si>
  <si>
    <t>ไม่เกิน 15 ต่อการเกิดมีชีพแสนคน</t>
  </si>
  <si>
    <t>B =จำนวนการเกิดมีชีพทั้งหมดในช่วงเวลาเดียวกัน</t>
  </si>
  <si>
    <t>ผลงานต่อการเกิดมีชีพแสนคน</t>
  </si>
  <si>
    <t>A02
/C02</t>
  </si>
  <si>
    <t xml:space="preserve"> - ลดภาวะโลหิตจางในหญิงตั้งครรภ์</t>
  </si>
  <si>
    <t>ไม่เกินร้อยละ 18</t>
  </si>
  <si>
    <t xml:space="preserve">A =จำนวนหญิงตั้งครรภ์ที่มีค่าฮีมาโตคริต (Hct.) น้อยกว่าร้อยละ 33 หรือ ฮีโมโกลบิน (Hb.) น้อยกว่า 11 กรัมต่อเดซิลิตร (ตรวจครั้ง 2)
</t>
  </si>
  <si>
    <t xml:space="preserve">B =จำนวนหญิงมีครรภ์ที่ได้รับการตรวจเลือด (ตรวจครั้ง 2) </t>
  </si>
  <si>
    <t>AA04
/C04</t>
  </si>
  <si>
    <t>เด็ก 0-5 ปีพัฒนาการสมวัย</t>
  </si>
  <si>
    <t>เว็บไซต์ HDC</t>
  </si>
  <si>
    <t>A =จำนวนเด็กแรกเกิด – 5 ปี 11 เดือน 29 วัน ที่ได้รับการตรวจประเมินพัฒนาการตามเกณฑ์ และมีพัฒนาการปกติในช่วงเวลาที่กาหนด</t>
  </si>
  <si>
    <t>B =จำนวนเด็กแรกเกิด – 5 ปี 11 เดือน 29 วัน ที่ได้รับการตรวจประเมินพัฒนาการตามเกณฑ์ทั้งหมดในช่วงเวลาเดียวกัน</t>
  </si>
  <si>
    <t>A05
/C05</t>
  </si>
  <si>
    <t>พ่อแม่คุณภาพ</t>
  </si>
  <si>
    <t>ร้อยละ 40</t>
  </si>
  <si>
    <t>A = จำนวนหญิงตั้งครรภ์หรือสามี ที่ มารับบริการ ณ คลินิกฝากครรภ์ ในเดือนครั้งที่1 มีนาคม /ครั้งที่2 กันยายน ที่ได้รับความรู้ ฝึกทักษะอย่าน้อย  3 เรื่อง (การใช้สมุดบันทึกสุขภาพแม่และเด็ก โภชนาการของหญิงตั้งครรภ์และภาวะแทรกซ้อนขณะตั้งครรภ์)  บวก มารดา หรือ บิดา หรือผู้เลี้ยงดูเด็กอายุ 9, 18, 30 และ 42 เดือน ที่มารับบริการในคลินิกสุขภาพเด็กดี/ศูนย์เด็กเล็ก ในเดือนครั้งที่1 มีนาคม /ครั้งที่2 กันยายนได้รับความรู้ ฝึกทักษะอย่างน้อย 5 เรื่อง ในเรื่อง พัฒนาการตามวัย และการเลี้ยงดูเด็กตามกระบวนการ กิน(นมแม่และอาหารตามวัย) กอด (ความผูกพันและไว้วางใจ อารมณ์มั่นคง)  เล่น (ความแข็งแรง ทักษะการคิด เหตุ-ผล วินัย อดทน ซื่อสัตย์)  เล่า  (คุณธรรม จริยธรรม วินัย รับผิดชอบ)  ที่ได้รับการสัมภาษณ์หรือดูการบันทึกในสมุดบันทึกสุขภาพแม่และเด็กพบว่าได้รับความรู้ ฝึกทักษะตามที่กำหนดครบถ้วนทั้งในคลินิกฝากครรภ์และคลินิกสุขภาพเด็กดีและศูนย์เด็กเล็ก ในช่วงเวลาเดียวกัน</t>
  </si>
  <si>
    <t xml:space="preserve">B =จำนวนหญิงตั้งครรภ์หรือสามี ที่ มารับบริการ ณ คลินิกฝากครรภ์ ในเดือนครั้งที่1 มีนาคม /ครั้งที่2 กันยายน บวกมารดา หรือ บิดา หรือผู้เลี้ยงดูเด็กอายุ 9, 18, 30 และ 42 เดือน ที่มารับบริการในคลินิกสุขภาพเด็กดี/ศูนย์เด็กเล็ก ในเดือนครั้งที่1 มีนาคม /ครั้งที่2 กันยายน ที่ได้รับการสัมภาษณ์หรือดูการบันทึกในสมุดบันทึกสุขภาพแม่และเด็กทั้งหมดในเวลาที่กำหนด </t>
  </si>
  <si>
    <t>A06
/C06</t>
  </si>
  <si>
    <t>ร้อยละของเด็ก 5เดือน 28วันกินนมแม่อย่างเดียว</t>
  </si>
  <si>
    <t>ร้อยละ 30</t>
  </si>
  <si>
    <t>A =จำนวนทารกแรกเกิดจนถึงอายุต่ำากว่า 6 เดือนที กินนมแม่อย่างเดียว</t>
  </si>
  <si>
    <t>B=จำนวนทารกแรกเกิดจนถึงอายุต่ำกว่า 6 เดือนทั้งหมด</t>
  </si>
  <si>
    <t>A07</t>
  </si>
  <si>
    <t>ร้อยละของเด็ก 0-5 ปีมีภาวะผอม</t>
  </si>
  <si>
    <t>ไม่เกินร้อยละ 2</t>
  </si>
  <si>
    <t>A=จำนวนเด็ก 0-5 ปีมีภาวะผอม</t>
  </si>
  <si>
    <t>B=จำนวนเด็ก 0-ปี5ทั้งหมด</t>
  </si>
  <si>
    <t>A08</t>
  </si>
  <si>
    <t>ร้อยละของเด็ก 0-5 ปีมีภาวะเตี้ย</t>
  </si>
  <si>
    <t>A=จำนวนเด็ก 0-5 ปีมีภาวะเตี้ย</t>
  </si>
  <si>
    <t>B=จ่านวนเด็ก 0-5ปีรทั้งหมด</t>
  </si>
  <si>
    <t>A09
/C07</t>
  </si>
  <si>
    <t xml:space="preserve">ร้อยละของเด็ก0-5ปีมีส่วนสูงระดับดีและรูปร่างสมส่วน
</t>
  </si>
  <si>
    <t>ร้อยละ 65</t>
  </si>
  <si>
    <t>A=จำนวนเด็ก 0-5 ปีมีรูปร่างสมส่วนและส่วนสูงระดับดีขึ้นไป</t>
  </si>
  <si>
    <t>B=จำนวนเด็ก 0-5ปีทั้งหมด</t>
  </si>
  <si>
    <t>A10
/C08</t>
  </si>
  <si>
    <t>เด็ก 9,18,30,42 เดือนได้รับการประเมินพัฒนาการและพบพัฒนาการล่าช้า</t>
  </si>
  <si>
    <t>ไม่น้อยกว่าร้อยละ 20</t>
  </si>
  <si>
    <t>A = ผลรวมของจำนวนเด็กอายุ 9,๑๘,๓๐ และ 42เดือนที่สงสัยพัฒนาการล่าช้าครั้งแรกที่ประเมินในเวลาเดียวกัน</t>
  </si>
  <si>
    <t>B = จำนวนเด็กอายุ 9,๑๘,๓๐ และ 42เดือน ทั้งหมดในเขตรับผิดชอบที่ได้จากการสำรวจและมีเด็กอยู่จริงในเวลาที่กำหนด</t>
  </si>
  <si>
    <t>A11
/C09</t>
  </si>
  <si>
    <t>เด็กพัฒนาการสงสัยล่าช้าได้รับการกระตุ้น</t>
  </si>
  <si>
    <t>แบบรายงาน/รายงานพัฒนาการเด็กเขต 6สำรวจ /ประเมินตามเกณฑ์มาตรฐาน</t>
  </si>
  <si>
    <t>A = ผลรวมของจำนวนเด็กอายุ 9,๑๘,๓๐ และ 42เดือนที่ได้รับการประเมินพัฒนาการและพบสงสัยพัฒนาการล่าช้าในครั้งแรกที่ประเมินได้รับการกระตุ้นพัฒนาการในเวลาเดียวกัน</t>
  </si>
  <si>
    <t>B = จำนวนเด็กอายุ 9,๑๘,๓๐ และ 42เดือน ที่ได้รับการประเมินพัฒนาการและพบสงสัยพัฒนาการล่าช้าในครั้งแรกที่ประเมินทั้งหมดในเขตรับผิดชอบในเวลาที่กำหนด</t>
  </si>
  <si>
    <t>AA13
/C11</t>
  </si>
  <si>
    <t>เด็กนักเรียนอายุ 5-14 ปี มีภาวะเริ่มอ้วนและอ้วน</t>
  </si>
  <si>
    <t>ไม่เกินร้อยละ 10 ภายในปี 2560/ภาวะเริ่มอ้วนและอ้วนลดลง ร้อยละ 0.5 ต่อปี เมื่อเทียบกับสถานการณ์เดิม
(เฉพาะพื้นที่ที่มีภาวะเริ่มอ้วนและอ้วน น้อยกว่าร้อยละ 10 ทุกระดับ)</t>
  </si>
  <si>
    <t>อัญชนีรัตน์/ทินกร /กลุ่มงานส่งเสริมสุขภาพ</t>
  </si>
  <si>
    <t>A =จำนวนเด็กอายุ 5-14 ปี ที่มีภาวะเริ่มอ้วน + อ้วน</t>
  </si>
  <si>
    <t>B =จำนวนเด็กอายุ 5-14 ปี ที่ชั่งน้ำหนักและวัดส่วนสูงทั้งหมด</t>
  </si>
  <si>
    <t>AA14
/C12</t>
  </si>
  <si>
    <t>อัตราการเสียชีวิตจาการจมน้ำของเด็กอายุต่ำกว่า 15 ปี</t>
  </si>
  <si>
    <t>ไม่เกิน 6.5 ต่อประชากรเด็กอายุต่ำกว่า 15 ปีแสนคน</t>
  </si>
  <si>
    <t>A = จำนวนเด็กอายุต่ำกว่า 15 ปีเสียชีวิตจาการจมน้ำ</t>
  </si>
  <si>
    <t>B = จำนวนประชากรกลางปีของเด็ก อายุต่ากว่า 15 ปี</t>
  </si>
  <si>
    <t>AA15
/C13</t>
  </si>
  <si>
    <t xml:space="preserve">อัตราการคลอดในมารดาอายุ 15-19 ปี </t>
  </si>
  <si>
    <t>ไม่เกิน 50 ต่อประชากรหญิงอายุ 15-19 ปีพันคน ภายในปี 2561</t>
  </si>
  <si>
    <t xml:space="preserve">สุลีรัตน์ เพ็ชรสมบัติ /กลุ่มงานส่งเสริมสุขภาพ </t>
  </si>
  <si>
    <t>A= จำนวนการคลอดมีชีพของหญิงอายุ 15 – 19 ปี</t>
  </si>
  <si>
    <t>B= จำนวนหญิงอายุ 15 – 19 ปีทั้งหมด</t>
  </si>
  <si>
    <t>ผลงานอัตราส่วนต่อพัน</t>
  </si>
  <si>
    <t>AA17
/C15</t>
  </si>
  <si>
    <t>อัตราตายจากโรคหลอดเลือดหัวใจลดลง</t>
  </si>
  <si>
    <t>ร้อยละ 10ในระยะ 5 ปี (ปี 2558 – 2562) และวัดผลลัพธ์สุดท้ายในปี พ.ศ. 2562</t>
  </si>
  <si>
    <t>ภัทรา ผาแก้ว</t>
  </si>
  <si>
    <t>A= จำนวนการตายจากโรคหลอดเลือดหัวใจ (รหัส ICD-10 = I20 - I25)</t>
  </si>
  <si>
    <t>B=  จำนวนประชากรกลางปี</t>
  </si>
  <si>
    <t xml:space="preserve">ผลงานร้อยละ </t>
  </si>
  <si>
    <t>A18</t>
  </si>
  <si>
    <t>อัตรป่วยรายใหม่จากโรคหลอดเลือดหัวใจเฉียบพลันลดลง</t>
  </si>
  <si>
    <t>A= จำนวนผู้ป่วยรายใหม่ปี 2559</t>
  </si>
  <si>
    <t>B= จำนวนผู้ป่วยรายใหม่ปี 2558</t>
  </si>
  <si>
    <t>ผลงานร้อยละ (เปรียบเทียบอัตราต่อแสน)</t>
  </si>
  <si>
    <t>AA19
/C16</t>
  </si>
  <si>
    <t xml:space="preserve">อัตราตายจากอุบัติเหตุทางถนน (รหัส ICD10= V01-V89) </t>
  </si>
  <si>
    <t>ไม่เกิน 16 ต่อประชากรแสนคนในปีงบประมาณ 2559</t>
  </si>
  <si>
    <t xml:space="preserve">43 แฟ้ม(รหัส ICD10= V01-V89) </t>
  </si>
  <si>
    <t>A จำนวนผู้เสียชีวิตจากอุบัติเหตุทางถนนทั้งหมด ปีงบประมาณ 2559
(ตุลาคม 2558-กันยายน 2559)</t>
  </si>
  <si>
    <t>B จำนวนประชากรกลางปี 2558</t>
  </si>
  <si>
    <t>AA20
/C17</t>
  </si>
  <si>
    <t>ร้อยละของผู้สูงอายุต้องการความช่วยเหลือในการดำเนินกิจวัตรประจำวันพื้นฐาน</t>
  </si>
  <si>
    <t>ไม่เกินร้อยละ 15</t>
  </si>
  <si>
    <t>แบบรายงานไตรมาส</t>
  </si>
  <si>
    <t>A =จำนวนผู้สูงอายุที่ต้องการความช่วยเหลือในการดำเนินกิจวัตรประจาวัน ที่ได้รับการประเมิน ประเมินสมรรถนะผู้สูงอายุเพื่อการดูแล (ADL แล้วอยู่ใน กลุ่ม 2 รวมกับกลุ่ม 3)</t>
  </si>
  <si>
    <t>B =จำนวนผู้สูงอายุทุกคน (ผู้ที่มีอายุ 60 ปี บริบูรณ์ขึ้นไป) ที่ได้รับการคัดกรองสุขภาพผู้สูงอายุ ทั้ง 3 ด้าน</t>
  </si>
  <si>
    <t>A21
/C18</t>
  </si>
  <si>
    <t>ผู้สูงอายุได้รับการคัดกรองปัญหาสุขภาพ</t>
  </si>
  <si>
    <t>ไม่น้อยกว่าร้อยละ 60</t>
  </si>
  <si>
    <t>A =จำนวนผู้สูงอายุที่ได้รับการคัดกรองปัญหาสุขภาพ</t>
  </si>
  <si>
    <t>B =จำนวนผู้สูงอายุทั้งหมด</t>
  </si>
  <si>
    <t>C21</t>
  </si>
  <si>
    <t xml:space="preserve">ร้อยละของผู้สูงอายุได้รับการประเมินและจัดทำแผนการดูแลรายบุคคล
</t>
  </si>
  <si>
    <t>ร้อยละ30</t>
  </si>
  <si>
    <t>A =จำนวนผู้สูงอายุที่ได้รับการประเมินและจัดทำแผนการดูแลรายบุคคล</t>
  </si>
  <si>
    <t>C22</t>
  </si>
  <si>
    <t>จำนวน Care giver ผ่านการอบรม</t>
  </si>
  <si>
    <t>1 คนต่อผู้สูงอายุติดบ้านติดเตียง10คน</t>
  </si>
  <si>
    <t>A22
/C23</t>
  </si>
  <si>
    <t>คนพิการเข้าถึงบริการด้านสุขภาพ</t>
  </si>
  <si>
    <t>A =จำนวนคนพิการที่เข้าถึงบริการด้านสุขภาพ</t>
  </si>
  <si>
    <t>B =จำนวนผู้พิการทั้งหมด</t>
  </si>
  <si>
    <t>A23
/C26</t>
  </si>
  <si>
    <t>ร้อยละผู้ป่วยนอกได้รับบริการการแพทย์แผนไทย และการแพทย์ทางเลือกที่ได้มาตรฐาน</t>
  </si>
  <si>
    <t>ร้อยละ 18</t>
  </si>
  <si>
    <t>คุณภาพ/
แผนไทย</t>
  </si>
  <si>
    <t>A : จำนวนครั้งที่ผู้ป่วยนอกที่ได้รับบริการแพทย์แผนไทย</t>
  </si>
  <si>
    <t>B : จำนวนครั้งผู้ป่วยนอกมารับบริการทั้งหมด</t>
  </si>
  <si>
    <t>A24</t>
  </si>
  <si>
    <t>ร้อยละผู้สูงอายุที่ได้รับการดูแลสุขภาพด้วยแพทย์แผนไทยฯ</t>
  </si>
  <si>
    <t>ไม่น้อยกว่าร้อยละ 30 ของผู้สูงอายุที่ติดบ้าน/ติดเตียง</t>
  </si>
  <si>
    <t xml:space="preserve">แบบรายงาน
</t>
  </si>
  <si>
    <t xml:space="preserve">A: จำนวนผู้สูงอายุที่ติดบ้าน/ติดเตียง  ได้รับการดูแลด้วยวิธีการแพทย์
แผนไทย
</t>
  </si>
  <si>
    <t>B: จำนวนผู้ป่วยที่ติดบ้าน/ติดเตียง
ทั้งหมด</t>
  </si>
  <si>
    <t>กลุ่มงานทันตสาธารณสุข</t>
  </si>
  <si>
    <t>A101</t>
  </si>
  <si>
    <t>ประชากรกลุ่มเสี่ยง อายุ 40 ปีขึ้นไป ได้รับการตรวจ Ultrasound และตรวจยืนยัน OV/ CCA</t>
  </si>
  <si>
    <t xml:space="preserve">ไม่น้อยกว่าร้อยละ 80
</t>
  </si>
  <si>
    <t>B=จำนวนประชากรกลุ่มเสี่ยง อายุ 40 ปีขึ้นไปทั้งหมด</t>
  </si>
  <si>
    <t>A62</t>
  </si>
  <si>
    <t>อัตราป่วยตายด้วยโรคไข้เลือดออกลดลง</t>
  </si>
  <si>
    <t>ไม่เกินร้อยละ0.11</t>
  </si>
  <si>
    <t>แบบรายงาน 506</t>
  </si>
  <si>
    <t>A=จำนวนผู้ป่วยโรคไข้เลือดออกที่เสียชีวิต</t>
  </si>
  <si>
    <t>B=จำนวนผู้ป่วยโรคไข้เลือดออกทั้งหมด</t>
  </si>
  <si>
    <t>ผลงานอัตราต่อแสนประชากร</t>
  </si>
  <si>
    <t>A64</t>
  </si>
  <si>
    <t>ผู้ติดเชื้อ HIV ได้รับยาต้านไวรัสเพิ่มขึ้นจากปีก่อนหน้า</t>
  </si>
  <si>
    <t>วรรณวิมล 
สุรินทร์ศักดิ์</t>
  </si>
  <si>
    <t>A=ผู้ติดเชื้อ HIV ได้รับยาต้านไวรัส</t>
  </si>
  <si>
    <t>B=ผู้ติดเชื้อ HIV ที่เข้าเกณฑ์</t>
  </si>
  <si>
    <t>A65</t>
  </si>
  <si>
    <t>วัณโรคSuccess rate(New M+/New M/Relapse/EP )</t>
  </si>
  <si>
    <t>ไม่ต่ำกว่าร้อยละ 90</t>
  </si>
  <si>
    <t xml:space="preserve">A=จำนวนผู้ป่วยเสมหะพบเชื้อรายใหม่ที่ได้รับการรักษาหายและรักษาครบรวมกัน 
</t>
  </si>
  <si>
    <t>B=จำนวนผู้ป่วยเสมหะพบเชื้อรายใหม่ที่ขึ้นทะเบียนรักษา</t>
  </si>
  <si>
    <t>A80</t>
  </si>
  <si>
    <t>เกษตรกรมีพฤติกรรมดีขึ้น</t>
  </si>
  <si>
    <t>ไม่ร้อยกว่าร้อยละ 70</t>
  </si>
  <si>
    <t>กรองกาญจน์</t>
  </si>
  <si>
    <t>แบบรายงาน นบก. 02-56</t>
  </si>
  <si>
    <t xml:space="preserve">A จำนวนเกษตรกรที่ได้รับการ
เจาะเลือดและผลเลือดเสี่ยงและ
ไม่ปลอดภัย ได้รับความรู้/การปรับเปลี่ยนพฤติกรรม/ติดตามผลการใช้สารเคมีกำจัดศัตรูพืช </t>
  </si>
  <si>
    <t>B จำนวนเกษตรกรที่ได้รับการเจาะเลือดและผลเลือดเสี่ยงและไม่ปลอดภัย ทั้งหมด</t>
  </si>
  <si>
    <t>ผลงาน ร้อยละ</t>
  </si>
  <si>
    <t>A81</t>
  </si>
  <si>
    <t>หน่วยบริการปฐมภูมิที่มีการจัดบริการอาชีวอนามัยให้แรงงานในชุมชน</t>
  </si>
  <si>
    <t>เพิ่มขึ้นร้อยละ 10</t>
  </si>
  <si>
    <t>A หน่วยบริการปฐมภูมิที่จัดบริการ
อาชีวอนามัย ในปี 2559</t>
  </si>
  <si>
    <t>B หน่วยบริการปฐมภูมิที่ไม่ได้จัดบริการอาชีวอนามัยทั้งหมด</t>
  </si>
  <si>
    <t>B02
/C28</t>
  </si>
  <si>
    <t>1.2 วัยรุ่นตั้งครรภ์ซ้ำ</t>
  </si>
  <si>
    <t>A =จำนวนหญิงอายุ 15-19 ปีตั้งครรภ์ซ้ำ</t>
  </si>
  <si>
    <t>B =จำนวนหญิงอายุ 15-19 ปีตั้งครรภ์/แท้งทั้งหมด</t>
  </si>
  <si>
    <t>B03</t>
  </si>
  <si>
    <t xml:space="preserve">1.2.1 ร้อยละของแม่วัยรุ่นได้รับการคุมกำเนิดหลังคลอดหรือแท้งก่อนออกจากโรงพยาบาล </t>
  </si>
  <si>
    <t xml:space="preserve">(A)จำนวนวัยรุ่นที่ได้รับบริการคุมกำเนิดหลังคลอดหรือแท้งทั้งหมด 
 </t>
  </si>
  <si>
    <t>(B)จำนวนวัยรุ่นที่คลอดหรือแท้งทั้งหมดที่มารับบริการที่โรงพยาบาล</t>
  </si>
  <si>
    <t>B04</t>
  </si>
  <si>
    <t>1.2.2 ร้อยละของแม่วัยรุ่น ได้รับบริการคุมกำเนิดกึ่งถาวร</t>
  </si>
  <si>
    <t xml:space="preserve">(A)จำนวนวัยรุ่นที่ได้รับบริการคุมกำเนิดกึ่งถาวรหลังคลอดหรือแท้งทั้งหมด  
 </t>
  </si>
  <si>
    <t>B06</t>
  </si>
  <si>
    <t xml:space="preserve">1.3.1 ร้อยละของเด็กอายุ 9,18,30,42 เดือน ได้รับการคัดกรองพัฒนาการ </t>
  </si>
  <si>
    <t>ไม่น้อยกว่าร้อยละ 90</t>
  </si>
  <si>
    <t xml:space="preserve">A =จำนวนเด็กอายุ 9,18,30,42 เดือน ได้รับการคัดกรองและส่งเสริมพัฒนาการเด็กโดย DSPM หรือ DAIM
</t>
  </si>
  <si>
    <t>B =จำนวนเด็กอายุ 9,18,30,42 เดือน ในเขตรับผิดชอบ</t>
  </si>
  <si>
    <t>B14
/A78
/C30</t>
  </si>
  <si>
    <t xml:space="preserve">ผู้ป่วย DM, HT สามารถควบคุมระดับค่าน้ำตาลในกระแสเลือด ร้อยละ 40
</t>
  </si>
  <si>
    <t>A5 = ผู้ป่วยโรคเบาหวานที่ควบคุมระดับนํ้าตาลในเลือดได้ดีตามเกณฑ์กําหนด</t>
  </si>
  <si>
    <t>B5 = ผู้ป่วยโรคเบาหวานที่ขึ้นทะเบียนทั้งหมด</t>
  </si>
  <si>
    <t>และสามารถควบคุมความดันโลหิตได้ดี ร้อยละ 50</t>
  </si>
  <si>
    <t>B6 = ผู้ป่วยโรคความดันโลหิตสูงที่ขึ้นทะเบียนทั้งหมด</t>
  </si>
  <si>
    <t>B = จำนวนการส่งต่อผู้ป่วย 5 สาขาหลักไปรพศ./รพท. ปี 2559</t>
  </si>
  <si>
    <t>A = จำนวนการส่งต่อผู้ป่วย 5 สาขาหลักไปรพศ./รพท.ปี  2558</t>
  </si>
  <si>
    <t>ระบบรายงานของรพ.</t>
  </si>
  <si>
    <t xml:space="preserve">ลดลงร้อยละ 30 
</t>
  </si>
  <si>
    <t>ร้อยละของการส่งต่อผู้ป่วย 5 สาขาหลักจาก รพช.แม่ข่าย (M2)Refer out ไป รพศ. /รพท. ลดลงเพื่อลดความแออัดใน รพ. A, S</t>
  </si>
  <si>
    <t>C31</t>
  </si>
  <si>
    <t>B = รพ. ระดับ F2 ทั้งหมด</t>
  </si>
  <si>
    <t>A = รพ.ระดับ F2 ที่สามารถให้ยาละลายลิ่มเลือดได้</t>
  </si>
  <si>
    <t>ร้อยละโรงพยาบาลในระดับ F2 สามารถให้ยาละลายลิ่มเลือด (Fibrinolytic drug) ในผู้ป่วย STEMIได้</t>
  </si>
  <si>
    <t>A27
/C35</t>
  </si>
  <si>
    <t>B = ผู้ป่วยนอก ผู้ป่วยใน รหัส ICD10 WHO ดังนี้ I21.0-I21.3 ทั้งหมด</t>
  </si>
  <si>
    <t>A = ผู้ป่วยนอก ผู้ป่วยใน รหัส ICD10 -WHO – I21.0-I21.3 และรหัส ICD9-CM ดังนี้ 99.10 (Thrombolytic agent) หรือ/และ 37.68 (PPCI)</t>
  </si>
  <si>
    <t>มากกว่าร้อยละ 75</t>
  </si>
  <si>
    <t xml:space="preserve">ร้อยละผู้ป่วยโรคกล้ามเนื้อหัวใจขาดเลือดเฉียบพลัน (STEMI) ได้รับยาละลายลิ่มเลือดและหรือขยายหลอดเลือดหัวใจ (PPCI) </t>
  </si>
  <si>
    <t>C34</t>
  </si>
  <si>
    <t>B =จำนวนประชากรกลางปี อายุ  ๑๕ ปีขึ้นไปในเขตรับผิดชอบจากฐานข้อมูล
ประชากร</t>
  </si>
  <si>
    <t>A =จำนวนครั้งของการรับไว้รักษาในโรงพยาบาลด้วยโรคปอดอุดกั้นเรื้อรังเป็นโรคหลัก (PDx = J๔๔๐-J๔๔๙)</t>
  </si>
  <si>
    <t xml:space="preserve">ไม่เกิน ๑๓๐ ต่อแสนประชากร
</t>
  </si>
  <si>
    <t>อัตราการรับไว้รักษาในโรงพยาบาลผู้ป่วยโรคปอดอุดกั้นเรื้อรัง</t>
  </si>
  <si>
    <t>C33</t>
  </si>
  <si>
    <t>B =จำนวนครั้งของการจำหน่ายทุกสถานะของผู้ป่วย Stroke จากทุกหอผู้ป่วย ในช่วงเวลาเดียวกัน</t>
  </si>
  <si>
    <t>A =จำนวนครั้งของการจำหน่ายด้วยการเสียชีวิตของผู้ป่วย Stroke จากทุกหอผู้ป่วย</t>
  </si>
  <si>
    <t xml:space="preserve">น้อยกว่าหรือเท่ากับ 7
</t>
  </si>
  <si>
    <t>อัตราตายของผู้ป่วยโรคหลอดเลือดสมองตีบหรืออุดตัน</t>
  </si>
  <si>
    <t>C32</t>
  </si>
  <si>
    <t>A44</t>
  </si>
  <si>
    <t>เพิ่มการเข้าถึงบริการสุขภาพช่องปากในทุกกลุ่มวัย</t>
  </si>
  <si>
    <t>มากกว่าร้อยละ 30</t>
  </si>
  <si>
    <t>ทพ. รัฐพงศ์  เทพอยู่ กลุ่มงานทันตสาธารณสุข</t>
  </si>
  <si>
    <t>A= จำนวนประชากรทุกกลุ่มวัยที่ได้รับบริการสุขภาพช่องปาก</t>
  </si>
  <si>
    <t>B=จำนวนประชากรทั้งหมด</t>
  </si>
  <si>
    <t>A45
/C48</t>
  </si>
  <si>
    <t>ร้อยละ รพ.สต.จัดบริการสุขภาพช่องปากมีคุณภาพครบ ๓ องค์ประกอบ</t>
  </si>
  <si>
    <t>A=จำนวน รพ.สต.ที่ให้บริการสุขภาพช่องปากครบ ๓ องค์ประกอบใน รพ.สต.</t>
  </si>
  <si>
    <t>B=จำนวน รพ.สต.ทั้งหมด</t>
  </si>
  <si>
    <t>B=จำนวนผู้ป่วยโรคจิต/โรคซึมเศร้าคาดประมาณจากความชุกที่ได้จากการสำรวจ</t>
  </si>
  <si>
    <t>A=จำนวนผู้ป่วยโรคจิต/โรคซึมเศร้าที่มารับบริการสะสมมาจนถึงปีงบประมาณ 2559</t>
  </si>
  <si>
    <t xml:space="preserve">โรคจิต &gt; ร้อยละ 55โรคซึมเศร้า &gt; ร้อยละ 43
</t>
  </si>
  <si>
    <t>ร้อยละของผู้ป่วยโรคจิตเวชที่สำคัญเข้าถึงบริการสุขภาพจิต (โรคจิต โรคซึมเศร้า ออทิสติก สมาธิสั้น )</t>
  </si>
  <si>
    <t>A34
/C45</t>
  </si>
  <si>
    <t>B = จำนวนผู้ป่วยโรคกล้ามเนื้อหัวใจขาดเลือดเฉียบพลัน  (STEMI) ทั้งหมด</t>
  </si>
  <si>
    <t xml:space="preserve">A = จำนวนผู้ป่วยโรคกล้ามเนื้อหัวใจขาดเลือดเฉียบพลัน  (STEMI)  ได้รับการรักษาโดยการเปิดหลอดเลือด (PPCI+SK)  </t>
  </si>
  <si>
    <t>HosXP และแบบรายงานของรพ.</t>
  </si>
  <si>
    <t>มากกว่าร้อยละ 70</t>
  </si>
  <si>
    <t xml:space="preserve">2.2 ผู้ป่วยโรคกล้ามเนื้อหัวใจขาดเลือดเฉียบพลัน (STEMI)  ได้รับการรักษาโดยการเปิดหลอดเลือด (PPCI+SK)  </t>
  </si>
  <si>
    <t>B25</t>
  </si>
  <si>
    <t>A = จำนวนผู้ป่วยโรคหลอดเลือดหัวใจเสียชีวิต ปี 2559</t>
  </si>
  <si>
    <t>น้อยกว่าร้อยละ 10</t>
  </si>
  <si>
    <t xml:space="preserve">2.1 ลดอัตราการตายจากโรคหลอดเลือดหัวใจ (เปรียบเทียบข้อมูลกับปี 58) </t>
  </si>
  <si>
    <t>B24</t>
  </si>
  <si>
    <t>ผลงานร้อยละ (จังหวัดวิเคราะห์)</t>
  </si>
  <si>
    <t>B = จำนวนผู้ป่วยเสียชีวิตด้วยโรคมะเร็งในแต่ละประเภทในโรงพยาบาล ปี 2558</t>
  </si>
  <si>
    <t>A = จำนวนผู้ป่วยเสียชีวิตด้วยโรคมะเร็งในแต่ละประเภทในโรงพยาบาล ปี2559</t>
  </si>
  <si>
    <t>B = จำนวนผู้ป่วยโรคมะเร็งในแต่ละประเภทในโรงพยาบาลทั้งหมด ปี 2558</t>
  </si>
  <si>
    <t>A = จำนวนผู้ป่วยโรคมะเร็งในแต่ละประเภทในโรงพยาบาลทั้งหมด ปี 2559</t>
  </si>
  <si>
    <t xml:space="preserve">2.9 ลดอัตราป่วย/อัตราตายของผู้ป่วยโรคมะเร็งในแต่ละประเภทในโรงพยาบาล </t>
  </si>
  <si>
    <t>B32</t>
  </si>
  <si>
    <t>แบบรายงานของรพ.</t>
  </si>
  <si>
    <t>2.8 เวลารอคอยการรักษา</t>
  </si>
  <si>
    <t>B31</t>
  </si>
  <si>
    <t xml:space="preserve">B = จำนวนผู้ป่วยมะเร็งระยะสุดท้ายทั้งหมด </t>
  </si>
  <si>
    <t xml:space="preserve">A = จำนวนผู้ป่วยมะเร็งระยะสุดท้าย ได้รับการดูแลแบบประคับประคอง (palliative Care) </t>
  </si>
  <si>
    <t xml:space="preserve">2.7 ร้อยละของผู้ป่วยมะเร็งระยะสุดท้าย ได้รับการดูแลแบบประคับประคอง (palliative Care) </t>
  </si>
  <si>
    <t>B30</t>
  </si>
  <si>
    <t>B29</t>
  </si>
  <si>
    <t>A = จำนวนครั้ง  สสอ./รพ.) ดำเนินการ</t>
  </si>
  <si>
    <t xml:space="preserve"> 1 ครั้ง/อำเภอ</t>
  </si>
  <si>
    <t>2.5 ร้อยละของการจัดกิจกรรมตามแผนป้องกันและรณรงค์ เพื่อหลีกเลี่ยงปัจจัยเสี่ยงต่อโรคมะเร็ง อย่างชัดเจน</t>
  </si>
  <si>
    <t>B28</t>
  </si>
  <si>
    <t>B33</t>
  </si>
  <si>
    <t xml:space="preserve">2.10 อัตราตายจากอุบัติเหตุทางถนน   (รหัส ICD10= V01-V89) </t>
  </si>
  <si>
    <t>ไม่เกิน 18 ต่อประชากร แสนคน</t>
  </si>
  <si>
    <t>43 แฟ้มรหัส (ICD10= V01-V89)</t>
  </si>
  <si>
    <t>A จำนวนผู้เสียชีวิตจากอุบัติเหตุทางถนนทั้งหมด</t>
  </si>
  <si>
    <t>B ประชากรทั้งหมด</t>
  </si>
  <si>
    <t>B34</t>
  </si>
  <si>
    <t xml:space="preserve">2.11 ร้อยละของผู้บาดเจ็บจากอุบัติเหตุทางถนนที่รับไว้รักษาใน รพร. ที่มีค่า Probability of Survival (Ps) &gt; 0.75และรอดชีวิตหลังการดูแลรักษา  </t>
  </si>
  <si>
    <t>มากกว่าร้อยละ 98.5</t>
  </si>
  <si>
    <t>A ผู้บาดเจ็บจากอุบัติเหตุทางถนนที่รับไว้รักษาใน รพร. ที่มีค่า Ps &gt; 0.7 รอดชีวิต</t>
  </si>
  <si>
    <t>B  ผู้บาดเจ็บจากอุบัติเหตุทางถนนที่รับไว้รักษาใน รพร. ที่มีค่า Ps &gt; 0.7 ทั้งหมด</t>
  </si>
  <si>
    <t>B35</t>
  </si>
  <si>
    <t>2.12 อัตราตายผู้ป่วยบาดเจ็บต่อสมองลดลง ICD10=S06.0-S06.9</t>
  </si>
  <si>
    <t>A จำนวนผู้เสียชีวิตจากบาดเจ็บทางสมอง</t>
  </si>
  <si>
    <t>B จำนวนผู้บาดเจ็บทางสมอง</t>
  </si>
  <si>
    <t>B40
/C53</t>
  </si>
  <si>
    <t xml:space="preserve">2.17 ร้อยละของผู้ป่วยโรคไตเรื้อรังที่มีการลดลงของ eGFR&lt; 4 มล./นาที/1.72 ม2/ปี  </t>
  </si>
  <si>
    <t>มากกว่า ร้อยละ 50</t>
  </si>
  <si>
    <t>ศูนย์ไตเทียม       รพร.สระแก้ว /   ภัทรา  ผาแก้ว</t>
  </si>
  <si>
    <t>A = จำนวนผู้ป่วยโรคไตเรื้อรังที่มีการลดลงของ eGFR&lt; 4 มล./นาที/1.72 ม2/ปี</t>
  </si>
  <si>
    <t>B = จำนวนผู้ป่วยโรคไตเรื้อรังทั้งหมด</t>
  </si>
  <si>
    <t>B43</t>
  </si>
  <si>
    <t>A = จำนวนผู้ป่วยโรคหลอดเลือดสมองตีบ หรืออุดตันเฉียบพลันได้รับยาละลายลิ่มเลือดทางหลอดเลือดดำ</t>
  </si>
  <si>
    <t>B = ผู้ป่วยโรคหลอดเลือดสมองตีบ หรืออุดตันเฉียบพลันทั้งหมด</t>
  </si>
  <si>
    <t>B44</t>
  </si>
  <si>
    <t xml:space="preserve">A = จำนวนผู้ป่วยโรคหลอดเลือดสมองตีบ หรืออุดตันเฉียบพลันที่มารับการรักษาที่โรงพยาบาลไม่เกิน 4.5 ชม.
</t>
  </si>
  <si>
    <t>B = จำนวนผู้ป่วยโรคหลอดเลือดสมองตีบหรืออุดตันเฉียบพลัน ทั้งหมด</t>
  </si>
  <si>
    <t>B45</t>
  </si>
  <si>
    <t xml:space="preserve">2.22 เก็บข้อมูลการปฏิบัติตาม CPG, การส่งต่อ และผลลัพธ์ของการดำเนินการ  </t>
  </si>
  <si>
    <t>B =จำนวนผู้ป่วยโรคซึมเศร้าจากการคาดประมาณ</t>
  </si>
  <si>
    <t>A =จำนวนผู้ป่วยโรคซึมเศร้าที่เข้ารับบริการใน รพ.</t>
  </si>
  <si>
    <t xml:space="preserve"> ไม่น้อยกว่าร้อยละ 37</t>
  </si>
  <si>
    <t xml:space="preserve">2.23 ร้อยละของผู้ป่วยโรคซึมเศร้าเข้าถึงบริการ </t>
  </si>
  <si>
    <t>B46</t>
  </si>
  <si>
    <t>2.4 มี NICU ตามเกณฑ์เพียงพอ จนไม่มีการ Refer นอกจังหวัด   นอกเครือข่าย ตามชนิดคนไข้ใน 3 ปี</t>
  </si>
  <si>
    <t>B27</t>
  </si>
  <si>
    <t xml:space="preserve">B=จำนวนเด็กแรกเกิดน้ำหนักตัวน้อยกว่า 2,500 กรัม (คน)
</t>
  </si>
  <si>
    <t xml:space="preserve">A=จำนวนเด็กแรกเกิดน้ำหนักตัวน้อยกว่า 2,500 กรัม เสียชีวิตภายใน 28 วัน  (คน)
</t>
  </si>
  <si>
    <t>ปวีณภัสสร์  คล้ำศิริ/กลุ่มงานส่งเสริมสุขภาพ</t>
  </si>
  <si>
    <t>น้อยกว่า  ๗ ต่อพันการเกิดมีชีพ</t>
  </si>
  <si>
    <t xml:space="preserve">2.3 อัตราทารกแรกเกิด น้ำหนักตัวน้อยกว่า 2,500 กรัมและเสียชีวิตภายใน 28 วันลดลง </t>
  </si>
  <si>
    <t>B26</t>
  </si>
  <si>
    <t>B=จำนวนเด็กเกิดมีชีพทั้งหมด</t>
  </si>
  <si>
    <t xml:space="preserve">A=จำนวนเด็กแรกเกิดเสียชีวิตภายใน 28 วัน  </t>
  </si>
  <si>
    <t>น้อยกว่า  5  ต่อ 1,000 การเกิดมีชีพ</t>
  </si>
  <si>
    <t>อัตราตายทารกอายุน้อยกว่า 28 วัน</t>
  </si>
  <si>
    <t>A28
/C37</t>
  </si>
  <si>
    <t>B  = จำนวนผู้ป่วยที่ได้รับเคมีบำบัดเพื่อรักษามะเร็งทั้งหมดในปีที่รายงาน</t>
  </si>
  <si>
    <t>A  =   จำนวนผู้ป่วยที่แพทย์วางแผนการรักษาด้วยเคมีบำบัดและได้รับการรักษาด้วยเคมีบำบัด ≤6 สัปดาห์นับตามเกณฑ์ที่กำหนด</t>
  </si>
  <si>
    <t xml:space="preserve">ร้อยละ 80
</t>
  </si>
  <si>
    <t>ร้อยละของผู้ป่วยได้รับยาเคมีบำบัดภายในระยะเวลา 6 สัปดาห์</t>
  </si>
  <si>
    <t>A30
/C42</t>
  </si>
  <si>
    <t>B  = จำนวนผู้ป่วยที่ได้รับการผ่าตัดเพื่อรักษามะเร็งทั้งหมดในปีที่รายงาน</t>
  </si>
  <si>
    <t>A  = จำนวนผู้ป่วยที่แพทย์วางแผนการรักษาด้วยการผ่าตัดและได้รับการ
ผ่าตัดรักษา≤4 สัปดาห์นับตามเกณฑ์ที่กำหนด</t>
  </si>
  <si>
    <t>มากกว่าร้อยละ 80</t>
  </si>
  <si>
    <t xml:space="preserve">ผู้ป่วยมะเร็งที่แพทย์วางแผนรักษาด้วยการผ่าตัด ได้รับการผ่าตัดภายใน 4สัปดาห์ </t>
  </si>
  <si>
    <t>C41</t>
  </si>
  <si>
    <t>A46
/C49</t>
  </si>
  <si>
    <t>Appendectomy ใน รพ. ตั้งแต่ M2 ลงไป  (รพร./รพ.อรัญฯ/)</t>
  </si>
  <si>
    <t>ร้อยละ 25 ของ Case ที่มีในจังหวัด</t>
  </si>
  <si>
    <t>C50</t>
  </si>
  <si>
    <t>ให้การดูแลรักษา non displaced fracture ใน ร.พ.ตั้งแต่ M2 ลงไป (รพร./รพ.อรัญฯ/)</t>
  </si>
  <si>
    <t>ร้อยละ 25 ของ non displaced fracture  ในจังหวัด</t>
  </si>
  <si>
    <t>C51</t>
  </si>
  <si>
    <t>ให้การดูแลรักษา sepsis ได้ ใน ร.พ.ตั้งแต่ M2 ลงไป (รพร./รพ.อรัญฯ/)</t>
  </si>
  <si>
    <t xml:space="preserve">refer in sepsis ลดลงร้อยละ 30
</t>
  </si>
  <si>
    <t>C52</t>
  </si>
  <si>
    <t>ให้การดูแลผู้ป่วยเด็กที่ on respirator ได้ใน ร.พ. ตั้งแต่ M2 ลงไป (รพร./รพ.อรัญฯ/)</t>
  </si>
  <si>
    <t>ร้อยละ 10ของ Caesarean section  ในจังหวัด</t>
  </si>
  <si>
    <t>Caesarean section  ใน ร.พ. ตั้งแต่ M2 ลงไป</t>
  </si>
  <si>
    <t>C36</t>
  </si>
  <si>
    <t>C43</t>
  </si>
  <si>
    <t>อัตราการเสียชีวิตผู้ป่วยใน จากการบาดเจ็บ (๑๙ สาเหตุ) ที่มีค่า Ps score ≥ ๐.๗๕ ใน รพ.ระดับ A</t>
  </si>
  <si>
    <t>น้อยกว่า ร้อยละ ๑</t>
  </si>
  <si>
    <t>A  =   จำนวนผู้ป่วยใน จากการบาดเจ็บ(๑๙สาเหตุ) ที่มีค่า Ps score มากกว่าหรือเท่ากับ ๐.๗๕และเสียชีวิต</t>
  </si>
  <si>
    <t>B  = จำนวนผู้ป่วยใน จากการบาดเจ็บ(๑๙สาเหตุ)ทุกราย ที่มีค่า Ps score มากกว่าหรือเท่ากับ ๐.๗๕</t>
  </si>
  <si>
    <t>ประเด็น</t>
  </si>
  <si>
    <t>แม่และเด็ก</t>
  </si>
  <si>
    <t>เด็กวัยเรียน</t>
  </si>
  <si>
    <t>วัยรุ่น</t>
  </si>
  <si>
    <t>ผู้สูงอายุ</t>
  </si>
  <si>
    <t>ผู้พิการ</t>
  </si>
  <si>
    <t>ผู้สูงอายุ/ผู้พิการ</t>
  </si>
  <si>
    <t>ตัวชี้วัดกระทรวงสาธารณสุขปี59</t>
  </si>
  <si>
    <t>ตัวชี้วัดยุทธศาสตร์จังหวัดสระแก้ว 59</t>
  </si>
  <si>
    <t>สุขภาพจิต</t>
  </si>
  <si>
    <t>serviceplanแม่และเด็ก</t>
  </si>
  <si>
    <t>serviceplan แม่และเด็ก</t>
  </si>
  <si>
    <t>โรคหลอดเลือดหัวใจ</t>
  </si>
  <si>
    <t>อาชีวอนามัย</t>
  </si>
  <si>
    <t>DM/HT</t>
  </si>
  <si>
    <t>สุรา</t>
  </si>
  <si>
    <t>ยาเสพติด</t>
  </si>
  <si>
    <t>CKD</t>
  </si>
  <si>
    <t>Stroke</t>
  </si>
  <si>
    <t>ยาสูบ</t>
  </si>
  <si>
    <t>หลอดเลือดสมอง</t>
  </si>
  <si>
    <t>ปอดอุดกั้น</t>
  </si>
  <si>
    <t>ตัวชี้วัดยุทธศาสตร์จังหวัดสระแก้วปี59</t>
  </si>
  <si>
    <t>มะเร็ง</t>
  </si>
  <si>
    <t>ไต</t>
  </si>
  <si>
    <t>ประเด็ฯ</t>
  </si>
  <si>
    <t>วัยเรียน</t>
  </si>
  <si>
    <t>ประเด็นฯ</t>
  </si>
  <si>
    <t>วัยทำงาน/อุบัติเหตุ</t>
  </si>
  <si>
    <t>วัยทำงาน/โรคหลอดเลือดหัวใจ</t>
  </si>
  <si>
    <t>อุบัติเหตุ</t>
  </si>
  <si>
    <t>บาดเจ็บต่อสมอง</t>
  </si>
  <si>
    <t>OV/ CCA</t>
  </si>
  <si>
    <t>ไข้เลือดออก</t>
  </si>
  <si>
    <t>HIV</t>
  </si>
  <si>
    <t>วัณโรค</t>
  </si>
  <si>
    <t>สาธารณสุขชายแดน</t>
  </si>
  <si>
    <t>ระบาดวิทยา</t>
  </si>
  <si>
    <t>One health</t>
  </si>
  <si>
    <t>Rabies</t>
  </si>
  <si>
    <t>วัคซีน/สาธารณสุขชายแดน</t>
  </si>
  <si>
    <t>ส่งต่อ</t>
  </si>
  <si>
    <t>DHS</t>
  </si>
  <si>
    <t>ตำบลจัดการสุขภาพ</t>
  </si>
  <si>
    <t>4 ดี</t>
  </si>
  <si>
    <t>Service plan</t>
  </si>
  <si>
    <t>BB17</t>
  </si>
  <si>
    <t>5. อัตราผลสำเร็จของการรักษาวัณโรคปอด (Success Rate)</t>
  </si>
  <si>
    <t xml:space="preserve">รายงานการรับบริการของโรงพยาบาล  </t>
  </si>
  <si>
    <t>วัณโรคปอด</t>
  </si>
  <si>
    <t>ผลการดำเนินงานตามตัวชี้วัดกระทรวงสาธารณสุขปีงบประมาณ 2559
กลุ่มงานทันตสาธารณสุข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</si>
  <si>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กลุ่มงานพัฒนายุทธศาสตร์สาธารณสุข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</si>
  <si>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กลุ่มงานบริหาร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</si>
  <si>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กลุ่มงานนิติการ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</si>
  <si>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กลุ่มงานทรัพยากรบุคคล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</si>
  <si>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กลุ่มงานอนามัยสิ่งแวดล้อม สำนักงานสาธารณสุขจังหวัดสระแก้ว ประจำเดือน ต.ค. 2558 - มี.ค..2559</t>
  </si>
  <si>
    <t>ผลการดำเนินงานตามตัวชี้วัดกระทรวงสาธารณสุขปีงบประมาณ 2559
กลุ่มงานคุ้มครองผู้บริโภค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</si>
  <si>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กลุ่มงานประกันสุขภาพ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</si>
  <si>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กลุ่มงานพัฒนาคุณภาพและรูปแบบบริการ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</si>
  <si>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กลุ่มงานแพทย์แผนไทย สำนักงานสาธารณสุขจังหวัดสระแก้ว  ประจำเดือน ต.ค. 2558 - มี.ค..2559</t>
  </si>
  <si>
    <t>ผลการดำเนินงานตามตัวชี้วัดกระทรวงสาธารณสุขปีงบประมาณ 2559
กลุ่มงานควบคุมโรคไม่ติดต่อ สำนักงานสาธารณสุขจังหวัดสระแก้ว  ประจำเดือน ต.ค. 2558 - มี.ค..2559</t>
  </si>
  <si>
    <t>รอผลการประเมิน (มิถุนายน 59)</t>
  </si>
  <si>
    <t>มี</t>
  </si>
  <si>
    <t>ไม่ผ่าน</t>
  </si>
  <si>
    <t>ผ่าน 4 ใน 6</t>
  </si>
  <si>
    <t>ตัวชี้วัดเขต</t>
  </si>
  <si>
    <t>๑๐๐
(2 ตำบล)</t>
  </si>
  <si>
    <t>๑๐๐
(2ตำบล)</t>
  </si>
  <si>
    <t>มีที่ รพร.</t>
  </si>
  <si>
    <t>แบบ
รายงาน</t>
  </si>
  <si>
    <t>อำเภอ</t>
  </si>
  <si>
    <t>1,295 คน/2,270ครั้ง</t>
  </si>
  <si>
    <t>ร้อยละ 77.36</t>
  </si>
  <si>
    <t>ร้อยละ 11.29</t>
  </si>
  <si>
    <t>A =จำนวนมารดาตายระหว่างการตั้งครรภ์ การคลอด หลังคลอด 42วันหลังคลอด
ทุกสาเหตุยกเว้นอุบัติเหตุในช่วงเวลาที่กำหนด</t>
  </si>
  <si>
    <r>
      <t>A6 =</t>
    </r>
    <r>
      <rPr>
        <sz val="14"/>
        <color rgb="FF000000"/>
        <rFont val="TH SarabunPSK"/>
        <family val="2"/>
      </rPr>
      <t>ผู้ป่วยโรคความดันโลหิตสูงที่ควบคุมความดันโลหิตได้ดีตามเกณฑ์กําหนด</t>
    </r>
  </si>
  <si>
    <r>
      <rPr>
        <u/>
        <sz val="14"/>
        <color theme="1"/>
        <rFont val="TH SarabunPSK"/>
        <family val="2"/>
      </rPr>
      <t>จำนวนผู้ป่วยทั้งหมด</t>
    </r>
    <r>
      <rPr>
        <sz val="14"/>
        <color theme="1"/>
        <rFont val="TH SarabunPSK"/>
        <family val="2"/>
      </rPr>
      <t>/
ที่มีอาการไม่เกิน4.5ชม.</t>
    </r>
  </si>
  <si>
    <r>
      <t>1. ระดับความสำเร็จในการบรรลุผลสัมฤทธิ์ของการดำเนินงานสุขภาพหนึ่งเดียว (One Health)*</t>
    </r>
    <r>
      <rPr>
        <b/>
        <sz val="14"/>
        <rFont val="TH SarabunPSK"/>
        <family val="2"/>
      </rPr>
      <t>(สำหรับ ผอ./สสอ.)</t>
    </r>
  </si>
  <si>
    <t>B  = จำนวนเตียง NICU ที่ต้องการ</t>
  </si>
  <si>
    <t>A = จำนวนเตียง NICU ที่เพิ่มขึ้น</t>
  </si>
  <si>
    <t xml:space="preserve">จำนวนเตียง NICU ในเขตสุขภาพเพิ่มขึ้น ร้อยละ ๑๐ของเตียงที่ต้องการ
</t>
  </si>
  <si>
    <t>จำนวนเตียง NICU เพิ่มขึ้นเพียงพอต่อการบริบาลทารกป่วย</t>
  </si>
  <si>
    <t>C38</t>
  </si>
  <si>
    <r>
      <t>A</t>
    </r>
    <r>
      <rPr>
        <sz val="14"/>
        <rFont val="TH SarabunPSK"/>
        <family val="2"/>
      </rPr>
      <t xml:space="preserve"> =จำนวนสำนักงานสาธารณสุขจังหวัดที่มีระบบการจัดการปัจจัยเสี่ยงด้านสิ่งแวดล้อมและสุขภาพ ที่อยู่ในระดับดีขึ้นไป</t>
    </r>
  </si>
  <si>
    <t>กำลังดำเนินการ</t>
  </si>
  <si>
    <t>พัฒนาในปี 60</t>
  </si>
  <si>
    <t>รอเขตประเมิน</t>
  </si>
  <si>
    <t>รอข้อมูล</t>
  </si>
  <si>
    <t xml:space="preserve">โรงพยาบาลและรพ.สต.
ทุกแห่ง มีการจัดบริการคลินิก DPAC คุณภาพ </t>
  </si>
  <si>
    <t xml:space="preserve">2.20 ร้อยละของผู้ป่วยโรคหลอดเลือดสมองตีบ หรืออุดตันเฉียบพลันได้รับยาละลายลิ่มเลือดทางหลอดเลือดดำ </t>
  </si>
  <si>
    <t xml:space="preserve">2.21 ร้อยละของผู้ป่วยโรคหลอดเลือดสมองตีบ หรืออุดตันเฉียบพลัน มีอาการไม่เกิน 4.5 ชม </t>
  </si>
  <si>
    <t>A=จำนวนผู้ป่วยโรคซึมเศร้าที่มารับบริการสะสมมาจนถึงปีงบประมาณ 2559</t>
  </si>
  <si>
    <t>B=จำนวนผู้ป่วยโรคซึมเศร้าคาดประมาณจากความชุกที่ได้จากการสำรวจ</t>
  </si>
  <si>
    <t>มีการประชุมเครือข่ายนักกฎหมายทุกเดือน</t>
  </si>
  <si>
    <r>
      <t xml:space="preserve">๕๐
</t>
    </r>
    <r>
      <rPr>
        <sz val="11"/>
        <color theme="1"/>
        <rFont val="TH SarabunPSK"/>
        <family val="2"/>
      </rPr>
      <t>(๙ ตำบล)</t>
    </r>
    <r>
      <rPr>
        <sz val="12"/>
        <color theme="1"/>
        <rFont val="TH SarabunPSK"/>
        <family val="2"/>
      </rPr>
      <t xml:space="preserve">
</t>
    </r>
  </si>
  <si>
    <t>A2=อัตราผู้ป่วยรายใหม่ปี 2559</t>
  </si>
  <si>
    <t>B2=อัตราผู้ป่วยรายใหม่ปี 2558</t>
  </si>
  <si>
    <t>อยู่ระหว่างการประเมิน</t>
  </si>
  <si>
    <t xml:space="preserve">2.6 ร้อยละของประชากรสตรีกลุ่มเป้าหมาย ได้รับการคัดกรองมะเร็งเต้านม/มะเร็งปากมดลูก
</t>
  </si>
  <si>
    <t>จำนวนผู้ป่วยมะเร็งเต้านม รายใหม่ในปีที่ตรวจพบ และ มีการค้นพบ ระยะที่ 1 และ 2</t>
  </si>
  <si>
    <t>จำนวนรายใหม่ในปีที่ตรวจพบ และ มีการค้นพบ ระยะที่ 1 และ 2</t>
  </si>
  <si>
    <t>B = ประชากรสตรีกลุ่มเป้าหมายทั้งหมด</t>
  </si>
  <si>
    <t>A=จำนวนประชากรกลุ่มเสี่ยง อายุ 40 ปีขึ้นไป ที่ได้รับการตรวจ Ultrasound และตรวจยืนยัน  CCA</t>
  </si>
  <si>
    <t>A=จำนวนประชากรกลุ่มเสี่ยง อายุ 40 ปีขึ้นไป ที่ได้รับการตรวจ Ultrasound และตรวจยืนยัน OV</t>
  </si>
  <si>
    <t>จำนวนรพ./รพ.สต.ที่จัดบริการแพทย์แผนไทยบูรณาการและผสมผสานเพื่อดูแลกลุ่มโรคเรื้อรัง</t>
  </si>
  <si>
    <t>จำนวน รพ./รพ.สต.จัดบริการกลุ่มเด็กพัฒนาการล่าช้า(แห่ง)</t>
  </si>
  <si>
    <t>เพียงพอ จนไม่มีการ Refer นอกจังหวัด   นอกเครือข่าย ตามชนิดคนไข้ใน 3 ปี(เตียง NICU 1 เตียงต่อจำนวนคลอด 500 ราย)</t>
  </si>
  <si>
    <t>A29
/C40</t>
  </si>
  <si>
    <t>ร้อยละของผู้ป่วยได้รับรังสีรักษาภายในระยะเวลา 6 สัปดาห์</t>
  </si>
  <si>
    <t>A  =จำนวนผู้ป่วยที่แพทย์วางแผนการรักษาด้วยเคมีบำบัดและได้รับการรักษาด้วยเคมีบำบัด ≤6 สัปดาห์นับตามเกณฑ์ที่กำหนด</t>
  </si>
  <si>
    <t>ผลการดำเนินงานตามตัวชี้วัดกระทรวงสาธารณสุขปีงบประมาณ 2559
กลุ่มงานส่งเสริมสุขภาพ สำนักงานสาธารณสุขจังหวัดสระแก้ว  ประจำเดือน ต.ค. 2558 - มิ.ย...2559</t>
  </si>
  <si>
    <r>
      <t>A =</t>
    </r>
    <r>
      <rPr>
        <sz val="14"/>
        <color rgb="FF000000"/>
        <rFont val="TH SarabunPSK"/>
        <family val="2"/>
      </rPr>
      <t>จำนวนโรงพยาบาลมีคลินิก NCD ที่ผ่านการประเมินตามเกณฑ์ 
ทั้ง 6 องค์ประกอบ</t>
    </r>
  </si>
  <si>
    <t>B = จำนวนโรงพยาบาลทั้งหมด</t>
  </si>
  <si>
    <r>
      <t>A =</t>
    </r>
    <r>
      <rPr>
        <sz val="14"/>
        <color rgb="FF000000"/>
        <rFont val="TH SarabunPSK"/>
        <family val="2"/>
      </rPr>
      <t>จำนวนรพ.สต.ทุกที่มีการจัดบริการ คลินิก NCD คุณภาพ</t>
    </r>
  </si>
  <si>
    <t>B = จำนวนรพ.สต. ทั้งหมด</t>
  </si>
  <si>
    <r>
      <t>A =</t>
    </r>
    <r>
      <rPr>
        <sz val="14"/>
        <color rgb="FF000000"/>
        <rFont val="TH SarabunPSK"/>
        <family val="2"/>
      </rPr>
      <t xml:space="preserve">จำนวนโรงพยาบาลมีคคลินิก DPAC คุณภาพ </t>
    </r>
  </si>
  <si>
    <r>
      <t>A =</t>
    </r>
    <r>
      <rPr>
        <sz val="14"/>
        <color rgb="FF000000"/>
        <rFont val="TH SarabunPSK"/>
        <family val="2"/>
      </rPr>
      <t xml:space="preserve">จำนวนรพ.สต.ทุกที่มีการจัดบริการ คลินิก DPAC คุณภาพ </t>
    </r>
  </si>
  <si>
    <t>ผลการดำเนินงานตามตัวชี้วัดกระทรวงสาธารณสุขปีงบประมาณ 2559
กลุ่มงานควบคุมโรค สำนักงานสาธารณสุขจังหวัดสระแก้ว  ประจำเดือน ต.ค. 2558 - มิ.ย.2559</t>
  </si>
  <si>
    <t xml:space="preserve">     - หมายเหตุ 
คนสระแก้ว 118 ราย
ต่างจังหวัด 48 ราย
รวม 166 ราย
</t>
  </si>
  <si>
    <t xml:space="preserve">มีด่านชุมชนปีใหม่ 431 จุด/สงกรานต์ 580 จุด/
สอบสวนแบบสหสาขา 1 ครั้ง
</t>
  </si>
  <si>
    <t>ประเมิน ก.ค. 2559</t>
  </si>
  <si>
    <t>รายงานผลการดำเนินงานตามคำรับรองการปฏิบัติราชการ ประจำปีงบประมาณ พ.ศ.2559 ของเขตสุขภาพที่ 6จังหวัดสระแก้ว
ไตรมาส 3  (รอบ 9 เดือน : 1 ตุลาคม 2558 - 30 มิถุนายน 2559)</t>
  </si>
  <si>
    <t>ผู้รายงาน/แหล่งข้อมูล</t>
  </si>
  <si>
    <t>สระแก้ว</t>
  </si>
  <si>
    <t xml:space="preserve">ประเด็นที่ 1 LTC บูรณาการ ๕ กลุ่มวัย ในตำบลต้นแบบ (1ตัวชี้วัด)                                                                                                              </t>
  </si>
  <si>
    <t>CHPPO/รายงานจังหวัด</t>
  </si>
  <si>
    <t>ตัวชี้วัดที่ 1  ตำบลจัดการสุขภาพแบบบูรณาการ เป้าหมายร้อยละ 70</t>
  </si>
  <si>
    <t>1.1.1 ตำบลเป้าหมายมีการจัดการด้านสุขภาพแบบบูรณาการตามเกณฑ์มาตรฐานระดับดีขึ้นไป (ร้อยละ 70)</t>
  </si>
  <si>
    <t>B = จำนวนตำบลเป้าหมาย ในปี 2559</t>
  </si>
  <si>
    <t>สบส. / http://
www.thaiphc.net</t>
  </si>
  <si>
    <t>A = จำนวนตาบลเป้าหมายที่ผ่านเกณฑ์
การประเมินในระดับดีขึ้นไป</t>
  </si>
  <si>
    <t>ร้อยละ</t>
  </si>
  <si>
    <t>1.1.2 ตำบลเป้าหมายมีการจัดการด้านสุขภาพผู้สูงอายุระยะยาว (ร้อยละ 100)</t>
  </si>
  <si>
    <t>B=ตำบลเป้าหมาย LTC ในปี 2559</t>
  </si>
  <si>
    <t>สบส. / รายงานเขต</t>
  </si>
  <si>
    <t>A= ตำบลเป้าหมายมีการจัดการด้านสุขภาพผู้สูงอายุระยะยาว</t>
  </si>
  <si>
    <t xml:space="preserve">ประเด็นที่ ๒ ลดการบาดเจ็บทางถนน </t>
  </si>
  <si>
    <t>สสจ.ชลบุรี/รายงานจังหวัด</t>
  </si>
  <si>
    <t>ตัวชี้วัดที่ 2 สัดส่วนผู้เสียชีวิตจากการบาดเจ็บทางถนน</t>
  </si>
  <si>
    <t>2.1 อัตราการสวมหมวกนิรภัยในพื้นที่ของหน่วยงานสังกัดกระทรวงสาธารณสุข ไม่น้อยกว่าร้อยละ 80</t>
  </si>
  <si>
    <t>B=หน่วยงานสังกัดกระทรวงสาธารณสุข</t>
  </si>
  <si>
    <t>สำนักโรคไม่ติดต่อ / รายงานเขต</t>
  </si>
  <si>
    <t xml:space="preserve">A=หน่วยงานสังกัดกระทรวงสาธารณสุขที่กำหนดให้มีการสวมหมวกนิรภัย </t>
  </si>
  <si>
    <t>2.2 อุบัติเหตุรถพยาบาลลดลง</t>
  </si>
  <si>
    <t>B=อุบัติเหตุรถพยาบาล ปี 58 (ครั้ง)</t>
  </si>
  <si>
    <t>A=อุบัติเหตุรถพยาบาล ปี 59 (ครั้ง)</t>
  </si>
  <si>
    <t>ตัวชี้วัดที่ 3 ร้อยละของจังหวัดมีการชี้เป้าจุดเสี่ยงหรือพฤติกรรมเสี่ยงจังหวัดมีการแก้ไขจุดเสี่ยง 5 จุด ต่อไตรมาส</t>
  </si>
  <si>
    <t>3.จังหวัดมีการชี้เป้าแก้ไขจุดเสี่ยง 5 จุด/ไตรมาส</t>
  </si>
  <si>
    <t>B=จังหวัดในเขต</t>
  </si>
  <si>
    <t>แก้ไขจุดเสี่ยง
รวม 36 จุด
ไตรมาส 3 จำนวน.9.จุด</t>
  </si>
  <si>
    <t>CSO/รายงานจังหวัด</t>
  </si>
  <si>
    <t>A=จังหวัดมีการชี้เป้าแก้ไขจุดเสี่ยง ไตรมาส
ที่ 3 มากกว่า 5 จุด</t>
  </si>
  <si>
    <t xml:space="preserve">ประเด็นที่ ๓  Service Plan ลดป่วย ลดตาย ลดแออัด ลดเวลารอคอยในการส่งต่อ                             </t>
  </si>
  <si>
    <t>CSO / รายงานจังหวัด</t>
  </si>
  <si>
    <t xml:space="preserve">ตัวชี้วัดที่ 4 การส่งต่อผู้ป่วยออกนอกเขตสุขภาพลดลง </t>
  </si>
  <si>
    <r>
      <t>4. การส่งต่อผู้ป่วยออกนอกเขตสุขภาพลดลง 
(</t>
    </r>
    <r>
      <rPr>
        <b/>
        <sz val="16"/>
        <color theme="1"/>
        <rFont val="TH SarabunIT๙"/>
        <family val="2"/>
      </rPr>
      <t xml:space="preserve">นับการส่งต่อผู้ป่วยออกนอกเขตทั้งหมด </t>
    </r>
    <r>
      <rPr>
        <sz val="16"/>
        <color theme="1"/>
        <rFont val="TH SarabunIT๙"/>
        <family val="2"/>
      </rPr>
      <t>รอบ 9 เดือน ต.ค.58-มิ.ย.59 ลดลงร้อยละ 50)</t>
    </r>
  </si>
  <si>
    <t>B=ส่งต่อผู้ป่วยออกนอกเขตสุขภาพ ปี 58 (ราย)</t>
  </si>
  <si>
    <t>สบรส. / HDC</t>
  </si>
  <si>
    <t>A=ส่งต่อผู้ป่วยออกนอกเขตสุขภาพ ปี 59 (ราย)</t>
  </si>
  <si>
    <t xml:space="preserve">ตัวชี้วัดที่ 5 ร้อยละโรงพยาบาลในระดับ F2 ขึ้นไปสามารถให้ยาละลายลิ่มเลือด (Fibrinolytic drug) ในผู้ป่วย STEMI ได้ </t>
  </si>
  <si>
    <t>5. ร้อยละโรงพยาบาลในระดับ 
F2 ขึ้นไปสามารถให้ยาละลายลิ่มเลือด (Fibrinolytic drug) ในผู้ป่วย STEMI ได้ (ร้อยละ 85)</t>
  </si>
  <si>
    <t>B=โรงพยาบาลในระดับ F2 ทั้งหมด</t>
  </si>
  <si>
    <t>สบรส. / รายงานเขต</t>
  </si>
  <si>
    <t>A=โรงพยาบาลในระดับ 
F2 ขึ้นไปสามารถให้ยาละลายลิ่มเลือด (Fibrinolytic drug) ในผู้ป่วย STEMI ได้</t>
  </si>
  <si>
    <t>ตัวชี้วัดที่ 6 ร้อยละผู้ป่วยโรคกล้ามเนื้อหัวใจตายเฉียบพลันชนิด STEMI ได้รับยาละลายลิ่มเลือด (Fibrinolytic drug) และ/หรือ การขยายหลอดเลือดหัวใจ (Primary Percutaneous Coronary Intervention หรือ PPCI)</t>
  </si>
  <si>
    <r>
      <t xml:space="preserve">6. ร้อยละผู้ป่วยโรคกล้ามเนื้อหัวใจตายเฉียบพลันชนิด STEMI ได้รับยาละลายลิ่มเลือด (Fibrinolytic drug) และ/หรือ การขยายหลอดเลือดหัวใจ (Primary Percutaneous Coronary Intervention หรือ PPCI) (ร้อยละ 70)
</t>
    </r>
    <r>
      <rPr>
        <b/>
        <sz val="16"/>
        <color theme="1"/>
        <rFont val="TH SarabunIT๙"/>
        <family val="2"/>
      </rPr>
      <t>ผู้ป่วยไปรับบริการนอกเขตไม่นับ</t>
    </r>
  </si>
  <si>
    <t>B = ผู้ป่วยนอก ผู้ป่วยใน รหัส ICD10 WHO ดังนี้ I21.0-I21.3 ทั้งหมด (ราย)</t>
  </si>
  <si>
    <t>A = ผู้ป่วยนอก ผู้ป่วยใน รหัส ICD10 -WHO – I21.0-I21.3 และรหัส ICD9-CM ดังนี้ 99.10 (Thrombolytic agent) หรือ/และ 37.68(PPCI)(ราย)</t>
  </si>
  <si>
    <t xml:space="preserve">ตัวชี้วัดที่ 7 อัตราตายจากโรคหลอดเลือดหัวใจ </t>
  </si>
  <si>
    <t>CSO / HDC</t>
  </si>
  <si>
    <t xml:space="preserve">7.1 ระบุกิจกรรมที่ได้ดำเนินการเพื่อสนับสนุนการลดอัตราตายจากโรคหลอดเลือดหัวใจ
</t>
  </si>
  <si>
    <t>ระบุกิจกรรม</t>
  </si>
  <si>
    <t>7.2 อัตราตายจากโรคหลอดเลือดหัวใจลดลงร้อยละ 10 ใน 5 ปี 
(ปี 2558-2562)
ประเทศ ปี 2557 = 26.91
(การตายจากโรคหลอดเลือดหัวใจ 
รหัส ICD-10 = I20 - I25 )</t>
  </si>
  <si>
    <t>B=จำนวนการตายจากโรคหลอดเลือดหัวใจ ปี 58</t>
  </si>
  <si>
    <t>สำนักโรคไม่ติดต่อ / ข้อมูลการตาย สนย.</t>
  </si>
  <si>
    <t>CSO/HDC</t>
  </si>
  <si>
    <t>A=จำนวนการตายจากโรคหลอดเลือดหัวใจ ปี 59</t>
  </si>
  <si>
    <t>ลดลง</t>
  </si>
  <si>
    <t>ประชากรกลางปี 2559 จากการคำนวณ</t>
  </si>
  <si>
    <t>จำนวนการตายจากโรคหลอดเลือดหัวใจ 
ปี 59</t>
  </si>
  <si>
    <t>อัตราต่อแสนประชากร ปี 59</t>
  </si>
  <si>
    <t>7.3 ผลงานการคัดกรองและการปรับเปลี่ยนพฤติกรรม</t>
  </si>
  <si>
    <t>เป้าหมาย</t>
  </si>
  <si>
    <t xml:space="preserve">ตัวชี้วัดที่ 8 สัดส่วนผู้ป่วยมะเร็งได้รับการผ่าตัดภายหลังวินิจฉัย ภายใน 4 สัปดาห์ </t>
  </si>
  <si>
    <t>3.5 สัดส่วนผู้ป่วยมะเร็งได้รับการผ่าตัดภายหลังวินิจฉัย ภายใน 4 สัปดาห์ 
(ร้อยละ 70)</t>
  </si>
  <si>
    <t>B = จำนวนผู้ป่วยที่ได้รับการผ่าตัดเพื่อรักษามะเร็งทั้งหมด</t>
  </si>
  <si>
    <t>CSO/
รายงานจังหวัด</t>
  </si>
  <si>
    <t>A = จำนวนผู้ป่วยที่แพทย์วางแผนการรักษาด้วยการผ่าตัดและได้รับการผ่าตัดรักษา≤4 สัปดาห์นับตามเกณฑ์ที่กำหนด</t>
  </si>
  <si>
    <t xml:space="preserve">ตัวชี้วัดที่ 9 สัดส่วนผู้ป่วยมะเร็งได้รังสีรักษาภายในระยะเวลา 6 สัปดาห์ </t>
  </si>
  <si>
    <t>3.6 สัดส่วนผู้ป่วยมะเร็งได้รังสีรักษาภายในระยะเวลา 6 สัปดาห์ 
(ร้อยละ 70)</t>
  </si>
  <si>
    <t>B = จำนวนผู้ป่วยที่ได้รับรังสีรักษาเพื่อรักษามะเร็งทั้งหมด</t>
  </si>
  <si>
    <t>A = จำนวนผู้ป่วยที่แพทย์วางแผนการรักษาด้วยรังสีรักษาและได้รับการรักษาด้วยรังสีรักษา≤6 สัปดาห์นับตามเกณฑ์ที่กำหนด</t>
  </si>
  <si>
    <t>ตัวชี้วัดที่ 10 สัดส่วนผู้ป่วยมะเร็งได้ยาเคมีบำบัดภายในระยะเวลา 6 สัปดาห์</t>
  </si>
  <si>
    <t>10 สัดส่วนผู้ป่วยมะเร็งได้ยาเคมีบำบัดภายในระยะเวลา 6 สัปดาห์ (ร้อยละ 70)</t>
  </si>
  <si>
    <t>B = จำนวนผู้ป่วยที่ได้รับยาเคมีบำบัดเพื่อรักษามะเร็งทั้งหมด</t>
  </si>
  <si>
    <t>A = จำนวนผู้ป่วยที่แพทย์วางแผนการรักษาด้วยยาเคมีบำบัดและได้รับการรักษาด้วยยาเคมีบำบัด≤6 สัปดาห์นับตามเกณฑ์ที่กำหนด</t>
  </si>
  <si>
    <t>ตัวชี้วัดที่ 11 อัตราตายของทารกแรกเกิดอายุต่ำกว่าหรือเท่ากับ 28 วัน</t>
  </si>
  <si>
    <t>11. อัตราตายของทารกแรกเกิดอายุต่ำกว่าหรือเท่ากับ 28 วัน (น้อยกว่า 5/1,000 ทารกแรกเกิดมีชีพ)</t>
  </si>
  <si>
    <t>B = จำนวนทารกแรกเกิดมีชีพ (คน)</t>
  </si>
  <si>
    <t>A = จำนวนทารกแรกเกิดที่เสียชีวิต &lt; 28 วัน</t>
  </si>
  <si>
    <t>อัตราตายของทารกแรกเกิดมีชีพพันคน</t>
  </si>
  <si>
    <t xml:space="preserve">ประเด็นที่ ๔ NCD เริ่มจากลด CKD นำสู่ลด DM HT                         </t>
  </si>
  <si>
    <t>ตัวชี้วัดที่ 12 ร้อยละของผู้ป่วยมีอัตราการลดลงของ eGFR&lt;4 ml/min/ 1.72 m2/yr (CKD ควบคุมได้)</t>
  </si>
  <si>
    <t>12. ร้อยละของผู้ป่วยมีอัตราการลดลงของ eGFR&lt;4 ml/min/ 1.72 m2/yr 
( CKD ควบคุมได้) มากกว่า ร้อยละ 50</t>
  </si>
  <si>
    <t>B= ผู้ป่วย CKD สัญชาติไทยที่มารับบริการที่โรงพยาบาลได้รับการตรวจ creatinine/มีผล eGFR ≥ 2 ค่า</t>
  </si>
  <si>
    <t>A= ผู้ป่วย CKD สัญชาติไทยที่มารับบริการที่โรงพยาบาลได้รับการตรวจ creatinine/มีผล eGFR ≥ 2 ค่า และมีค่าเฉลี่ยการเปลี่ยนแปลง &lt;4</t>
  </si>
  <si>
    <t>ตัวชี้วัดที่ 13 คัดกรอง CKD ในผู้ป่วย DM/HT</t>
  </si>
  <si>
    <t xml:space="preserve">13. คัดกรอง CKD ในผู้ป่วย DM/HT 
(ร้อยละ 80) </t>
  </si>
  <si>
    <t>B = จำนวนผู้ป่วยโรคเบาหวานและหรือโรคความดันโลหิตสูง ที่ยังไม่มีภาวะแทรกซ้อนทางไตในเขตรับผิดชอบ ที่รับบริการในคลินิกบริการ</t>
  </si>
  <si>
    <t>A = จำนวนผู้ป่วยโรคเบาหวานและหรือโรคความดันโลหิตสูง ที่ยังไม่มีภาวะแทรกซ้อนทางไตในเขตรับผิดชอบ ที่ได้รับการตรวจคัดกรอง</t>
  </si>
  <si>
    <t xml:space="preserve">ตัวชี้วัดที่ 14 คลินิก CKD คุณภาพในโรงพยาบาลระดับ F2 ขึ้นไป </t>
  </si>
  <si>
    <t xml:space="preserve">14. คลินิก CKD คุณภาพในโรงพยาบาลระดับ F2 ขึ้นไป (ร้อยละ 70)  </t>
  </si>
  <si>
    <t>B = จำนวนรพ.ตั้งแต่ระดับ F2 ขึ้นไป ทั้งหมด
ในแต่ละจังหวัด</t>
  </si>
  <si>
    <t>A = จำนวนรพ.ตั้งแต่ระดับ F2 ขึ้นไป ที่มีการดำเนินการ CKD Clinic ในจังหวัด</t>
  </si>
  <si>
    <t>ตัวชี้วัดที่ 15 ร้อยละของผู้ป่วยเบาหวานที่ควบคุมระดับน้ำตาลในเลือดได้ดี</t>
  </si>
  <si>
    <t>15. ร้อยละของผู้ป่วยเบาหวานที่ควบคุมระดับน้ำตาลในเลือดได้ดี (ร้อยละ 40)</t>
  </si>
  <si>
    <t>B=ผู้ป่วยเบาหวานเป็นผู้ป่วยที่ถูกวินิจฉัยด้วยรหัสโรค ICD10 = E10 -E14 และ Type area 1,3</t>
  </si>
  <si>
    <t>A = จำนวนผู้ป่วยโรคเบาหวานที่ลงทะเบียนและอยู่ในพื้นที่รับผิดชอบ ในคลินิกบริการเครือข่ายทั้งหมดที่ได้รับการตรวจ และมีผลดังนี้
1. ค่าระดับ HbA1c ครั้งสุดท้าย น้อยกว่าร้อยละ 7 ในปีงบประมาณที่วิเคราะห์ หรือ
2. ค่าระดับ Fasting Plasma Glucose (FPG) 2 ครั้งสุดท้าย (หรืออาจใช้ Fasting Capillary Glucose (FCG)) ที่มีข้อมูลมีค่าระหว่าง 70 - 130 มก./ดล. ทั้งสองครั้ง ในปีงบประมาณที่วิเคราะห์</t>
  </si>
  <si>
    <t>ตัวชี้วัดที่ 16 ร้อยละของผู้ป่วยความดันโลหิตสูงที่ควบคุมความดันโลหิตได้ดี</t>
  </si>
  <si>
    <t xml:space="preserve">16 ร้อยละของผู้ป่วยความดันโลหิตสูงที่ควบคุมความดันโลหิตได้ดี  ร้อยละ 50 </t>
  </si>
  <si>
    <t>B = จำนวนผู้ป่วยความดันโลหิตสูงที่ลงทะเบียนและอยู่ในพื้นที่รับผิดชอบ ในคลินิกบริการเครือข่ายทั้งหมด (Type area 1,3)</t>
  </si>
  <si>
    <t>A = จำนวนผู้ป่วยความดันโลหิตสูงทั้งหมดที่ควบคุมระดับความดันโลหิตได้ดีตามเกณฑ์ที่กำหนด(ผู้ป่วยความดันโลหิตสูงที่ได้รับการวินิจฉัยโรคด้วยรหัส = I10-I15, I67.4, H35.0)และมีSBP/DBP&lt;140/90 mmHg ที่ติดต่อกัน 2 ครั้งในปีงบประมาณที่วิเคราะห์</t>
  </si>
  <si>
    <t>ตัวชี้วัดที่ 17 ร้อยละของผู้ป่วยเบาหวาน ความดันโลหิตสูง ได้รับการประเมินโอกาสเสี่ยงต่อโรคหัวใจและหลอดเลือด (CVD Risk)</t>
  </si>
  <si>
    <t>17. ร้อยละของผู้ป่วยเบาหวาน ความดันโลหิตสูง ได้รับการประเมินโอกาสเสี่ยงต่อโรคหัวใจและหลอดเลือด (CVD Risk) (ร้อยละ 80)</t>
  </si>
  <si>
    <t>B = จำนวนผู้ป่วยเบาหวาน ความดันโลหิตสูง ที่ลงทะเบียนทั้งหมด</t>
  </si>
  <si>
    <t>A = จำนวนผู้ป่วยเบาหวาน ความดันโลหิตสูง ที่ได้รับการประเมินโอกาสเสี่ยงต่อโรคหัวใจและหลอดเลือด (CVD Risk)</t>
  </si>
  <si>
    <t>ตัวชี้วัดที่ 18 ร้อยละของ รพศ. รพท. รพช. ผ่านเกณฑ์ประเมินคลินิก NCD คุณภาพ</t>
  </si>
  <si>
    <t>18.ร้อยละของ รพศ. รพท. รพช. ผ่านเกณฑ์ประเมินคลินิก NCD คุณภาพ (ร้อยละ 80)</t>
  </si>
  <si>
    <t>B = รพศ. รพท. รพช. ทั้งหมดในจังหวัด</t>
  </si>
  <si>
    <t>ศคร.ประเมิน / 
รายงานเขต</t>
  </si>
  <si>
    <t>A = (รพศ. รพท. รพช.ที่ผ่านเกณฑ์ในปี 2557-2558) + (รพ. ที่ได้รับการประเมินและผ่านเกณฑ์ในปี 2559)</t>
  </si>
  <si>
    <t xml:space="preserve">ประเด็นที่ 5 บริหารจัดการ HR, Finance, พัสดุ โปร่งใส                                                                                                                                 </t>
  </si>
  <si>
    <t>ตัวชี้วัดที่ 19 จัดทำแผนยุทธศาสตร์กำลังคนของกระทรวงสาธารณสุข (2560-2564) โดยมีการดำเนินการภาพรวมครอบคลุมทั้ง HRP HRD และ HRM</t>
  </si>
  <si>
    <t xml:space="preserve"> 19. จัดทำแผนยุทธศาสตร์กำลังคนของกระทรวงสาธารณสุข (2560-2564) โดยมีการดำเนินการภาพรวมครอบคลุมทั้ง HRP HRD และ HRM</t>
  </si>
  <si>
    <t>มีแผนความต้องการกำลังคนของเขตสุขภาพ</t>
  </si>
  <si>
    <t>สนย. / รายงานเขต</t>
  </si>
  <si>
    <t>รพช.ทำแผนกำลังคนตามกรอบที่ได้รับจัดสรร ภายใต้โครงสร้างใหม่ของกระทรวงสาธารณสุข แล้วเสร็จ (มิ.ย. 25๕๙)</t>
  </si>
  <si>
    <t>CHRO/รายงานจังหวัด</t>
  </si>
  <si>
    <t>ตัวชี้วัดที่ 20 ประสิทธิภาพของการบริหารการเงินสามารถควบคุมปัญหาการเงินระดับ ๗ ของหน่วยบริการในพื้นที่</t>
  </si>
  <si>
    <t>20. ประสิทธิภาพของการบริหารการเงินสามารถควบคุมปัญหาการเงินระดับ ๗ ของหน่วยบริการในพื้นที่ (ไม่เกินร้อยละ 13)</t>
  </si>
  <si>
    <t>B= จำนวนโรงพยาบาลสังกัดสำนักงานปลัดกระทรวงสาธารณสุขทั้งหมด</t>
  </si>
  <si>
    <t>กลุ่มประกันสุขภาพ / http://hfo.cfo.in.th</t>
  </si>
  <si>
    <t>CFO/รายงานจังหวัด</t>
  </si>
  <si>
    <t>A= จำนวนโรงพยาบาลสังกัดสานักงานปลัดกระทรวงสาธารณสุข ระดับโรงพยาบาลศูนย์ โรงพยาบาลทั่วไป และโรงพยาบาลชุมชนที่ประสบภาวะวิกฤติทางการเงิน ระดับ 7</t>
  </si>
  <si>
    <t>ตัวชี้วัดที่ 21 แผน planfin และผลการดำเนินงานมีความต่าง ไม่เกินร้อยละ 15</t>
  </si>
  <si>
    <t>21. แผน planfin และผลการดำเนินงานมีความต่าง (ไม่เกินร้อยละ 15)</t>
  </si>
  <si>
    <t>B = ข้อมูลด้านรายได้ - ค่าใช้จ่ายจากงบแสดงฐานะการเงิน</t>
  </si>
  <si>
    <t>A = ข้อมูลจากแผนประมาณการรายได้ - ค่าใช้จ่าย จาก planfin</t>
  </si>
  <si>
    <t>ตัวชี้วัดที่ 22 หน่วยบริการมีคะแนนรวม FAI ไม่น้อยกว่าร้อยละ 80</t>
  </si>
  <si>
    <t>22. หน่วยบริการมีคะแนนรวม FAI (ไม่น้อยกว่าร้อยละ 80)</t>
  </si>
  <si>
    <t>B=จำนวนหน่วยบริการที่ส่งข้อมูล</t>
  </si>
  <si>
    <t>A = ผลรวมของ ( (คะแนนกิจกรรม ICx20)+(คะแนนกิจกรรม ACx20)+ )+(คะแนนกิจกรรม FMx30)+ )+(คะแนนกิจกรรม UCx30) )/5</t>
  </si>
  <si>
    <t>ตัวชี้วัดที่ 23 สถานบริการเกินเกณฑ์เฉลี่ยต้นทุนต่อหน่วย หน่วยบริการ</t>
  </si>
  <si>
    <t>23. สถานบริการเกินเกณฑ์เฉลี่ยต้นทุนต่อหน่วย หน่วยบริการในพื้นที่มีต้นทุนต่อหน่วยไม่เกินเกณฑ์เฉลี่ยกลุ่มระดับบริการเดียวกัน 
(เกินเกณฑ์ไม่เกินร้อยละ 20)</t>
  </si>
  <si>
    <t>B= จำนวนโรงพยาบาลสังกัดสำนักงานปลัดกระทรวงสาธารณสุข  ที่ส่งข้อมูล</t>
  </si>
  <si>
    <t>A= จำนวนโรงพยาบาลในเขตที่มีต้นทุนเกิน mean +1SD ของกลุ่มระดับบริการ</t>
  </si>
  <si>
    <t>ตัวชี้วัดที่ 24 หน่วยงานในสังกัดกระทรวงสาธารณสุขผ่านเกณฑ์ประเมินระดับคุณธรรมและความโปร่งใสในการดำเนินงานของหน่วยงาน (ITA)</t>
  </si>
  <si>
    <t xml:space="preserve">24. หน่วยงานในสังกัดกระทรวงสาธารณสุขผ่านเกณฑ์ประเมินระดับคุณธรรมและความโปร่งใสในการดำเนินงานของหน่วยงาน (ITA)   
(ร้อยละ 75)   </t>
  </si>
  <si>
    <t>B = จำนวนหน่วยงานทั้งหมดที่ได้รับการประเมิน ITA</t>
  </si>
  <si>
    <t>ศูนย์ปฏิบัติการต่อต้านการทุจริต กระทรวงสาธารณสุข (ศปท.)/web site ศปท.</t>
  </si>
  <si>
    <t>สสจ.จันทบุรี/รายงานจังหวัด</t>
  </si>
  <si>
    <t>A = จำนวนหน่วยงานที่ผ่านเกณฑ์การประเมินตนเองตามแบบประเมิน Evidence Base Integrity &amp; Transparency Assessment มากกว่าร้อยละ 75</t>
  </si>
  <si>
    <t>ตัวชี้วัดที่ 25 ทุกเขตและจังหวัดมีมูลค่าการจัดซื้อร่วมยาและเวชภัณฑ์ฯ ร้อยละ 20</t>
  </si>
  <si>
    <t>25. ทุกเขตและจังหวัดมีมูลค่าการจัดซื้อร่วมยาและเวชภัณฑ์ฯ (ร้อยละ 20)</t>
  </si>
  <si>
    <t>B = มูลค่าการจัดซื้อทั้งหมดของยาและเวชภัณฑ์ของหน่วยงานในสังกัดสำนักงานปลัดกระทรวงสาธารณสุข</t>
  </si>
  <si>
    <t>สบรส. / http://
dmsic.moph.go.th</t>
  </si>
  <si>
    <t>A = มูลค่าการจัดซื้อร่วมของยาและเวชภัณฑ์ของหน่วยงานในสังกัดสำนักงานปลัดกระทรวงสาธารณสุข</t>
  </si>
  <si>
    <t>ประเด็นที่ ๖ ระบบส่งเสริมสุขภาพอนามัยสิ่งแวดล้อม ระบบคุ้มครองผู้บริโภค ระบบป้องกันควบคุมโรค ระบบดูแลภาวะฉุกเฉิน PHEM</t>
  </si>
  <si>
    <t>ตัวชี้วัดที่ 26 จังหวัดมีการดำเนินงานเพื่อจัดการปัจจัยเสี่ยงด้านสิ่งแวดล้อมและสุขภาพตามเกณฑ์ที่กำหนดระดับดีขึ้นไป</t>
  </si>
  <si>
    <t xml:space="preserve">26.จังหวัดมีการดำเนินงานเพื่อจัดการปัจจัยเสี่ยงด้านสิ่งแวดล้อมและสุขภาพตามเกณฑ์ที่กำหนดระดับดีขึ้นไป  ครอบคลุม 5 ประเด็น ได้แก่
(1) ฐานข้อมูล สถานการณ์ และการเฝ้าระวังด้านสิ่งแวดล้อมและสุขภาพ
(2) การจัดการมูลฝอยติดเชื้อ
(3) การพัฒนาคุณภาพระบบบริการอนามัยสิ่งแวดล้อม องค์กรปกครองส่วนท้องถิ่น (EHA)
(4) การขับเคลื่อนงานโดยมีกลไกคณะอนุกรรมการสาธารณสุขจังหวัด (อสธจ.) 
(5) การจัดบริการเวชกรรมสิ่งแวดล้อม           </t>
  </si>
  <si>
    <t xml:space="preserve">จังหวัดมีการดำเนินงานเพื่อจัดการปัจจัยเสี่ยงด้านสิ่งแวดล้อมและสุขภาพ </t>
  </si>
  <si>
    <t>กรมอนามัย และ 
กรมควบคุมโรค /  
รายงานเขต</t>
  </si>
  <si>
    <t>ครอบคลุม
ทั้ง 
5 ประเด็น</t>
  </si>
  <si>
    <t>ตัวชี้วัดที่ 27 ระดับความสำเร็จของการจัดการงานคุ้มครองผู้บริโภคด้านผลิตภัณฑ์และบริการสุขภาพ ระดับเขต</t>
  </si>
  <si>
    <t xml:space="preserve">27. การติดตามและ ประเมินผลการดำเนินงานตามแผนแผนยุทธศาสตร์ฯ
</t>
  </si>
  <si>
    <t>การติดตามและ ประเมินผลการดำเนินงานตามแผนแผนยุทธศาสตร์ฯ</t>
  </si>
  <si>
    <t>อย./ รายงานเขตสุขภาพ</t>
  </si>
  <si>
    <t>เป็นไป
ตามแผน</t>
  </si>
  <si>
    <t xml:space="preserve">ตัวชี้วัดที่ 28 ร้อยละของอำเภอที่สามารถควบคุมโรคติดต่อสำคัญของพื้นที่ได้ </t>
  </si>
  <si>
    <t>28. ร้อยละของอำเภอที่สามารถควบคุมโรคติดต่อสำคัญของพื้นที่ได้ (ร้อยละ50)</t>
  </si>
  <si>
    <t>B = จำนวนอาเภอทั้งหมด</t>
  </si>
  <si>
    <t>สำนักระบาดวิทยา / รายงานเขตสุขภาพ</t>
  </si>
  <si>
    <t>A = จำนวนอาเภอที่สามารถควบคุมโรคไข้เลือดออกได้ตามนิยาม</t>
  </si>
  <si>
    <t xml:space="preserve">ตัวชี้วัดที่ 29 มีแผนรองรับภัยพิบัติ </t>
  </si>
  <si>
    <t xml:space="preserve">29. มีแผนรองรับภัยพิบัติ </t>
  </si>
  <si>
    <t>มีการฝึกซ้อมสถานการณ์เหมือนจริง (ระดับเขต)</t>
  </si>
  <si>
    <t xml:space="preserve">สพฉ. / รายงาน จาก website ของ สพฉ. </t>
  </si>
  <si>
    <t>มีการฝึกซ้อมสถานการณ์เหมือนจริง</t>
  </si>
  <si>
    <t>ประเด็นที่ ๗ มะเร็งท่อน้ำดีและพยาธิใบไม้ในตับ</t>
  </si>
  <si>
    <t xml:space="preserve">ตัวชี้วัดที่ 30 ประชากร อายุ 15 ปีขึ้นไป ได้รับการตรวจคัดกรองพยาธิใบไม้ในตับ </t>
  </si>
  <si>
    <t>30. ประชากร อายุ 15 ปีขึ้นไป ได้รับการตรวจคัดกรองพยาธิใบไม้ในตับ (ร้อยละ 80) 
{เฉพาะ จ.สระแก้ว)</t>
  </si>
  <si>
    <t>B = จำนวนกลุ่มเป้าหมายทั้งหมดที่ต้องได้รับการตรวจคัดกรอง</t>
  </si>
  <si>
    <t>คณะกรรมการ Service Plan สาขาโรคมะเร็ง ของเขตสุขภาพ / โปรแกรม CASCAP CLOUD</t>
  </si>
  <si>
    <t>สสจ.สระแก้ว</t>
  </si>
  <si>
    <t>A = จำนวนกลุ่มเป้าหมายที่ได้รับการตรวจคัดกรอง</t>
  </si>
  <si>
    <t xml:space="preserve">ตัวชี้วัดที่ 31 ประชากรกลุ่มเสี่ยงมะเร็งท่อน้ำดีอายุ 40 ปีขึ้นไป ได้รับ การตรวจคัดกรอง มะเร็งท่อน้ำดี </t>
  </si>
  <si>
    <t>31. ประชากรกลุ่มเสี่ยงมะเร็งท่อน้ำดีอายุ 40 ปีขึ้นไป ได้รับ การตรวจคัดกรอง มะเร็งท่อน้ำดี (ร้อยละ 80) 
{เฉพาะ จ.สระแก้ว)</t>
  </si>
  <si>
    <t>ตัวชี้วัดที่ 32 จำนวนผู้ที่ได้รับการวินิจฉัยเป็นมะเร็งท่อน้ำดีได้รับการรักษาด้วยวิธีผ่าตัด</t>
  </si>
  <si>
    <t>32. จำนวนผู้ที่ได้รับการวินิจฉัยเป็นมะเร็งท่อน้ำดีได้รับการรักษาด้วยวิธีผ่าตัด(ร้อยละ 80) 
{เฉพาะ จ.สระแก้ว)</t>
  </si>
  <si>
    <t>B = จำนวนผู้ที่ถูกคัดกรองแล้วได้รับการวินิจฉัยเป็นมะเร็งท่อน้าดีทั้งหมด</t>
  </si>
  <si>
    <t>A = จำนวนผู้ที่ถูกคัดกรองแล้วได้รับการวินิจฉัยเป็นมะเร็งท่อน้าดีที่ได้รับการผ่าตัด</t>
  </si>
  <si>
    <r>
      <rPr>
        <b/>
        <sz val="16"/>
        <color indexed="8"/>
        <rFont val="TH SarabunIT๙"/>
        <family val="2"/>
      </rPr>
      <t xml:space="preserve">สรุปผลการดำเนินงานตัวชี้วัดที่เกี่ยวข้องตามแผนการตรวจราชการปี </t>
    </r>
    <r>
      <rPr>
        <sz val="14"/>
        <color indexed="8"/>
        <rFont val="TH SarabunIT๙"/>
        <family val="2"/>
      </rPr>
      <t>2559  จังหวัด.............</t>
    </r>
  </si>
  <si>
    <t>ลำดับ</t>
  </si>
  <si>
    <t>ตัวชี้วัด /รายการข้อมูล</t>
  </si>
  <si>
    <t>รายการข้อมูล/
การประมวลผล</t>
  </si>
  <si>
    <t>ผลงาน ปี 2558*</t>
  </si>
  <si>
    <t>ผลงาน 3เดือน**</t>
  </si>
  <si>
    <t>ผลงาน 6เดือน***</t>
  </si>
  <si>
    <t>ผลงาน 9เดือน****</t>
  </si>
  <si>
    <t xml:space="preserve">*ข้อมูลตั้งแต่ </t>
  </si>
  <si>
    <t xml:space="preserve">**ข้อมูลตั้งแต่ </t>
  </si>
  <si>
    <t xml:space="preserve">***ข้อมูลตั้งแต่ </t>
  </si>
  <si>
    <t>1 ต.ค.57 ถึง30 ก.ย.58</t>
  </si>
  <si>
    <t>1 ต.ค.58 ถึง31 ธ.ค.58</t>
  </si>
  <si>
    <t>1 ต.ค.58 ถึง31 มี.ค.59</t>
  </si>
  <si>
    <t>1 ต.ค.58 ถึง30 มิย.59</t>
  </si>
  <si>
    <t>คณะ1</t>
  </si>
  <si>
    <t>การพัฒนาสุขภาพตามกลุ่มวัยและระบบควบคุมโรค</t>
  </si>
  <si>
    <t>อัตราส่วนมารดาตาย ไม่เกิน 15 ต่อการเกิดมีชีพแสนคน  </t>
  </si>
  <si>
    <t>อัตรา / ร้อยละ</t>
  </si>
  <si>
    <t xml:space="preserve">1.1 ภาวะโลหิตจางในหญิงตั้งครรภ์(ตรวจครั้งที่๑)   </t>
  </si>
  <si>
    <t>1.2 ระบบเฝ้าระวังมารดาตายเพื่อลดการตายมารดาของรพ.ในเขต</t>
  </si>
  <si>
    <t>ร้อยละเด็ก 0-5 ปี พัฒนาการสมวัยไม่น้อยกว่า 85</t>
  </si>
  <si>
    <t>2.1 เด็ก 9,18,30,42 เดือน ได้รับการประเมินพัฒนาการ</t>
  </si>
  <si>
    <t>2.2 เด็กพัฒนาการสงสัยล่าช้าได้รับการกระตุ้นพัฒนาการ</t>
  </si>
  <si>
    <t>2.3 เด็ก 0 - 5 ปี รูปร่างดีสมวัย</t>
  </si>
  <si>
    <t>การเสียชีวิตจากการจมน้ำของเด็กอายุต่ำกว่า 15 ปี ไม่เกิน 6.5 ต่อแสนประชากรเด็กอายุต่ำกว่า 15 ปี</t>
  </si>
  <si>
    <t xml:space="preserve">3.1 มีการดำเนินงานทีมก่อการดี ครบทั้ง 6 องค์ประกอบ </t>
  </si>
  <si>
    <t>ผ่านการประเมินระดับทองแดง  13  ทีม  โดยมีแผนปีงบประมาณ 2560 เตรียมยกระดับทองแดงเป็นระดับเงิน จำนวน 8 ทีม</t>
  </si>
  <si>
    <t>นักเรียนระดับประถมศึกษาทุกสังกัดมีภาวะเริ่มอ้วนและอ้วน ไม่เกินร้อยละ 10</t>
  </si>
  <si>
    <t>4.1 ภาวะเริ่มอ้วนและอ้วน ๒ ภาคเรียน ภาคเรียนที่ ๑</t>
  </si>
  <si>
    <t>4.2 ภาวะเริ่มอ้วนและอ้วน ๒ ภาคเรียน ภาคเรียนที่ 2</t>
  </si>
  <si>
    <t>4.3 ภาวะเริ่มอ้วนและอ้วนลดลง 0.5 เมื่อเทียบกับสถานการณ์เดิมในปีการศึกษานั้น  
ภาคเรียนที่ ๑</t>
  </si>
  <si>
    <t>4.5 ภาวะเริ่มอ้วนและอ้วนลดลง 0.5 เมื่อเทียบกับสถานการณ์เดิมในปีการศึกษานั้น  
ภาคเรียนที่ ๒</t>
  </si>
  <si>
    <t>อัตราการคลอดมีชีพในหญิงอายุ15 – 19 ปี(ไม่เกิน 50 ต่อประชากร หญิงอายุ 15-19 ปี 1,000 คน)</t>
  </si>
  <si>
    <t xml:space="preserve">5.1 ร้อยละการตั้งครรภ์ซ้ำในวัยรุ่น อายุ  15 - 19 ปี (ไม่เกินร้อยละ 10 ) </t>
  </si>
  <si>
    <t>ความชุกผู้บริโภคเครื่องดื่มแอลกอฮอล์ในประชากรอายุ 15-19 ปี (ไม่เพิ่มขึ้นจากผลการเฝ้าระวัง พฤติกรรมเสี่ยง (BSS) ในปี 2558)</t>
  </si>
  <si>
    <t>อัตราตายจากอุบัติเหตุทางถนนไม่เกิน 16 ต่อประชากรแสนคน</t>
  </si>
  <si>
    <t>7.1 บูรณาการข้อมูล 3ฐาน และนไปใช้ประโยชน์</t>
  </si>
  <si>
    <t>ผ่าน</t>
  </si>
  <si>
    <t>7.2 จังหวัดมีการดำเนินการแก้ไขจุดเสี่ยง อย่างน้อย 5 จุด/จังหวัด/ไตรมาส</t>
  </si>
  <si>
    <t xml:space="preserve">มีการวิเคราะห์จุดเสี่ยง  โดยคณะคณะทำงานฐานข้อมูลและการสอบสวนอุบัติเหตุจราจรจังหวัดสระแก้ว 2559  9 อำเภอๆละ 1 จุด/ไตรมาศ รวม 3 ไตรมาส ทั้งจังหวัด 27 จุด แก้ไขระยะสั้นและยาว 25 จุด </t>
  </si>
  <si>
    <t>7.3 สนับสนุนการดำเนินการด้านมาตรการชุมชน ตั้งด่านชุมชน</t>
  </si>
  <si>
    <t xml:space="preserve">ช่วงเทศกาลปีใหม่ 2559  ตั้งด่านชุมชน จำนวน 431  และสงกรานต์ 2559 ตั้งด่านชุมชน 580 แห่ง </t>
  </si>
  <si>
    <t>7.4 มีการดำเนินงานป้องกันอุบัติทางถนนในระดับอำเภอผ่านระบบสุขภาพอำเภอ (DHS/DC)</t>
  </si>
  <si>
    <t xml:space="preserve">1. สระแก้วดำเนินการมาตรการชุมชนผ่านระบบสุขภาพอำเภอ และยุทธศาสตร์ 4 ดี โดยจัดทำ MOU กับหน่วยงานระดับจังหวัด และอำเภอ ครบทั้ง 9 อำเภอ
2. อำเภอที่ขับเคลื่อนการควบคุมอุบัติเหตุจราจร โดยใช้ DHS ได้แก่  อรัญประเทศ อำเภอวัฒนานคร และอรัญประเทศ (รอประเมิน คปสอ.ติดดาว)
</t>
  </si>
  <si>
    <t>7.5 มาตรการองค์กรดำเนินการตามประกาสกระทรวงกระทรวงสธ.ปี 2559</t>
  </si>
  <si>
    <t xml:space="preserve">1.สถานบริการสาธารณสุขทุกแห่ง กำหนดเป็นเขตเข้มงวด กฎจราจรและสวมหมวกนิรภัย 100 %  เน้นบุคลากรสาธารณสุขสวมหมวกนิรภัย 100 %
2. เสนอมาตรการสวมหมวกนิรภัยในที่ประชุมระดับจังหวัด  และผู้ว่าราชการจังหวัดกำหนดนโยบายให้ จนท. ของรัฐสวม       หมวกนิรภัยเพื่อเป็นตัวอย่างที่ดีแก่ประชาชน
</t>
  </si>
  <si>
    <t>อัตราตายจากโรคหลอดเลือดหัวใจ ลดลงร้อยละ 10 ภายในระยะ 5 ปี (2558-2562)</t>
  </si>
  <si>
    <t>8.1 คัดกรอง CKD ในผู้ป่วย DM/HT</t>
  </si>
  <si>
    <t xml:space="preserve">8.2 ประเมินโอกาสเสี่ยงCVD ในผู้ป่วย DM/HT </t>
  </si>
  <si>
    <t xml:space="preserve">8.3 การปรับเปลี่ยนพฤติกรรมอย่างเข้มข้นและหรือได้รับยาในการรักษาลดความเสี่ยง ในกลุ่มเสี่ยงสูง ต่อ CVD ( </t>
  </si>
  <si>
    <t>8.4 จำนวน รพศ. รพท. รพช. ผ่านเกณฑ์ประเมินคลินิกNCD คุณภาพ</t>
  </si>
  <si>
    <t>ผู้สูงอายุที่ต้องการความช่วยเหลือในการดำเนินกิจวัตรประจำวันพื้นฐาน ไม่เกินร้อยละ15 ของประชากรสูงอายุ</t>
  </si>
  <si>
    <t>9.1 ร้อยละของผู้สูงอายุได้รับการคัดกรอง/ประเมินสุขภาพทั้งทางร่างกายและจิตใจ</t>
  </si>
  <si>
    <t>9.2 การทำกิจวัตรประจำวัน กลุ่ม ๑</t>
  </si>
  <si>
    <t> 63,500</t>
  </si>
  <si>
    <t> 59,683</t>
  </si>
  <si>
    <t> 93.98</t>
  </si>
  <si>
    <t>9.3 การทำกิจวัตรประจำวัน กลุ่ม 2</t>
  </si>
  <si>
    <t> 3211</t>
  </si>
  <si>
    <t> 5.05</t>
  </si>
  <si>
    <t>9.4 การทำกิจวัตรประจำวัน กลุ่ม 3</t>
  </si>
  <si>
    <t> 606</t>
  </si>
  <si>
    <t> 0.95</t>
  </si>
  <si>
    <t>9.5 ไม่ต้องดูแลระยะยาว</t>
  </si>
  <si>
    <t> 51,173</t>
  </si>
  <si>
    <t> 80.58</t>
  </si>
  <si>
    <t>9.6 ต้องเฝ้าระวัง</t>
  </si>
  <si>
    <t> 63500</t>
  </si>
  <si>
    <t> 8510</t>
  </si>
  <si>
    <t> 13.40</t>
  </si>
  <si>
    <t>9.10 ต้องดูแลระยะยาว</t>
  </si>
  <si>
    <t> 3,817</t>
  </si>
  <si>
    <t> 6.01</t>
  </si>
  <si>
    <t>9.11 กลุ่มGeriatric syndromes</t>
  </si>
  <si>
    <t> 69,094</t>
  </si>
  <si>
    <t> 62,020</t>
  </si>
  <si>
    <t> 89.76</t>
  </si>
  <si>
    <t>9.12 ร้อยละ ของรพท./รพช.มีหน่วยบริการผู้สูงอายุที่ให้บริการประเมิน/คัดกรองและรักษาเบื้องต้น (ร้อยละ 30 )</t>
  </si>
  <si>
    <t>9.13 ตำบลต้นแบบLong term care ผ่านเกณฑ์ ร้อยละ 40</t>
  </si>
  <si>
    <t xml:space="preserve">9.14 ผู้สูงอายุได้รับการประเมินและจัดทำแผนการดูแลรายบุคคลร้อยละ 30 </t>
  </si>
  <si>
    <t xml:space="preserve">9.15จำนวน Care giver ผ่านการอบรมZCG 1 คนต่อผู้สูงอายุติดบ้านติดเตียง 10คน ) </t>
  </si>
  <si>
    <t>คนพิการเข้าถึงบริการด้านสุขภาพไม่น้อยกว่าร้อยละ 80</t>
  </si>
  <si>
    <t xml:space="preserve"> -ทางการเห็น</t>
  </si>
  <si>
    <t xml:space="preserve"> -ทางการได้ยิน</t>
  </si>
  <si>
    <t xml:space="preserve"> -ทางกาย</t>
  </si>
  <si>
    <t xml:space="preserve"> -ทางจิตใจ</t>
  </si>
  <si>
    <t xml:space="preserve"> -ทางสติปัญญา</t>
  </si>
  <si>
    <t xml:space="preserve"> -ทางการเรียนรู้</t>
  </si>
  <si>
    <t xml:space="preserve"> -ออทิสติก</t>
  </si>
  <si>
    <t xml:space="preserve"> -ซ้ำซ้อน</t>
  </si>
  <si>
    <t xml:space="preserve"> -ร้อยละ 80 ของสถานบริการมีการปรับสภาพแวดล้อม ระดับ รพ. ขนาด A</t>
  </si>
  <si>
    <t xml:space="preserve"> -ร้อยละ 80 ของสถานบริการมีการปรับสภาพแวดล้อม ระดับ รพ. ขนาด S</t>
  </si>
  <si>
    <t xml:space="preserve"> -ร้อยละ 80 ของสถานบริการมีการปรับสภาพแวดล้อม ระดับ  กรม</t>
  </si>
  <si>
    <t>ร้อยละ 50 ของอำเภอสามารถควบคุมโรคติดต่อที่สำคัญของพื้นที่ได้ (ไข้เลือดออก)</t>
  </si>
  <si>
    <t>คณะ 2</t>
  </si>
  <si>
    <t>การพัฒนาระบบบริการ</t>
  </si>
  <si>
    <t>สาขาหัวใจ</t>
  </si>
  <si>
    <t>ร้อยละผู้ป่วยโรคกล้ามเนื้อหัวใจขาดเลือดเฉียบพลัน (STEMI) ได้รับยาละลายลิ่มเลือดและหรือขยายหลอดเลือดหัวใจ (PPCI)</t>
  </si>
  <si>
    <t>ร้อยละโรงพยาบาลในระดับ F2 สามารถให้ยาละลาย ลิ่มเลือด (Fibrinolytic drug)ในผู้ป่วยSTEMI ได้</t>
  </si>
  <si>
    <t>สาขาอุบัติเหตุและฉุกเฉิน</t>
  </si>
  <si>
    <t>อัตราการเสียชีวิตผู้ป่วยใน จากการบาดเจ็บ  (๑๙สาเหตุ) ที่มีค่า Ps score ≥ ๐.๗๕ ในโรงพยาบาลระดับ A(น้อยกว่า ร้อยละ  ๑)</t>
  </si>
  <si>
    <t>ร้อยละของ ER คุณภาพในรพ.ระดับ A,S  และ M1</t>
  </si>
  <si>
    <t>ร้อยละของ ESC คุณภาพในรพ.ระดับ A,S และ M1</t>
  </si>
  <si>
    <t>สาขามะเร็ง</t>
  </si>
  <si>
    <t>ร้อยละของผู้ป่วยได้รับการผ่าตัดภายหลังวินิจฉัยภายในระยะเวลา4 สัปดาห์ (ร้อยละ 80)</t>
  </si>
  <si>
    <t>ร้อยละของผู้ป่วยได้รับรังสีรักษาภายในระยะเวลา 6 สัปดาห์ (ร้อยละ 80)</t>
  </si>
  <si>
    <t>ร้อยละของผู้ป่วยได้รับยาเคมีบำบัดภายในระยะเวลา 6 สัปดาห์ (ร้อยละ 80)</t>
  </si>
  <si>
    <t>24</t>
  </si>
  <si>
    <t>10</t>
  </si>
  <si>
    <t>สาขาทารกแรกเกิด</t>
  </si>
  <si>
    <r>
      <rPr>
        <b/>
        <u/>
        <sz val="14"/>
        <color indexed="8"/>
        <rFont val="TH SarabunIT๙"/>
        <family val="2"/>
      </rPr>
      <t>ตัวชี้วัด outcome</t>
    </r>
    <r>
      <rPr>
        <sz val="14"/>
        <color indexed="8"/>
        <rFont val="TH SarabunIT๙"/>
        <family val="2"/>
      </rPr>
      <t xml:space="preserve">อัตราตายทารกแรกเกิด อายุน้อยกว่าหรือเท่ากับ 28 วัน
</t>
    </r>
    <r>
      <rPr>
        <sz val="14"/>
        <color indexed="8"/>
        <rFont val="TH SarabunIT๙"/>
        <family val="2"/>
      </rPr>
      <t xml:space="preserve"> (≤ 5 : 1,000 การเกิด มีชีพ)</t>
    </r>
  </si>
  <si>
    <t>ตัวชี้วัด ตัวชี้วัด Service</t>
  </si>
  <si>
    <t>จำนวนเตียง NICU เพิ่มขึ้นเพียงพอต่อการบริบาลทารกป่วย (เตียง NICU 1 เตียงต่อ จำนวนคลอด 500 ราย) เพิ่มขึ้น ร้อยละ 10</t>
  </si>
  <si>
    <t>66.67</t>
  </si>
  <si>
    <t>จำนวน cooling system ครบทุกเขตสุขภาพ (1 เครื่อง ต่อ 1 เขตบริการสุขภาพ)</t>
  </si>
  <si>
    <t>มีที่ชลบุรี</t>
  </si>
  <si>
    <t>สาขาไต</t>
  </si>
  <si>
    <r>
      <rPr>
        <sz val="14"/>
        <color indexed="8"/>
        <rFont val="TH SarabunIT๙"/>
        <family val="2"/>
      </rPr>
      <t>ร้อยละของผู้ป่วยมีอัตราการลดลงของeGFR &lt; 4 ml/min/1.72 m</t>
    </r>
    <r>
      <rPr>
        <sz val="8"/>
        <color indexed="8"/>
        <rFont val="TH SarabunIT๙"/>
        <family val="2"/>
      </rPr>
      <t>2</t>
    </r>
    <r>
      <rPr>
        <sz val="14"/>
        <color indexed="8"/>
        <rFont val="TH SarabunIT๙"/>
        <family val="2"/>
      </rPr>
      <t>/yr(ร้อยละ 50)</t>
    </r>
  </si>
  <si>
    <t>สาขาตา</t>
  </si>
  <si>
    <t>ร้อยละ ผู้ป่วยต้อกระจกระยะบอด (Blinding Cataract)ได้รับการผ่าตัดภายใน30 วัน (ร้อยละ 80)</t>
  </si>
  <si>
    <t>สาขาสุขภาพช่องปาก</t>
  </si>
  <si>
    <t>ร้อยละ รพ.สต.จัดบริการสุขภาพช่องปากมีคุณภาพครบ ๓ องค์ประกอบ (ร้อยละ ๕๐)</t>
  </si>
  <si>
    <t>สาขาสุขภาพจิต จิตเวช และยาเสพติด</t>
  </si>
  <si>
    <t>ร้อยละของผู้ป่วยโรคจิตเวชที่สำคัญเข้าถึงบริการสุขภาพจิต ( โรคจิต โรคซึมเศร้าออทิสติก สมาธิสั้น  )  (โรคจิต &gt; ร้อยละ 55 ,โรคซึมเศร้า &gt; ร้อยละ 43)</t>
  </si>
  <si>
    <t>โรคจิต</t>
  </si>
  <si>
    <t>โรคซึมเศร้า</t>
  </si>
  <si>
    <t>ร้อยละของผู้ป่วยยาเสพติดที่หยุดเสพต่อเนื่อง 3 เดือน หลังจำหน่ายจากการบำบัดรักษาตามเกณฑ์กำหนด (ร้อยละ 92)</t>
  </si>
  <si>
    <t>5 สาขาหลัก</t>
  </si>
  <si>
    <t>ตัวชี้วัด Outcome</t>
  </si>
  <si>
    <t>ลดความแออัดใน ร.พ. A,S(refer in ลดลง   ร้อยละ 30)</t>
  </si>
  <si>
    <t>ตัวชี้วัด Service</t>
  </si>
  <si>
    <t>Appendectomy ใน ร.พ. ตั้งแต่ M2 ลงไป (ร้อยละ 25 ของ Appendectomy ในจังหวัด)</t>
  </si>
  <si>
    <t>Caesarean section  ใน ร.พ. ตั้งแต่ M2 ลงไป (ร้อยละ 10ของ Caesarean section ในจังหวัด)</t>
  </si>
  <si>
    <t>ให้การดูแลรักษา non displaced fracture  ใน ร.พ. ตั้งแต่ M2 ลงไป (ร้อยละ 25 ของ  non displaced fracture ในจังหวัด)</t>
  </si>
  <si>
    <t xml:space="preserve">ให้การดูแลรักษา sepsis ได้ ใน ร.พ.ตั้งแต่ M2 ลงไป </t>
  </si>
  <si>
    <t>ให้การดูแลผู้ป่วยเด็กที่ on respirator ได้ใน ร.พ. ตั้งแต่M2 ลงไป</t>
  </si>
  <si>
    <t>สาขาโรคไม่ติดต่อ</t>
  </si>
  <si>
    <t>ร้อยละของผู้ป่วยเบาหวานที่ควบคุมระดับน้ำตาลในเลือดได้ดี (มากกว่าหรือเท่ากับ ร้อยละ 40)</t>
  </si>
  <si>
    <t>ร้อยละของผู้ป่วยความดันโลหิตสูงที่ควบคุมความดันโลหิตได้ดี (มากกว่าหรือเท่ากับ ร้อยละ 50)</t>
  </si>
  <si>
    <t>อัตราตายของผู้ป่วยโรคหลอดเลือดสมองตีบหรืออุดตัน (น้อยกว่าหรือเท่ากับ 7)</t>
  </si>
  <si>
    <t>อัตราการรับไว้รักษาในโรงพยาบาลผู้ป่วยโรคปอดอุดกั้นเรื้อรัง (ไม่เกิน ๑๓๐ ต่อ แสน ปชก.</t>
  </si>
  <si>
    <t>สาขาปฐมภูมิและสุขภาพองค์รวม</t>
  </si>
  <si>
    <t>ร้อยละของอำเภอที่มี District Health System(DHS) ที่เชื่อมโยงระบบบริการปฐมภูมิกับชุมชนและท้องถิ่นอย่างมีคุณภาพ (ไม่น้อยกว่าร้อยละ 85)</t>
  </si>
  <si>
    <t>ตำบลจัดการสุขภาพแบบบูรณาการ ร้อยละ70</t>
  </si>
  <si>
    <t>สาขาแพทย์แผนไทยและการแพทย์ผสมผสาน</t>
  </si>
  <si>
    <t>ร้อยละของผู้ป่วยนอกได้รับบริการ</t>
  </si>
  <si>
    <t>การแพทย์แผนไทยและการแพทย์ทางเลือกที่ได้มาตรฐาน (ร้อยละ 18)</t>
  </si>
  <si>
    <t>คณะ3</t>
  </si>
  <si>
    <t>การพัฒนาระบบบริหารจัดการ</t>
  </si>
  <si>
    <t>การบริหารการเงินการคลัง</t>
  </si>
  <si>
    <t>หน่วยบริการในสังกัด สป.สธ. ระดับ รพศ.รพท.รพช.สามารถควบคุมปัญหาการเงินระดับ ๗ ของหน่วยบริการในพื้นที่ (ไม่เกินร้อยละ ๑๐)</t>
  </si>
  <si>
    <t>การบริหารจัดการด้านยาและเวชภัณฑ์</t>
  </si>
  <si>
    <t>การจัดซื้อร่วมยาและเวชภัณฑ์ที่มิใช่ยาในภาพรวมของเขต คิดเป็นมูลค่าไม่น้อยกว่าร้อยละ 20 ของมูลค่าการจัดซื้อยาและเวชภัณฑ์ที่มิใช่ยาทั้งหมด</t>
  </si>
  <si>
    <t>การพัฒนาบุคลากร</t>
  </si>
  <si>
    <t>ร้อยละของจังหวัดในเขตสุขภาพที่ผ่านเกณฑ์คุณภาพการบริหารจัดการการพัฒนาบุคลากร (ร้อยละ 70)</t>
  </si>
  <si>
    <t>ธรรมาภิบาล</t>
  </si>
  <si>
    <t>สสจ . รพศ. รพท.  รพช. ดำเนินการโรงพยาบาล/หน่วยงานคุณธรรม ร้อยละ ๑๐๐</t>
  </si>
  <si>
    <t>สสอ. ดำเนินการ หน่วยงานคุณธรรม ร้อยละ ๕๐</t>
  </si>
  <si>
    <t>รพ.สต. ดำเนินการโรงพยาบาลคุณธรรมร้อยละ ๓๐</t>
  </si>
  <si>
    <t>สถานีอนามัยเฉลิมพระเกียรติมีการดำเนินการ หน่วยงานคุณธรรม ร้อยละ ๑๐๐</t>
  </si>
  <si>
    <t>หน่วยงานมีความก้าวหน้าในการดำเนินการพัฒนาโรงพยาบาลคุณธรรม/หน่วยงานคุณธรรมเพิ่มจากเดิมอย่างน้อย ๑ ระดับ</t>
  </si>
  <si>
    <t>มีหน่วยงานคุณธรรมต้นแบบ อย่างน้อยเขตละ ๑ หน่วยงาน  (๑๒ เขต)</t>
  </si>
  <si>
    <t>คณะ 4</t>
  </si>
  <si>
    <t>การพัฒนาระบบสนับสนุนบริการสุขภาพ</t>
  </si>
  <si>
    <t>ระบบคุ้มครองผู้บริโภคด้านบริการ อาหารและผลิตภัณฑ์สุขภาพ</t>
  </si>
  <si>
    <t>ร้อยละของสถานที่ผลิตน้ำบริโภคและน้ำแข็งบริโภคได้มาตรฐาน ร้อยละ 100</t>
  </si>
  <si>
    <t>น้ำ</t>
  </si>
  <si>
    <t>น้ำแข็ง</t>
  </si>
  <si>
    <t>ร้อยละของผลิตภัณฑ์น้ำบริโภคและน้ำแข็งบริโภคได้คุณภาพ ร้อยละ 100</t>
  </si>
  <si>
    <t>ร้อยละของน้ำบริโภคและน้ำแข็งบริโภคณ สถานที่จำหน่าย ได้มาตรฐาน ร้อยละ 80</t>
  </si>
  <si>
    <t>ร้อยละของสถานที่ผลิตนมโรงเรียน ได้มาตรฐาน ร้อยละ 100</t>
  </si>
  <si>
    <t>ร้อยละของผลิตภัณฑ์นมโรงเรียน ได้มาตรฐานตามเกณฑ์ที่กำหนดร้อยละ 100</t>
  </si>
  <si>
    <t>ร้อยละของโรงเรียนผ่านมาตรฐานการจัดการ การเก็บรักษาตามระบบ Cold chain และความปลอดภัยนมโรงเรียนร้อยละ 100</t>
  </si>
  <si>
    <t>ระหว่างดำเนินการ</t>
  </si>
  <si>
    <t>ร้อยละของโฆษณาด้านสุขภาพที่ผิดกฎหมายได้รับการจัดการ ร้อยละ 100</t>
  </si>
  <si>
    <t>มีการดำเนินการตามแผนคบส.จังหวัดและคณะกรรมการเป็นกลไกหลักในการดำเนินงาน คบส.ของจังหวัด</t>
  </si>
  <si>
    <t xml:space="preserve">การตรวจสอบผลิตภัณฑ์ จังหวัดสระแก้วมีเป้าหมายในเก็บผลิตภัณฑ์สุขภาพเพื่อส่งตรวจวิเคราะห์ว่าผลิตภัณฑ์มีคุณภาพตามที่กฎหมายกำหนด โดยเก็บผลิตภัณฑ์อาหาร แบ่งเป็นน้ำบริโภคในภาชนะที่บรรจุปิดสนิท จำนวน 50 ตัวอย่าง น้ำแข็ง จำนวน 9 ตัวอย่าง เกลือบริโภคเสริมไอโอดีน จำนวน 90 ตัวอย่าง ผลิตภัณฑ์เครื่องสำอาง จำนวน 100 ตัวอย่าง นมโรงเรียนจากแหล่งผลิต จำนวน 2 ตัวอย่าง ผลิตภัณฑ์สุขภาพชุมชนจำนวน  23 ตัวอย่าง และเฝ้าระวังผลิตภัณฑ์อาหารที่วางจำหน่ายในตลาดโรงเกลือ จำนวน 100 ตัวอย่าง
การเฝ้าระวังการโฆษณา จังหวัดสระแก้วได้วางแผนการดำเนินงาน โดยให้ รพ.สต./สสอ./รพ.ทุกแห่ง  ดำเนินการเฝ้าระวังโฆษณาผลิตภัณฑ์สุขภาพทางสื่อต่างๆ เช่น ป้ายประชาสัมพันธ์  และดำเนินการเฝ้าระวังการโฆษณาของวิทยุชุมชนในพื้นที่ ในระหว่างเดือนกุมภาพันธ์  ถึง กรกฎาคม 2559  และรายงานผลการดำเนินงานเป็นรายไตรมาส
</t>
  </si>
  <si>
    <t>คลินิกเวชกรรมที่ให้บริการด้านเสริมความงาม ได้รับการเฝ้าระวังและตรวจมาตรฐานตามที่กฎหมายกำหนด</t>
  </si>
  <si>
    <t>เรื่องร้องเรียนสถานพยาบาลที่กระทำผิดกฎหมายได้รับการดำเนินการตามกฎหมาย</t>
  </si>
  <si>
    <t>มีแผนยุทธศาสตร์ คบส.เขต/แผนปฏิบัติการงาน/โครงการพัฒนางาน คบส.ระดับเขต</t>
  </si>
  <si>
    <t>ระบบคุ้มครองผู้บริโภคด้านสิ่งแวดล้อมและสุขภาพ</t>
  </si>
  <si>
    <t>โรงพยาบาลสังกัดกระทรวงสาธารณสุขมีการจัดการมูลฝอยติดเชื้อตามกฎหมายและเทศบาลทุกระดับมีการจัดการมูลฝอยได้มาตรฐานการจัดบริการด้านอนามัยสิ่งแวดล้อม</t>
  </si>
  <si>
    <t>ร้อยละ 25 ของเทศบาล ทุกระดับผ่านการประเมินมาตรฐานการจัดบริการอนามัยสิ่งแวดล้อม (EHA) ด้านการจัดการมูลฝอยทั่วไป</t>
  </si>
  <si>
    <t>B = ประชากรกลางปี</t>
  </si>
  <si>
    <t>A = จำนวนผู้ป่วยโรคหลอดเลือดหัวใจเสียชีวิต ปี 2558</t>
  </si>
  <si>
    <t>ลดลงร้อยละ 1 เมื่อเทียบกับอัตราผู้ป่วยรายใหม่จากโรคหลอดเลือดหัวใจเฉียบพลันของปีงบประมาณ 2558</t>
  </si>
  <si>
    <t>A = ประชากรสตรีกลุ่มเป้าหมาย ได้รับการคัดกรองมะเร็งเต้านม</t>
  </si>
  <si>
    <t>A = ประชากรสตรีกลุ่มเป้าหมาย ได้รับการคัดกรองมะเร็งปากมดลูก</t>
  </si>
  <si>
    <t>A=จำนวนผู้ป่วยโรคจิตที่มารับบริการสะสมมาจนถึงปีงบประมาณ 2559</t>
  </si>
  <si>
    <t>B=จำนวนผู้ป่วยโรคจิตคาดประมาณจากความชุกที่ได้จากการสำรวจ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</si>
</sst>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.00_ ;\-#,##0.00\ "/>
    <numFmt numFmtId="188" formatCode="_-* #,##0_-;\-* #,##0_-;_-* &quot;-&quot;??_-;_-@_-"/>
    <numFmt numFmtId="189" formatCode="#,##0_ ;\-#,##0\ "/>
    <numFmt numFmtId="190" formatCode="&quot;฿&quot;#,##0.00"/>
  </numFmts>
  <fonts count="55">
    <font>
      <sz val="11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PSK"/>
      <family val="2"/>
    </font>
    <font>
      <b/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</font>
    <font>
      <b/>
      <sz val="14"/>
      <name val="TH SarabunIT๙"/>
      <family val="2"/>
    </font>
    <font>
      <sz val="14"/>
      <color rgb="FFFF0000"/>
      <name val="TH SarabunIT๙"/>
      <family val="2"/>
    </font>
    <font>
      <sz val="14"/>
      <color theme="1"/>
      <name val="TH SarabunPSK"/>
      <family val="2"/>
    </font>
    <font>
      <b/>
      <sz val="14"/>
      <color rgb="FFC00000"/>
      <name val="TH SarabunPSK"/>
      <family val="2"/>
    </font>
    <font>
      <b/>
      <sz val="8"/>
      <color theme="1"/>
      <name val="TH SarabunIT๙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rgb="FF000000"/>
      <name val="TH SarabunPSK"/>
      <family val="2"/>
    </font>
    <font>
      <sz val="14"/>
      <color indexed="8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  <font>
      <b/>
      <sz val="18"/>
      <color theme="1"/>
      <name val="TH SarabunPSK"/>
      <family val="2"/>
    </font>
    <font>
      <b/>
      <sz val="8"/>
      <color theme="1"/>
      <name val="TH SarabunPSK"/>
      <family val="2"/>
    </font>
    <font>
      <u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name val="Arial"/>
      <family val="2"/>
    </font>
    <font>
      <sz val="16"/>
      <color theme="1"/>
      <name val="TH SarabunIT๙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0"/>
      <name val="TH SarabunPSK"/>
      <family val="2"/>
    </font>
    <font>
      <b/>
      <sz val="18"/>
      <name val="TH SarabunPSK"/>
      <family val="2"/>
    </font>
    <font>
      <b/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Tahoma"/>
      <family val="2"/>
    </font>
    <font>
      <b/>
      <sz val="16"/>
      <color indexed="8"/>
      <name val="TH SarabunIT๙"/>
      <family val="2"/>
    </font>
    <font>
      <sz val="14"/>
      <color indexed="8"/>
      <name val="TH SarabunIT๙"/>
      <family val="2"/>
    </font>
    <font>
      <b/>
      <sz val="14"/>
      <color indexed="8"/>
      <name val="TH SarabunIT๙"/>
      <family val="2"/>
    </font>
    <font>
      <b/>
      <sz val="14"/>
      <color indexed="12"/>
      <name val="TH SarabunIT๙"/>
      <family val="2"/>
    </font>
    <font>
      <sz val="10"/>
      <color indexed="8"/>
      <name val="Times New Roman"/>
      <family val="1"/>
    </font>
    <font>
      <sz val="11"/>
      <color indexed="8"/>
      <name val="TH SarabunPSK"/>
      <family val="2"/>
    </font>
    <font>
      <b/>
      <sz val="14"/>
      <color indexed="15"/>
      <name val="TH SarabunPSK"/>
      <family val="2"/>
    </font>
    <font>
      <u/>
      <sz val="14"/>
      <color indexed="8"/>
      <name val="TH SarabunIT๙"/>
      <family val="2"/>
    </font>
    <font>
      <b/>
      <u/>
      <sz val="14"/>
      <color indexed="8"/>
      <name val="TH SarabunIT๙"/>
      <family val="2"/>
    </font>
    <font>
      <sz val="9"/>
      <color indexed="8"/>
      <name val="Tahoma"/>
      <family val="2"/>
    </font>
    <font>
      <sz val="8"/>
      <color indexed="8"/>
      <name val="TH SarabunIT๙"/>
      <family val="2"/>
    </font>
    <font>
      <u/>
      <sz val="10"/>
      <color indexed="8"/>
      <name val="Times New Roman"/>
      <family val="1"/>
    </font>
    <font>
      <sz val="10"/>
      <color rgb="FFFF0000"/>
      <name val="Times New Roman"/>
      <family val="1"/>
    </font>
    <font>
      <u/>
      <sz val="14"/>
      <color rgb="FFFF0000"/>
      <name val="TH SarabunIT๙"/>
      <family val="2"/>
    </font>
    <font>
      <sz val="11"/>
      <color rgb="FFFF0000"/>
      <name val="Tahoma"/>
      <family val="2"/>
    </font>
    <font>
      <sz val="14"/>
      <color indexed="8"/>
      <name val="Angsana New"/>
      <family val="1"/>
    </font>
    <font>
      <sz val="18"/>
      <color indexed="8"/>
      <name val="TH SarabunIT๙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/>
      <top style="dashed">
        <color indexed="8"/>
      </top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medium">
        <color indexed="8"/>
      </right>
      <top style="thin">
        <color indexed="10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10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10"/>
      </right>
      <top style="dash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dashed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ashed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7" fillId="0" borderId="0" applyNumberFormat="0" applyFill="0" applyBorder="0" applyProtection="0"/>
  </cellStyleXfs>
  <cellXfs count="1112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/>
    <xf numFmtId="0" fontId="2" fillId="0" borderId="6" xfId="0" applyFont="1" applyBorder="1"/>
    <xf numFmtId="0" fontId="2" fillId="2" borderId="7" xfId="0" applyFont="1" applyFill="1" applyBorder="1" applyAlignment="1">
      <alignment vertical="top"/>
    </xf>
    <xf numFmtId="0" fontId="2" fillId="0" borderId="6" xfId="0" applyFont="1" applyBorder="1" applyAlignment="1">
      <alignment horizontal="left" vertical="center"/>
    </xf>
    <xf numFmtId="0" fontId="2" fillId="2" borderId="7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/>
    </xf>
    <xf numFmtId="0" fontId="4" fillId="2" borderId="6" xfId="0" applyFont="1" applyFill="1" applyBorder="1" applyAlignment="1">
      <alignment vertical="top" wrapText="1"/>
    </xf>
    <xf numFmtId="4" fontId="5" fillId="2" borderId="0" xfId="0" applyNumberFormat="1" applyFont="1" applyFill="1"/>
    <xf numFmtId="0" fontId="2" fillId="2" borderId="6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0" fillId="2" borderId="12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9" fillId="2" borderId="0" xfId="0" applyFont="1" applyFill="1"/>
    <xf numFmtId="0" fontId="4" fillId="2" borderId="2" xfId="0" applyFont="1" applyFill="1" applyBorder="1" applyAlignment="1">
      <alignment horizontal="center" textRotation="90"/>
    </xf>
    <xf numFmtId="0" fontId="3" fillId="2" borderId="1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textRotation="90" wrapText="1"/>
    </xf>
    <xf numFmtId="4" fontId="5" fillId="2" borderId="2" xfId="0" applyNumberFormat="1" applyFont="1" applyFill="1" applyBorder="1" applyAlignment="1">
      <alignment textRotation="90"/>
    </xf>
    <xf numFmtId="0" fontId="2" fillId="2" borderId="6" xfId="0" applyFont="1" applyFill="1" applyBorder="1" applyAlignment="1">
      <alignment horizontal="left" vertical="top" wrapText="1"/>
    </xf>
    <xf numFmtId="4" fontId="5" fillId="5" borderId="6" xfId="0" applyNumberFormat="1" applyFont="1" applyFill="1" applyBorder="1" applyAlignment="1">
      <alignment horizontal="left" vertical="center" wrapText="1"/>
    </xf>
    <xf numFmtId="0" fontId="2" fillId="5" borderId="0" xfId="0" applyFont="1" applyFill="1"/>
    <xf numFmtId="3" fontId="5" fillId="6" borderId="6" xfId="0" applyNumberFormat="1" applyFont="1" applyFill="1" applyBorder="1" applyAlignment="1">
      <alignment horizontal="right" vertical="center"/>
    </xf>
    <xf numFmtId="0" fontId="2" fillId="6" borderId="0" xfId="0" applyFont="1" applyFill="1"/>
    <xf numFmtId="3" fontId="5" fillId="6" borderId="6" xfId="0" applyNumberFormat="1" applyFont="1" applyFill="1" applyBorder="1" applyAlignment="1">
      <alignment vertical="center"/>
    </xf>
    <xf numFmtId="4" fontId="5" fillId="6" borderId="6" xfId="0" applyNumberFormat="1" applyFont="1" applyFill="1" applyBorder="1" applyAlignment="1">
      <alignment vertical="center" wrapText="1"/>
    </xf>
    <xf numFmtId="0" fontId="2" fillId="7" borderId="0" xfId="0" applyFont="1" applyFill="1"/>
    <xf numFmtId="0" fontId="3" fillId="2" borderId="13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vertical="top" wrapText="1"/>
    </xf>
    <xf numFmtId="0" fontId="4" fillId="5" borderId="6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right" vertical="center"/>
    </xf>
    <xf numFmtId="4" fontId="5" fillId="7" borderId="6" xfId="0" applyNumberFormat="1" applyFont="1" applyFill="1" applyBorder="1" applyAlignment="1">
      <alignment horizontal="right" vertical="center" wrapText="1"/>
    </xf>
    <xf numFmtId="0" fontId="5" fillId="5" borderId="6" xfId="0" applyFont="1" applyFill="1" applyBorder="1" applyAlignment="1">
      <alignment vertical="center" wrapText="1"/>
    </xf>
    <xf numFmtId="0" fontId="2" fillId="0" borderId="6" xfId="0" applyFont="1" applyBorder="1"/>
    <xf numFmtId="0" fontId="5" fillId="2" borderId="6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 wrapText="1"/>
    </xf>
    <xf numFmtId="0" fontId="12" fillId="2" borderId="2" xfId="0" applyNumberFormat="1" applyFont="1" applyFill="1" applyBorder="1" applyAlignment="1" applyProtection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9" fillId="0" borderId="0" xfId="0" applyFont="1"/>
    <xf numFmtId="0" fontId="3" fillId="2" borderId="2" xfId="0" applyFont="1" applyFill="1" applyBorder="1" applyAlignment="1">
      <alignment horizontal="center" textRotation="90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top"/>
    </xf>
    <xf numFmtId="4" fontId="12" fillId="2" borderId="6" xfId="0" applyNumberFormat="1" applyFont="1" applyFill="1" applyBorder="1" applyAlignment="1">
      <alignment horizontal="center" vertical="center" wrapText="1"/>
    </xf>
    <xf numFmtId="4" fontId="12" fillId="12" borderId="6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top"/>
    </xf>
    <xf numFmtId="0" fontId="12" fillId="2" borderId="3" xfId="0" applyNumberFormat="1" applyFont="1" applyFill="1" applyBorder="1" applyAlignment="1" applyProtection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4" fontId="12" fillId="2" borderId="6" xfId="0" applyNumberFormat="1" applyFont="1" applyFill="1" applyBorder="1" applyAlignment="1">
      <alignment horizontal="left" vertical="center" wrapText="1"/>
    </xf>
    <xf numFmtId="4" fontId="12" fillId="2" borderId="6" xfId="0" applyNumberFormat="1" applyFont="1" applyFill="1" applyBorder="1"/>
    <xf numFmtId="3" fontId="12" fillId="2" borderId="6" xfId="0" applyNumberFormat="1" applyFont="1" applyFill="1" applyBorder="1" applyAlignment="1">
      <alignment horizontal="left" vertical="center" wrapText="1"/>
    </xf>
    <xf numFmtId="0" fontId="9" fillId="12" borderId="6" xfId="0" applyFont="1" applyFill="1" applyBorder="1"/>
    <xf numFmtId="0" fontId="9" fillId="5" borderId="0" xfId="0" applyFont="1" applyFill="1"/>
    <xf numFmtId="0" fontId="9" fillId="2" borderId="12" xfId="0" applyFont="1" applyFill="1" applyBorder="1" applyAlignment="1">
      <alignment vertical="top"/>
    </xf>
    <xf numFmtId="0" fontId="12" fillId="2" borderId="13" xfId="0" applyNumberFormat="1" applyFont="1" applyFill="1" applyBorder="1" applyAlignment="1" applyProtection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4" fontId="12" fillId="2" borderId="6" xfId="0" applyNumberFormat="1" applyFont="1" applyFill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right" vertical="top"/>
    </xf>
    <xf numFmtId="3" fontId="12" fillId="12" borderId="6" xfId="0" applyNumberFormat="1" applyFont="1" applyFill="1" applyBorder="1" applyAlignment="1">
      <alignment horizontal="right" vertical="top"/>
    </xf>
    <xf numFmtId="3" fontId="12" fillId="2" borderId="6" xfId="0" applyNumberFormat="1" applyFont="1" applyFill="1" applyBorder="1" applyAlignment="1">
      <alignment horizontal="right" vertical="center" wrapText="1"/>
    </xf>
    <xf numFmtId="3" fontId="12" fillId="12" borderId="6" xfId="0" applyNumberFormat="1" applyFont="1" applyFill="1" applyBorder="1" applyAlignment="1">
      <alignment horizontal="right" vertical="top" wrapText="1"/>
    </xf>
    <xf numFmtId="0" fontId="12" fillId="2" borderId="6" xfId="0" applyFont="1" applyFill="1" applyBorder="1" applyAlignment="1">
      <alignment vertical="top" wrapText="1"/>
    </xf>
    <xf numFmtId="3" fontId="12" fillId="2" borderId="6" xfId="0" applyNumberFormat="1" applyFont="1" applyFill="1" applyBorder="1" applyAlignment="1">
      <alignment horizontal="center" vertical="center"/>
    </xf>
    <xf numFmtId="3" fontId="12" fillId="1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0" fontId="9" fillId="6" borderId="0" xfId="0" applyFont="1" applyFill="1"/>
    <xf numFmtId="4" fontId="12" fillId="2" borderId="6" xfId="0" applyNumberFormat="1" applyFont="1" applyFill="1" applyBorder="1" applyAlignment="1">
      <alignment horizontal="right" vertical="top" wrapText="1"/>
    </xf>
    <xf numFmtId="4" fontId="12" fillId="2" borderId="6" xfId="0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vertical="top" wrapText="1"/>
    </xf>
    <xf numFmtId="0" fontId="17" fillId="2" borderId="6" xfId="0" applyFont="1" applyFill="1" applyBorder="1" applyAlignment="1">
      <alignment vertical="center" wrapText="1"/>
    </xf>
    <xf numFmtId="4" fontId="17" fillId="2" borderId="6" xfId="0" applyNumberFormat="1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horizontal="right" vertical="top" wrapText="1"/>
    </xf>
    <xf numFmtId="3" fontId="12" fillId="2" borderId="6" xfId="0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 wrapText="1"/>
    </xf>
    <xf numFmtId="3" fontId="12" fillId="2" borderId="6" xfId="0" applyNumberFormat="1" applyFont="1" applyFill="1" applyBorder="1"/>
    <xf numFmtId="4" fontId="12" fillId="2" borderId="6" xfId="0" applyNumberFormat="1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vertical="top"/>
    </xf>
    <xf numFmtId="4" fontId="12" fillId="2" borderId="10" xfId="0" applyNumberFormat="1" applyFont="1" applyFill="1" applyBorder="1" applyAlignment="1">
      <alignment horizontal="left" vertical="center" wrapText="1"/>
    </xf>
    <xf numFmtId="0" fontId="9" fillId="11" borderId="6" xfId="0" applyFont="1" applyFill="1" applyBorder="1"/>
    <xf numFmtId="0" fontId="12" fillId="2" borderId="6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right" vertical="top"/>
    </xf>
    <xf numFmtId="0" fontId="12" fillId="2" borderId="6" xfId="0" applyFont="1" applyFill="1" applyBorder="1" applyAlignment="1">
      <alignment horizontal="right" vertical="top" wrapText="1"/>
    </xf>
    <xf numFmtId="0" fontId="12" fillId="2" borderId="6" xfId="0" applyFont="1" applyFill="1" applyBorder="1" applyAlignment="1">
      <alignment horizontal="right" vertical="top"/>
    </xf>
    <xf numFmtId="0" fontId="9" fillId="2" borderId="6" xfId="0" applyFont="1" applyFill="1" applyBorder="1"/>
    <xf numFmtId="0" fontId="12" fillId="2" borderId="6" xfId="0" applyFont="1" applyFill="1" applyBorder="1" applyAlignment="1">
      <alignment horizontal="left" vertical="top" wrapText="1" readingOrder="1"/>
    </xf>
    <xf numFmtId="0" fontId="15" fillId="9" borderId="6" xfId="0" applyFont="1" applyFill="1" applyBorder="1" applyAlignment="1">
      <alignment horizontal="right" vertical="top" wrapText="1"/>
    </xf>
    <xf numFmtId="0" fontId="9" fillId="2" borderId="6" xfId="0" applyFont="1" applyFill="1" applyBorder="1" applyAlignment="1">
      <alignment horizontal="right" vertical="top" wrapText="1"/>
    </xf>
    <xf numFmtId="3" fontId="15" fillId="9" borderId="6" xfId="0" applyNumberFormat="1" applyFont="1" applyFill="1" applyBorder="1" applyAlignment="1">
      <alignment horizontal="right" vertical="top" wrapText="1"/>
    </xf>
    <xf numFmtId="0" fontId="12" fillId="2" borderId="10" xfId="0" applyFont="1" applyFill="1" applyBorder="1" applyAlignment="1">
      <alignment horizontal="left" vertical="top" wrapText="1"/>
    </xf>
    <xf numFmtId="0" fontId="9" fillId="0" borderId="6" xfId="0" applyFont="1" applyBorder="1"/>
    <xf numFmtId="0" fontId="9" fillId="0" borderId="6" xfId="0" applyFont="1" applyBorder="1" applyAlignment="1">
      <alignment horizontal="left" vertical="top" wrapText="1"/>
    </xf>
    <xf numFmtId="0" fontId="9" fillId="7" borderId="0" xfId="0" applyFont="1" applyFill="1"/>
    <xf numFmtId="4" fontId="12" fillId="2" borderId="6" xfId="0" applyNumberFormat="1" applyFont="1" applyFill="1" applyBorder="1" applyAlignment="1">
      <alignment horizontal="left" vertical="top" wrapText="1"/>
    </xf>
    <xf numFmtId="3" fontId="9" fillId="2" borderId="6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top"/>
    </xf>
    <xf numFmtId="3" fontId="12" fillId="2" borderId="6" xfId="0" applyNumberFormat="1" applyFont="1" applyFill="1" applyBorder="1" applyAlignment="1">
      <alignment vertical="top"/>
    </xf>
    <xf numFmtId="0" fontId="9" fillId="2" borderId="2" xfId="0" applyFont="1" applyFill="1" applyBorder="1"/>
    <xf numFmtId="0" fontId="9" fillId="2" borderId="12" xfId="0" applyFont="1" applyFill="1" applyBorder="1"/>
    <xf numFmtId="0" fontId="9" fillId="2" borderId="10" xfId="0" applyFont="1" applyFill="1" applyBorder="1"/>
    <xf numFmtId="4" fontId="12" fillId="2" borderId="6" xfId="0" applyNumberFormat="1" applyFont="1" applyFill="1" applyBorder="1" applyAlignment="1">
      <alignment horizontal="right" vertical="top"/>
    </xf>
    <xf numFmtId="4" fontId="12" fillId="11" borderId="6" xfId="0" applyNumberFormat="1" applyFont="1" applyFill="1" applyBorder="1"/>
    <xf numFmtId="3" fontId="12" fillId="11" borderId="6" xfId="0" applyNumberFormat="1" applyFont="1" applyFill="1" applyBorder="1" applyAlignment="1">
      <alignment horizontal="right" vertical="top"/>
    </xf>
    <xf numFmtId="1" fontId="12" fillId="11" borderId="6" xfId="0" applyNumberFormat="1" applyFont="1" applyFill="1" applyBorder="1" applyAlignment="1">
      <alignment horizontal="right" vertical="top"/>
    </xf>
    <xf numFmtId="4" fontId="12" fillId="11" borderId="6" xfId="0" applyNumberFormat="1" applyFont="1" applyFill="1" applyBorder="1" applyAlignment="1">
      <alignment horizontal="right" vertical="top"/>
    </xf>
    <xf numFmtId="4" fontId="12" fillId="2" borderId="0" xfId="0" applyNumberFormat="1" applyFont="1" applyFill="1"/>
    <xf numFmtId="0" fontId="12" fillId="2" borderId="6" xfId="0" applyFont="1" applyFill="1" applyBorder="1"/>
    <xf numFmtId="3" fontId="15" fillId="9" borderId="6" xfId="0" applyNumberFormat="1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left" vertical="top" wrapText="1"/>
    </xf>
    <xf numFmtId="0" fontId="15" fillId="10" borderId="6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/>
    </xf>
    <xf numFmtId="0" fontId="9" fillId="3" borderId="6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left" vertical="top"/>
    </xf>
    <xf numFmtId="1" fontId="12" fillId="2" borderId="6" xfId="0" applyNumberFormat="1" applyFont="1" applyFill="1" applyBorder="1" applyAlignment="1">
      <alignment horizontal="right" vertical="top" wrapText="1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9" fillId="3" borderId="2" xfId="0" applyFont="1" applyFill="1" applyBorder="1" applyAlignment="1">
      <alignment horizontal="center" vertical="top"/>
    </xf>
    <xf numFmtId="0" fontId="12" fillId="0" borderId="6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wrapText="1"/>
    </xf>
    <xf numFmtId="0" fontId="9" fillId="0" borderId="6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2" borderId="8" xfId="0" applyFont="1" applyFill="1" applyBorder="1" applyAlignment="1">
      <alignment horizontal="left" vertical="top" wrapText="1"/>
    </xf>
    <xf numFmtId="4" fontId="12" fillId="2" borderId="6" xfId="0" applyNumberFormat="1" applyFont="1" applyFill="1" applyBorder="1" applyAlignment="1">
      <alignment vertical="top" wrapText="1"/>
    </xf>
    <xf numFmtId="0" fontId="9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top" wrapText="1"/>
    </xf>
    <xf numFmtId="2" fontId="12" fillId="2" borderId="6" xfId="0" applyNumberFormat="1" applyFont="1" applyFill="1" applyBorder="1" applyAlignment="1">
      <alignment horizontal="right" vertical="top" wrapText="1"/>
    </xf>
    <xf numFmtId="0" fontId="9" fillId="2" borderId="6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 vertical="top"/>
    </xf>
    <xf numFmtId="4" fontId="6" fillId="2" borderId="2" xfId="0" applyNumberFormat="1" applyFont="1" applyFill="1" applyBorder="1" applyAlignment="1">
      <alignment horizontal="center" vertical="center" textRotation="90" wrapText="1"/>
    </xf>
    <xf numFmtId="4" fontId="12" fillId="2" borderId="2" xfId="0" applyNumberFormat="1" applyFont="1" applyFill="1" applyBorder="1" applyAlignment="1">
      <alignment textRotation="90"/>
    </xf>
    <xf numFmtId="2" fontId="9" fillId="2" borderId="6" xfId="0" applyNumberFormat="1" applyFont="1" applyFill="1" applyBorder="1" applyAlignment="1">
      <alignment horizontal="center" vertical="center" wrapText="1"/>
    </xf>
    <xf numFmtId="2" fontId="9" fillId="2" borderId="6" xfId="0" applyNumberFormat="1" applyFont="1" applyFill="1" applyBorder="1" applyAlignment="1">
      <alignment horizontal="center" vertical="center"/>
    </xf>
    <xf numFmtId="0" fontId="12" fillId="5" borderId="6" xfId="0" applyFont="1" applyFill="1" applyBorder="1"/>
    <xf numFmtId="4" fontId="12" fillId="5" borderId="6" xfId="0" applyNumberFormat="1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vertical="top"/>
    </xf>
    <xf numFmtId="0" fontId="12" fillId="11" borderId="6" xfId="0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right" vertical="top"/>
    </xf>
    <xf numFmtId="0" fontId="12" fillId="11" borderId="6" xfId="0" applyFont="1" applyFill="1" applyBorder="1"/>
    <xf numFmtId="0" fontId="12" fillId="2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vertical="top" wrapText="1"/>
    </xf>
    <xf numFmtId="0" fontId="12" fillId="5" borderId="6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vertical="center" wrapText="1"/>
    </xf>
    <xf numFmtId="4" fontId="12" fillId="1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top"/>
    </xf>
    <xf numFmtId="0" fontId="17" fillId="5" borderId="6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2" borderId="7" xfId="0" applyFont="1" applyFill="1" applyBorder="1" applyAlignment="1">
      <alignment vertical="top"/>
    </xf>
    <xf numFmtId="0" fontId="9" fillId="2" borderId="6" xfId="0" applyFont="1" applyFill="1" applyBorder="1" applyAlignment="1">
      <alignment horizontal="right" vertical="top"/>
    </xf>
    <xf numFmtId="4" fontId="12" fillId="5" borderId="9" xfId="0" applyNumberFormat="1" applyFont="1" applyFill="1" applyBorder="1"/>
    <xf numFmtId="4" fontId="12" fillId="5" borderId="9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/>
    <xf numFmtId="0" fontId="15" fillId="2" borderId="6" xfId="0" applyFont="1" applyFill="1" applyBorder="1" applyAlignment="1">
      <alignment horizontal="right" vertical="top" wrapText="1" readingOrder="1"/>
    </xf>
    <xf numFmtId="3" fontId="15" fillId="2" borderId="6" xfId="0" applyNumberFormat="1" applyFont="1" applyFill="1" applyBorder="1" applyAlignment="1">
      <alignment horizontal="right" vertical="top" wrapText="1" readingOrder="1"/>
    </xf>
    <xf numFmtId="0" fontId="12" fillId="11" borderId="10" xfId="0" applyFont="1" applyFill="1" applyBorder="1"/>
    <xf numFmtId="4" fontId="12" fillId="2" borderId="10" xfId="0" applyNumberFormat="1" applyFont="1" applyFill="1" applyBorder="1" applyAlignment="1">
      <alignment horizontal="right" vertical="center" wrapText="1"/>
    </xf>
    <xf numFmtId="0" fontId="22" fillId="2" borderId="6" xfId="0" applyFont="1" applyFill="1" applyBorder="1" applyAlignment="1">
      <alignment horizontal="right" vertical="top" wrapText="1" readingOrder="1"/>
    </xf>
    <xf numFmtId="2" fontId="12" fillId="2" borderId="2" xfId="0" applyNumberFormat="1" applyFont="1" applyFill="1" applyBorder="1" applyAlignment="1">
      <alignment horizontal="right" vertical="top" wrapText="1"/>
    </xf>
    <xf numFmtId="2" fontId="12" fillId="2" borderId="2" xfId="0" applyNumberFormat="1" applyFont="1" applyFill="1" applyBorder="1" applyAlignment="1">
      <alignment horizontal="right" vertical="top"/>
    </xf>
    <xf numFmtId="9" fontId="9" fillId="2" borderId="6" xfId="0" applyNumberFormat="1" applyFont="1" applyFill="1" applyBorder="1" applyAlignment="1">
      <alignment horizontal="right" vertical="top" wrapText="1"/>
    </xf>
    <xf numFmtId="0" fontId="9" fillId="2" borderId="7" xfId="0" applyFont="1" applyFill="1" applyBorder="1" applyAlignment="1">
      <alignment horizontal="right" vertical="top" wrapText="1"/>
    </xf>
    <xf numFmtId="2" fontId="12" fillId="2" borderId="6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textRotation="90"/>
    </xf>
    <xf numFmtId="4" fontId="6" fillId="2" borderId="6" xfId="0" applyNumberFormat="1" applyFont="1" applyFill="1" applyBorder="1" applyAlignment="1">
      <alignment horizontal="center" vertical="center" textRotation="90" wrapText="1"/>
    </xf>
    <xf numFmtId="4" fontId="12" fillId="2" borderId="6" xfId="0" applyNumberFormat="1" applyFont="1" applyFill="1" applyBorder="1" applyAlignment="1">
      <alignment textRotation="90"/>
    </xf>
    <xf numFmtId="0" fontId="3" fillId="2" borderId="6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center" vertical="top"/>
    </xf>
    <xf numFmtId="0" fontId="9" fillId="3" borderId="6" xfId="0" applyFont="1" applyFill="1" applyBorder="1" applyAlignment="1">
      <alignment horizontal="left" vertical="top"/>
    </xf>
    <xf numFmtId="0" fontId="9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59" fontId="9" fillId="2" borderId="6" xfId="0" applyNumberFormat="1" applyFont="1" applyFill="1" applyBorder="1" applyAlignment="1">
      <alignment horizontal="right" vertical="top"/>
    </xf>
    <xf numFmtId="0" fontId="9" fillId="0" borderId="6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vertical="center"/>
    </xf>
    <xf numFmtId="0" fontId="12" fillId="0" borderId="6" xfId="0" applyFont="1" applyBorder="1" applyAlignment="1">
      <alignment horizontal="left" vertical="top" wrapText="1"/>
    </xf>
    <xf numFmtId="3" fontId="9" fillId="2" borderId="6" xfId="0" applyNumberFormat="1" applyFont="1" applyFill="1" applyBorder="1" applyAlignment="1">
      <alignment horizontal="right" vertical="top" wrapText="1"/>
    </xf>
    <xf numFmtId="0" fontId="3" fillId="11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top" wrapText="1"/>
    </xf>
    <xf numFmtId="0" fontId="9" fillId="2" borderId="14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top"/>
    </xf>
    <xf numFmtId="0" fontId="12" fillId="5" borderId="9" xfId="0" applyFont="1" applyFill="1" applyBorder="1" applyAlignment="1">
      <alignment vertical="center"/>
    </xf>
    <xf numFmtId="1" fontId="12" fillId="5" borderId="9" xfId="0" applyNumberFormat="1" applyFont="1" applyFill="1" applyBorder="1" applyAlignment="1">
      <alignment vertical="center"/>
    </xf>
    <xf numFmtId="4" fontId="12" fillId="5" borderId="6" xfId="0" applyNumberFormat="1" applyFont="1" applyFill="1" applyBorder="1" applyAlignment="1">
      <alignment horizontal="right" vertical="center" wrapText="1"/>
    </xf>
    <xf numFmtId="4" fontId="12" fillId="2" borderId="6" xfId="0" applyNumberFormat="1" applyFont="1" applyFill="1" applyBorder="1" applyAlignment="1">
      <alignment horizontal="center" vertical="center" textRotation="90"/>
    </xf>
    <xf numFmtId="3" fontId="9" fillId="2" borderId="6" xfId="1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top" wrapText="1"/>
    </xf>
    <xf numFmtId="3" fontId="9" fillId="2" borderId="7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top"/>
    </xf>
    <xf numFmtId="4" fontId="9" fillId="2" borderId="7" xfId="0" applyNumberFormat="1" applyFont="1" applyFill="1" applyBorder="1" applyAlignment="1">
      <alignment horizontal="center" vertical="top" wrapText="1"/>
    </xf>
    <xf numFmtId="4" fontId="9" fillId="2" borderId="6" xfId="0" applyNumberFormat="1" applyFont="1" applyFill="1" applyBorder="1" applyAlignment="1">
      <alignment horizontal="center" vertical="center" wrapText="1"/>
    </xf>
    <xf numFmtId="3" fontId="18" fillId="2" borderId="6" xfId="0" quotePrefix="1" applyNumberFormat="1" applyFont="1" applyFill="1" applyBorder="1" applyAlignment="1">
      <alignment horizontal="center" vertical="center"/>
    </xf>
    <xf numFmtId="3" fontId="12" fillId="2" borderId="6" xfId="0" quotePrefix="1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left" vertical="top" wrapText="1"/>
    </xf>
    <xf numFmtId="1" fontId="12" fillId="2" borderId="6" xfId="0" applyNumberFormat="1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top" wrapText="1"/>
    </xf>
    <xf numFmtId="0" fontId="12" fillId="11" borderId="6" xfId="0" applyFont="1" applyFill="1" applyBorder="1" applyAlignment="1">
      <alignment horizontal="center" vertical="center" wrapText="1"/>
    </xf>
    <xf numFmtId="4" fontId="12" fillId="11" borderId="6" xfId="0" applyNumberFormat="1" applyFont="1" applyFill="1" applyBorder="1" applyAlignment="1">
      <alignment horizontal="left" vertical="center" wrapText="1"/>
    </xf>
    <xf numFmtId="4" fontId="12" fillId="11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center" vertical="top"/>
    </xf>
    <xf numFmtId="2" fontId="3" fillId="2" borderId="6" xfId="0" applyNumberFormat="1" applyFont="1" applyFill="1" applyBorder="1" applyAlignment="1">
      <alignment horizontal="center" vertical="top"/>
    </xf>
    <xf numFmtId="0" fontId="12" fillId="2" borderId="10" xfId="0" applyFont="1" applyFill="1" applyBorder="1" applyAlignment="1">
      <alignment horizontal="right" vertical="center"/>
    </xf>
    <xf numFmtId="4" fontId="12" fillId="2" borderId="7" xfId="0" applyNumberFormat="1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top" wrapText="1"/>
    </xf>
    <xf numFmtId="1" fontId="9" fillId="2" borderId="6" xfId="0" applyNumberFormat="1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right" vertical="top" wrapText="1"/>
    </xf>
    <xf numFmtId="0" fontId="18" fillId="2" borderId="9" xfId="0" applyFont="1" applyFill="1" applyBorder="1" applyAlignment="1">
      <alignment horizontal="right" vertical="top" wrapText="1"/>
    </xf>
    <xf numFmtId="1" fontId="9" fillId="2" borderId="6" xfId="0" applyNumberFormat="1" applyFont="1" applyFill="1" applyBorder="1" applyAlignment="1">
      <alignment horizontal="right" vertical="top" wrapText="1"/>
    </xf>
    <xf numFmtId="0" fontId="12" fillId="2" borderId="9" xfId="0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2" fillId="11" borderId="6" xfId="0" applyFont="1" applyFill="1" applyBorder="1" applyAlignment="1">
      <alignment horizontal="right" vertical="top"/>
    </xf>
    <xf numFmtId="0" fontId="12" fillId="11" borderId="0" xfId="0" applyFont="1" applyFill="1"/>
    <xf numFmtId="0" fontId="17" fillId="11" borderId="6" xfId="0" applyFont="1" applyFill="1" applyBorder="1"/>
    <xf numFmtId="0" fontId="12" fillId="11" borderId="6" xfId="0" applyFont="1" applyFill="1" applyBorder="1" applyAlignment="1">
      <alignment vertical="top"/>
    </xf>
    <xf numFmtId="2" fontId="9" fillId="2" borderId="6" xfId="0" applyNumberFormat="1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3" fontId="12" fillId="2" borderId="6" xfId="0" applyNumberFormat="1" applyFont="1" applyFill="1" applyBorder="1" applyAlignment="1">
      <alignment horizontal="right" wrapText="1"/>
    </xf>
    <xf numFmtId="0" fontId="12" fillId="2" borderId="6" xfId="0" applyNumberFormat="1" applyFont="1" applyFill="1" applyBorder="1" applyAlignment="1">
      <alignment horizontal="right"/>
    </xf>
    <xf numFmtId="0" fontId="25" fillId="2" borderId="6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top" wrapText="1"/>
    </xf>
    <xf numFmtId="4" fontId="12" fillId="2" borderId="7" xfId="0" applyNumberFormat="1" applyFont="1" applyFill="1" applyBorder="1" applyAlignment="1">
      <alignment vertical="center" textRotation="90" wrapText="1"/>
    </xf>
    <xf numFmtId="4" fontId="12" fillId="2" borderId="7" xfId="0" applyNumberFormat="1" applyFont="1" applyFill="1" applyBorder="1" applyAlignment="1">
      <alignment textRotation="90"/>
    </xf>
    <xf numFmtId="3" fontId="18" fillId="2" borderId="6" xfId="0" applyNumberFormat="1" applyFont="1" applyFill="1" applyBorder="1" applyAlignment="1">
      <alignment horizontal="right" vertical="center"/>
    </xf>
    <xf numFmtId="4" fontId="9" fillId="2" borderId="6" xfId="0" applyNumberFormat="1" applyFont="1" applyFill="1" applyBorder="1" applyAlignment="1">
      <alignment horizontal="left" vertical="center" wrapText="1"/>
    </xf>
    <xf numFmtId="3" fontId="18" fillId="2" borderId="6" xfId="0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17" fillId="13" borderId="6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vertical="center"/>
    </xf>
    <xf numFmtId="0" fontId="12" fillId="13" borderId="6" xfId="0" applyFont="1" applyFill="1" applyBorder="1"/>
    <xf numFmtId="0" fontId="5" fillId="14" borderId="6" xfId="0" applyFont="1" applyFill="1" applyBorder="1" applyAlignment="1">
      <alignment horizontal="right" vertical="top" wrapText="1"/>
    </xf>
    <xf numFmtId="0" fontId="12" fillId="14" borderId="6" xfId="0" applyFont="1" applyFill="1" applyBorder="1" applyAlignment="1">
      <alignment horizontal="right" vertical="top" wrapText="1"/>
    </xf>
    <xf numFmtId="0" fontId="12" fillId="16" borderId="6" xfId="0" applyFont="1" applyFill="1" applyBorder="1" applyAlignment="1">
      <alignment vertical="center"/>
    </xf>
    <xf numFmtId="0" fontId="12" fillId="16" borderId="6" xfId="0" applyFont="1" applyFill="1" applyBorder="1" applyAlignment="1">
      <alignment horizontal="right" vertical="top" wrapText="1"/>
    </xf>
    <xf numFmtId="0" fontId="5" fillId="16" borderId="6" xfId="0" applyFont="1" applyFill="1" applyBorder="1" applyAlignment="1">
      <alignment horizontal="right" vertical="top"/>
    </xf>
    <xf numFmtId="1" fontId="12" fillId="14" borderId="6" xfId="0" applyNumberFormat="1" applyFont="1" applyFill="1" applyBorder="1" applyAlignment="1">
      <alignment horizontal="right" vertical="top" wrapText="1"/>
    </xf>
    <xf numFmtId="2" fontId="12" fillId="14" borderId="6" xfId="0" applyNumberFormat="1" applyFont="1" applyFill="1" applyBorder="1" applyAlignment="1">
      <alignment horizontal="right" vertical="top" wrapText="1"/>
    </xf>
    <xf numFmtId="0" fontId="12" fillId="14" borderId="6" xfId="0" applyFont="1" applyFill="1" applyBorder="1" applyAlignment="1">
      <alignment horizontal="right" vertical="top"/>
    </xf>
    <xf numFmtId="0" fontId="2" fillId="2" borderId="6" xfId="0" applyFont="1" applyFill="1" applyBorder="1" applyAlignment="1">
      <alignment vertical="top" wrapText="1"/>
    </xf>
    <xf numFmtId="3" fontId="5" fillId="2" borderId="6" xfId="0" applyNumberFormat="1" applyFont="1" applyFill="1" applyBorder="1" applyAlignment="1">
      <alignment horizontal="right" vertical="top" wrapText="1"/>
    </xf>
    <xf numFmtId="3" fontId="5" fillId="2" borderId="6" xfId="0" applyNumberFormat="1" applyFont="1" applyFill="1" applyBorder="1" applyAlignment="1">
      <alignment horizontal="right" vertical="top"/>
    </xf>
    <xf numFmtId="0" fontId="25" fillId="14" borderId="6" xfId="0" applyFont="1" applyFill="1" applyBorder="1" applyAlignment="1">
      <alignment horizontal="right" wrapText="1"/>
    </xf>
    <xf numFmtId="0" fontId="12" fillId="16" borderId="6" xfId="0" applyFont="1" applyFill="1" applyBorder="1" applyAlignment="1">
      <alignment vertical="top" wrapText="1"/>
    </xf>
    <xf numFmtId="0" fontId="12" fillId="16" borderId="6" xfId="0" applyFont="1" applyFill="1" applyBorder="1"/>
    <xf numFmtId="0" fontId="17" fillId="16" borderId="6" xfId="0" applyFont="1" applyFill="1" applyBorder="1"/>
    <xf numFmtId="0" fontId="17" fillId="16" borderId="6" xfId="0" applyFont="1" applyFill="1" applyBorder="1" applyAlignment="1">
      <alignment textRotation="90"/>
    </xf>
    <xf numFmtId="0" fontId="9" fillId="14" borderId="6" xfId="0" applyFont="1" applyFill="1" applyBorder="1" applyAlignment="1">
      <alignment vertical="center" wrapText="1"/>
    </xf>
    <xf numFmtId="0" fontId="12" fillId="14" borderId="6" xfId="0" applyFont="1" applyFill="1" applyBorder="1" applyAlignment="1">
      <alignment horizontal="left" vertical="top" wrapText="1"/>
    </xf>
    <xf numFmtId="0" fontId="18" fillId="14" borderId="9" xfId="0" applyFont="1" applyFill="1" applyBorder="1" applyAlignment="1">
      <alignment horizontal="right" vertical="top" wrapText="1"/>
    </xf>
    <xf numFmtId="0" fontId="12" fillId="13" borderId="6" xfId="0" applyFont="1" applyFill="1" applyBorder="1" applyAlignment="1">
      <alignment horizontal="left" vertical="center"/>
    </xf>
    <xf numFmtId="0" fontId="12" fillId="14" borderId="7" xfId="0" applyFont="1" applyFill="1" applyBorder="1" applyAlignment="1">
      <alignment vertical="center" wrapText="1"/>
    </xf>
    <xf numFmtId="0" fontId="12" fillId="14" borderId="6" xfId="0" applyFont="1" applyFill="1" applyBorder="1" applyAlignment="1">
      <alignment vertical="center" wrapText="1"/>
    </xf>
    <xf numFmtId="0" fontId="12" fillId="14" borderId="6" xfId="0" applyFont="1" applyFill="1" applyBorder="1" applyAlignment="1">
      <alignment vertical="center"/>
    </xf>
    <xf numFmtId="2" fontId="12" fillId="15" borderId="6" xfId="0" applyNumberFormat="1" applyFont="1" applyFill="1" applyBorder="1" applyAlignment="1">
      <alignment horizontal="right" vertical="top" wrapText="1"/>
    </xf>
    <xf numFmtId="3" fontId="12" fillId="11" borderId="6" xfId="0" applyNumberFormat="1" applyFont="1" applyFill="1" applyBorder="1" applyAlignment="1">
      <alignment horizontal="center" vertical="center" wrapText="1"/>
    </xf>
    <xf numFmtId="3" fontId="12" fillId="11" borderId="6" xfId="0" applyNumberFormat="1" applyFont="1" applyFill="1" applyBorder="1" applyAlignment="1">
      <alignment horizontal="center" vertical="center"/>
    </xf>
    <xf numFmtId="3" fontId="12" fillId="11" borderId="6" xfId="0" applyNumberFormat="1" applyFont="1" applyFill="1" applyBorder="1" applyAlignment="1">
      <alignment horizontal="right" vertical="center"/>
    </xf>
    <xf numFmtId="3" fontId="12" fillId="11" borderId="6" xfId="0" applyNumberFormat="1" applyFont="1" applyFill="1" applyBorder="1" applyAlignment="1">
      <alignment horizontal="left" vertical="center" wrapText="1"/>
    </xf>
    <xf numFmtId="4" fontId="12" fillId="11" borderId="6" xfId="0" applyNumberFormat="1" applyFont="1" applyFill="1" applyBorder="1" applyAlignment="1">
      <alignment horizontal="center" vertical="center"/>
    </xf>
    <xf numFmtId="3" fontId="12" fillId="11" borderId="6" xfId="0" applyNumberFormat="1" applyFont="1" applyFill="1" applyBorder="1" applyAlignment="1">
      <alignment horizontal="right" vertical="center" wrapText="1"/>
    </xf>
    <xf numFmtId="4" fontId="12" fillId="11" borderId="6" xfId="0" applyNumberFormat="1" applyFont="1" applyFill="1" applyBorder="1" applyAlignment="1">
      <alignment horizontal="right" vertical="center"/>
    </xf>
    <xf numFmtId="4" fontId="12" fillId="11" borderId="6" xfId="0" applyNumberFormat="1" applyFont="1" applyFill="1" applyBorder="1" applyAlignment="1">
      <alignment horizontal="left" vertical="top" wrapText="1"/>
    </xf>
    <xf numFmtId="0" fontId="12" fillId="11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top" wrapText="1" readingOrder="1"/>
    </xf>
    <xf numFmtId="0" fontId="5" fillId="0" borderId="6" xfId="0" applyFont="1" applyBorder="1" applyAlignment="1">
      <alignment horizontal="left" vertical="top" wrapText="1"/>
    </xf>
    <xf numFmtId="4" fontId="17" fillId="11" borderId="6" xfId="0" applyNumberFormat="1" applyFont="1" applyFill="1" applyBorder="1"/>
    <xf numFmtId="4" fontId="12" fillId="11" borderId="2" xfId="0" applyNumberFormat="1" applyFont="1" applyFill="1" applyBorder="1" applyAlignment="1">
      <alignment horizontal="left" vertical="top" wrapText="1"/>
    </xf>
    <xf numFmtId="4" fontId="12" fillId="11" borderId="2" xfId="0" applyNumberFormat="1" applyFont="1" applyFill="1" applyBorder="1"/>
    <xf numFmtId="0" fontId="9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/>
    </xf>
    <xf numFmtId="0" fontId="12" fillId="11" borderId="6" xfId="0" applyFont="1" applyFill="1" applyBorder="1" applyAlignment="1">
      <alignment vertical="top" wrapText="1"/>
    </xf>
    <xf numFmtId="0" fontId="9" fillId="11" borderId="6" xfId="0" applyFont="1" applyFill="1" applyBorder="1" applyAlignment="1">
      <alignment vertical="center" wrapText="1"/>
    </xf>
    <xf numFmtId="0" fontId="12" fillId="11" borderId="6" xfId="0" applyFont="1" applyFill="1" applyBorder="1" applyAlignment="1">
      <alignment vertical="center" wrapText="1"/>
    </xf>
    <xf numFmtId="2" fontId="9" fillId="2" borderId="6" xfId="0" applyNumberFormat="1" applyFont="1" applyFill="1" applyBorder="1" applyAlignment="1">
      <alignment horizontal="right" vertical="top"/>
    </xf>
    <xf numFmtId="2" fontId="16" fillId="2" borderId="6" xfId="0" applyNumberFormat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vertical="center" wrapText="1"/>
    </xf>
    <xf numFmtId="4" fontId="17" fillId="2" borderId="6" xfId="0" applyNumberFormat="1" applyFont="1" applyFill="1" applyBorder="1" applyAlignment="1">
      <alignment horizontal="center" vertical="center" wrapText="1"/>
    </xf>
    <xf numFmtId="4" fontId="12" fillId="2" borderId="6" xfId="0" applyNumberFormat="1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/>
    </xf>
    <xf numFmtId="3" fontId="9" fillId="2" borderId="6" xfId="0" applyNumberFormat="1" applyFont="1" applyFill="1" applyBorder="1"/>
    <xf numFmtId="3" fontId="9" fillId="2" borderId="6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vertical="center"/>
    </xf>
    <xf numFmtId="4" fontId="12" fillId="2" borderId="6" xfId="0" applyNumberFormat="1" applyFont="1" applyFill="1" applyBorder="1" applyAlignment="1">
      <alignment wrapText="1"/>
    </xf>
    <xf numFmtId="3" fontId="12" fillId="2" borderId="6" xfId="0" applyNumberFormat="1" applyFont="1" applyFill="1" applyBorder="1" applyAlignment="1">
      <alignment vertical="top" wrapText="1"/>
    </xf>
    <xf numFmtId="4" fontId="17" fillId="2" borderId="6" xfId="0" applyNumberFormat="1" applyFont="1" applyFill="1" applyBorder="1"/>
    <xf numFmtId="1" fontId="12" fillId="2" borderId="6" xfId="0" applyNumberFormat="1" applyFont="1" applyFill="1" applyBorder="1" applyAlignment="1">
      <alignment horizontal="right" vertical="top"/>
    </xf>
    <xf numFmtId="3" fontId="12" fillId="2" borderId="6" xfId="0" applyNumberFormat="1" applyFont="1" applyFill="1" applyBorder="1" applyAlignment="1">
      <alignment horizontal="left" vertical="top" wrapText="1"/>
    </xf>
    <xf numFmtId="3" fontId="12" fillId="2" borderId="6" xfId="0" applyNumberFormat="1" applyFont="1" applyFill="1" applyBorder="1" applyAlignment="1">
      <alignment horizontal="center" vertical="top" wrapText="1"/>
    </xf>
    <xf numFmtId="1" fontId="12" fillId="2" borderId="6" xfId="0" applyNumberFormat="1" applyFont="1" applyFill="1" applyBorder="1" applyAlignment="1">
      <alignment horizontal="right" vertical="center"/>
    </xf>
    <xf numFmtId="1" fontId="12" fillId="2" borderId="6" xfId="0" applyNumberFormat="1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horizontal="left" vertical="top" wrapText="1"/>
    </xf>
    <xf numFmtId="4" fontId="12" fillId="11" borderId="6" xfId="0" applyNumberFormat="1" applyFont="1" applyFill="1" applyBorder="1" applyAlignment="1">
      <alignment vertical="center" wrapText="1"/>
    </xf>
    <xf numFmtId="4" fontId="17" fillId="11" borderId="6" xfId="0" applyNumberFormat="1" applyFont="1" applyFill="1" applyBorder="1" applyAlignment="1">
      <alignment vertical="center" wrapText="1"/>
    </xf>
    <xf numFmtId="0" fontId="9" fillId="11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 vertical="top"/>
    </xf>
    <xf numFmtId="3" fontId="9" fillId="2" borderId="0" xfId="0" applyNumberFormat="1" applyFont="1" applyFill="1" applyAlignment="1">
      <alignment horizontal="right" vertical="top"/>
    </xf>
    <xf numFmtId="4" fontId="5" fillId="2" borderId="6" xfId="0" applyNumberFormat="1" applyFont="1" applyFill="1" applyBorder="1" applyAlignment="1">
      <alignment horizontal="right" vertical="top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/>
    <xf numFmtId="0" fontId="6" fillId="2" borderId="6" xfId="0" applyFont="1" applyFill="1" applyBorder="1" applyAlignment="1">
      <alignment horizontal="left" vertical="center"/>
    </xf>
    <xf numFmtId="49" fontId="12" fillId="2" borderId="6" xfId="0" applyNumberFormat="1" applyFont="1" applyFill="1" applyBorder="1" applyAlignment="1">
      <alignment horizontal="right" vertical="top" wrapText="1"/>
    </xf>
    <xf numFmtId="0" fontId="27" fillId="2" borderId="6" xfId="0" applyFont="1" applyFill="1" applyBorder="1" applyAlignment="1">
      <alignment horizontal="right" vertical="top"/>
    </xf>
    <xf numFmtId="0" fontId="6" fillId="2" borderId="6" xfId="0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top" wrapText="1"/>
    </xf>
    <xf numFmtId="59" fontId="9" fillId="2" borderId="6" xfId="0" applyNumberFormat="1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vertical="top"/>
    </xf>
    <xf numFmtId="59" fontId="9" fillId="2" borderId="6" xfId="0" applyNumberFormat="1" applyFont="1" applyFill="1" applyBorder="1" applyAlignment="1">
      <alignment vertical="top"/>
    </xf>
    <xf numFmtId="59" fontId="9" fillId="2" borderId="6" xfId="0" applyNumberFormat="1" applyFont="1" applyFill="1" applyBorder="1" applyAlignment="1">
      <alignment horizontal="center" vertical="top" wrapText="1"/>
    </xf>
    <xf numFmtId="2" fontId="9" fillId="2" borderId="6" xfId="0" applyNumberFormat="1" applyFont="1" applyFill="1" applyBorder="1" applyAlignment="1">
      <alignment vertical="top"/>
    </xf>
    <xf numFmtId="0" fontId="17" fillId="2" borderId="6" xfId="0" applyFont="1" applyFill="1" applyBorder="1"/>
    <xf numFmtId="1" fontId="9" fillId="2" borderId="6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/>
    <xf numFmtId="0" fontId="8" fillId="2" borderId="6" xfId="0" applyFont="1" applyFill="1" applyBorder="1"/>
    <xf numFmtId="0" fontId="8" fillId="2" borderId="6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3" fontId="29" fillId="2" borderId="6" xfId="0" applyNumberFormat="1" applyFont="1" applyFill="1" applyBorder="1" applyAlignment="1">
      <alignment horizontal="right" vertical="center" wrapText="1"/>
    </xf>
    <xf numFmtId="4" fontId="29" fillId="2" borderId="6" xfId="0" applyNumberFormat="1" applyFont="1" applyFill="1" applyBorder="1" applyAlignment="1">
      <alignment horizontal="right" vertical="center" wrapText="1"/>
    </xf>
    <xf numFmtId="0" fontId="9" fillId="6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top" wrapText="1"/>
    </xf>
    <xf numFmtId="0" fontId="9" fillId="6" borderId="6" xfId="0" applyFont="1" applyFill="1" applyBorder="1" applyAlignment="1">
      <alignment horizontal="center" wrapText="1"/>
    </xf>
    <xf numFmtId="0" fontId="9" fillId="6" borderId="6" xfId="0" applyFont="1" applyFill="1" applyBorder="1"/>
    <xf numFmtId="0" fontId="9" fillId="6" borderId="6" xfId="0" applyFont="1" applyFill="1" applyBorder="1" applyAlignment="1">
      <alignment horizontal="center" vertical="center" wrapText="1"/>
    </xf>
    <xf numFmtId="0" fontId="12" fillId="17" borderId="6" xfId="0" applyFont="1" applyFill="1" applyBorder="1"/>
    <xf numFmtId="0" fontId="9" fillId="17" borderId="6" xfId="0" applyFont="1" applyFill="1" applyBorder="1" applyAlignment="1">
      <alignment horizontal="left" vertical="center" wrapText="1"/>
    </xf>
    <xf numFmtId="0" fontId="9" fillId="17" borderId="7" xfId="0" applyFont="1" applyFill="1" applyBorder="1" applyAlignment="1">
      <alignment horizontal="right" vertical="top" wrapText="1"/>
    </xf>
    <xf numFmtId="0" fontId="12" fillId="17" borderId="6" xfId="0" applyFont="1" applyFill="1" applyBorder="1" applyAlignment="1">
      <alignment horizontal="left" vertical="top" wrapText="1"/>
    </xf>
    <xf numFmtId="0" fontId="5" fillId="0" borderId="0" xfId="0" applyFont="1"/>
    <xf numFmtId="0" fontId="5" fillId="2" borderId="7" xfId="0" applyFont="1" applyFill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12" fillId="17" borderId="6" xfId="0" applyFont="1" applyFill="1" applyBorder="1" applyAlignment="1">
      <alignment horizontal="right" vertical="top"/>
    </xf>
    <xf numFmtId="0" fontId="5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2" fillId="2" borderId="7" xfId="0" applyFont="1" applyFill="1" applyBorder="1" applyAlignment="1">
      <alignment horizontal="center" vertical="top" wrapText="1"/>
    </xf>
    <xf numFmtId="0" fontId="9" fillId="18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center" vertical="center" wrapText="1"/>
    </xf>
    <xf numFmtId="0" fontId="27" fillId="2" borderId="6" xfId="0" applyFont="1" applyFill="1" applyBorder="1"/>
    <xf numFmtId="0" fontId="0" fillId="2" borderId="6" xfId="0" applyFill="1" applyBorder="1" applyAlignment="1">
      <alignment horizontal="center"/>
    </xf>
    <xf numFmtId="0" fontId="5" fillId="2" borderId="2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left" vertical="top"/>
    </xf>
    <xf numFmtId="0" fontId="24" fillId="0" borderId="0" xfId="0" applyFont="1"/>
    <xf numFmtId="0" fontId="31" fillId="2" borderId="17" xfId="0" applyFont="1" applyFill="1" applyBorder="1" applyAlignment="1">
      <alignment vertical="top" wrapText="1"/>
    </xf>
    <xf numFmtId="3" fontId="24" fillId="7" borderId="19" xfId="0" applyNumberFormat="1" applyFont="1" applyFill="1" applyBorder="1" applyAlignment="1">
      <alignment horizontal="center" vertical="center" wrapText="1"/>
    </xf>
    <xf numFmtId="0" fontId="30" fillId="0" borderId="6" xfId="0" applyFont="1" applyBorder="1" applyAlignment="1">
      <alignment vertical="top" wrapText="1"/>
    </xf>
    <xf numFmtId="3" fontId="24" fillId="7" borderId="21" xfId="0" applyNumberFormat="1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vertical="top" wrapText="1"/>
    </xf>
    <xf numFmtId="2" fontId="24" fillId="7" borderId="25" xfId="0" applyNumberFormat="1" applyFont="1" applyFill="1" applyBorder="1" applyAlignment="1">
      <alignment horizontal="center" vertical="center" wrapText="1"/>
    </xf>
    <xf numFmtId="0" fontId="24" fillId="7" borderId="19" xfId="0" applyFont="1" applyFill="1" applyBorder="1" applyAlignment="1">
      <alignment horizontal="center" vertical="center" wrapText="1"/>
    </xf>
    <xf numFmtId="0" fontId="24" fillId="7" borderId="21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1" fontId="24" fillId="0" borderId="25" xfId="0" applyNumberFormat="1" applyFont="1" applyBorder="1" applyAlignment="1">
      <alignment horizontal="center" vertical="center" wrapText="1"/>
    </xf>
    <xf numFmtId="0" fontId="24" fillId="7" borderId="19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vertical="top" wrapText="1"/>
    </xf>
    <xf numFmtId="0" fontId="24" fillId="7" borderId="21" xfId="0" applyFont="1" applyFill="1" applyBorder="1" applyAlignment="1">
      <alignment horizontal="center" vertical="center"/>
    </xf>
    <xf numFmtId="2" fontId="24" fillId="0" borderId="25" xfId="0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1" fillId="2" borderId="34" xfId="0" applyFont="1" applyFill="1" applyBorder="1" applyAlignment="1">
      <alignment vertical="top" wrapText="1"/>
    </xf>
    <xf numFmtId="3" fontId="24" fillId="2" borderId="19" xfId="0" applyNumberFormat="1" applyFont="1" applyFill="1" applyBorder="1" applyAlignment="1">
      <alignment horizontal="center" vertical="center"/>
    </xf>
    <xf numFmtId="3" fontId="24" fillId="0" borderId="21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30" fillId="0" borderId="2" xfId="0" applyFont="1" applyBorder="1" applyAlignment="1">
      <alignment vertical="top" wrapText="1"/>
    </xf>
    <xf numFmtId="1" fontId="24" fillId="0" borderId="48" xfId="0" applyNumberFormat="1" applyFont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2" fontId="24" fillId="0" borderId="25" xfId="0" applyNumberFormat="1" applyFont="1" applyFill="1" applyBorder="1" applyAlignment="1">
      <alignment horizontal="center" vertical="center" wrapText="1"/>
    </xf>
    <xf numFmtId="0" fontId="24" fillId="0" borderId="51" xfId="0" applyFont="1" applyBorder="1" applyAlignment="1">
      <alignment vertical="top" wrapText="1"/>
    </xf>
    <xf numFmtId="0" fontId="31" fillId="2" borderId="34" xfId="0" applyFont="1" applyFill="1" applyBorder="1" applyAlignment="1">
      <alignment horizontal="center" vertical="top" wrapText="1"/>
    </xf>
    <xf numFmtId="0" fontId="24" fillId="0" borderId="52" xfId="0" applyFont="1" applyBorder="1" applyAlignment="1">
      <alignment horizontal="left" vertical="center" wrapText="1"/>
    </xf>
    <xf numFmtId="187" fontId="24" fillId="0" borderId="25" xfId="0" applyNumberFormat="1" applyFont="1" applyBorder="1" applyAlignment="1">
      <alignment horizontal="center" vertical="center"/>
    </xf>
    <xf numFmtId="0" fontId="31" fillId="19" borderId="17" xfId="0" applyFont="1" applyFill="1" applyBorder="1" applyAlignment="1">
      <alignment horizontal="center" vertical="center" wrapText="1"/>
    </xf>
    <xf numFmtId="188" fontId="24" fillId="0" borderId="19" xfId="1" applyNumberFormat="1" applyFont="1" applyBorder="1" applyAlignment="1">
      <alignment horizontal="center" vertical="center"/>
    </xf>
    <xf numFmtId="0" fontId="30" fillId="19" borderId="6" xfId="0" applyFont="1" applyFill="1" applyBorder="1" applyAlignment="1">
      <alignment horizontal="center" vertical="center" wrapText="1"/>
    </xf>
    <xf numFmtId="0" fontId="30" fillId="19" borderId="23" xfId="0" applyFont="1" applyFill="1" applyBorder="1" applyAlignment="1">
      <alignment horizontal="center" vertical="center" wrapText="1"/>
    </xf>
    <xf numFmtId="187" fontId="24" fillId="0" borderId="48" xfId="0" applyNumberFormat="1" applyFont="1" applyBorder="1" applyAlignment="1">
      <alignment horizontal="center" vertical="center"/>
    </xf>
    <xf numFmtId="0" fontId="30" fillId="19" borderId="12" xfId="0" applyFont="1" applyFill="1" applyBorder="1" applyAlignment="1">
      <alignment horizontal="center" vertical="center" wrapText="1"/>
    </xf>
    <xf numFmtId="3" fontId="32" fillId="7" borderId="19" xfId="0" applyNumberFormat="1" applyFont="1" applyFill="1" applyBorder="1" applyAlignment="1">
      <alignment horizontal="center"/>
    </xf>
    <xf numFmtId="0" fontId="30" fillId="19" borderId="2" xfId="0" applyFont="1" applyFill="1" applyBorder="1" applyAlignment="1">
      <alignment horizontal="center" vertical="center" wrapText="1"/>
    </xf>
    <xf numFmtId="3" fontId="32" fillId="7" borderId="21" xfId="0" applyNumberFormat="1" applyFont="1" applyFill="1" applyBorder="1" applyAlignment="1">
      <alignment horizontal="center"/>
    </xf>
    <xf numFmtId="2" fontId="32" fillId="7" borderId="25" xfId="0" applyNumberFormat="1" applyFont="1" applyFill="1" applyBorder="1" applyAlignment="1">
      <alignment horizontal="center" vertical="center" wrapText="1"/>
    </xf>
    <xf numFmtId="2" fontId="24" fillId="0" borderId="25" xfId="0" applyNumberFormat="1" applyFont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2" fontId="33" fillId="0" borderId="25" xfId="0" applyNumberFormat="1" applyFont="1" applyFill="1" applyBorder="1" applyAlignment="1">
      <alignment horizontal="center"/>
    </xf>
    <xf numFmtId="3" fontId="33" fillId="0" borderId="21" xfId="0" applyNumberFormat="1" applyFont="1" applyFill="1" applyBorder="1" applyAlignment="1">
      <alignment horizontal="center" wrapText="1"/>
    </xf>
    <xf numFmtId="3" fontId="33" fillId="0" borderId="19" xfId="0" applyNumberFormat="1" applyFont="1" applyFill="1" applyBorder="1" applyAlignment="1">
      <alignment horizontal="center" wrapText="1"/>
    </xf>
    <xf numFmtId="2" fontId="33" fillId="0" borderId="25" xfId="0" applyNumberFormat="1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vertical="top" wrapText="1"/>
    </xf>
    <xf numFmtId="3" fontId="24" fillId="7" borderId="52" xfId="0" applyNumberFormat="1" applyFont="1" applyFill="1" applyBorder="1" applyAlignment="1">
      <alignment horizontal="center" vertical="center" wrapText="1"/>
    </xf>
    <xf numFmtId="3" fontId="24" fillId="7" borderId="35" xfId="0" applyNumberFormat="1" applyFont="1" applyFill="1" applyBorder="1" applyAlignment="1">
      <alignment horizontal="center" vertical="center" wrapText="1"/>
    </xf>
    <xf numFmtId="2" fontId="30" fillId="7" borderId="25" xfId="0" applyNumberFormat="1" applyFont="1" applyFill="1" applyBorder="1" applyAlignment="1">
      <alignment horizontal="center" vertical="center" wrapText="1"/>
    </xf>
    <xf numFmtId="189" fontId="24" fillId="7" borderId="19" xfId="1" applyNumberFormat="1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vertical="top" wrapText="1"/>
    </xf>
    <xf numFmtId="189" fontId="24" fillId="7" borderId="21" xfId="1" applyNumberFormat="1" applyFont="1" applyFill="1" applyBorder="1" applyAlignment="1">
      <alignment horizontal="center" vertical="center" wrapText="1"/>
    </xf>
    <xf numFmtId="2" fontId="24" fillId="7" borderId="23" xfId="0" applyNumberFormat="1" applyFont="1" applyFill="1" applyBorder="1" applyAlignment="1">
      <alignment horizontal="center" vertical="center" wrapText="1"/>
    </xf>
    <xf numFmtId="3" fontId="24" fillId="7" borderId="19" xfId="1" applyNumberFormat="1" applyFont="1" applyFill="1" applyBorder="1" applyAlignment="1">
      <alignment horizontal="center" vertical="center"/>
    </xf>
    <xf numFmtId="3" fontId="24" fillId="7" borderId="21" xfId="1" applyNumberFormat="1" applyFont="1" applyFill="1" applyBorder="1" applyAlignment="1">
      <alignment horizontal="center" vertical="center"/>
    </xf>
    <xf numFmtId="3" fontId="24" fillId="7" borderId="19" xfId="1" applyNumberFormat="1" applyFont="1" applyFill="1" applyBorder="1" applyAlignment="1">
      <alignment horizontal="center" vertical="center" wrapText="1"/>
    </xf>
    <xf numFmtId="3" fontId="24" fillId="7" borderId="21" xfId="1" applyNumberFormat="1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vertical="center" wrapText="1"/>
    </xf>
    <xf numFmtId="0" fontId="24" fillId="0" borderId="51" xfId="0" applyFont="1" applyFill="1" applyBorder="1" applyAlignment="1">
      <alignment vertical="top" wrapText="1"/>
    </xf>
    <xf numFmtId="0" fontId="24" fillId="0" borderId="52" xfId="0" applyFont="1" applyFill="1" applyBorder="1" applyAlignment="1">
      <alignment horizontal="left" vertical="top" wrapText="1"/>
    </xf>
    <xf numFmtId="0" fontId="30" fillId="0" borderId="9" xfId="0" applyFont="1" applyFill="1" applyBorder="1" applyAlignment="1">
      <alignment vertical="center" wrapText="1"/>
    </xf>
    <xf numFmtId="0" fontId="24" fillId="0" borderId="52" xfId="0" applyFont="1" applyBorder="1" applyAlignment="1">
      <alignment horizontal="left" vertical="top" wrapText="1"/>
    </xf>
    <xf numFmtId="0" fontId="24" fillId="2" borderId="19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2" fontId="24" fillId="0" borderId="21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vertical="top" wrapText="1"/>
    </xf>
    <xf numFmtId="0" fontId="30" fillId="0" borderId="12" xfId="0" applyFont="1" applyBorder="1" applyAlignment="1">
      <alignment vertical="top" wrapText="1"/>
    </xf>
    <xf numFmtId="0" fontId="24" fillId="0" borderId="38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2" fontId="24" fillId="0" borderId="19" xfId="0" applyNumberFormat="1" applyFont="1" applyBorder="1" applyAlignment="1">
      <alignment horizontal="center" vertical="center" wrapText="1"/>
    </xf>
    <xf numFmtId="2" fontId="24" fillId="0" borderId="38" xfId="0" applyNumberFormat="1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2" fontId="24" fillId="0" borderId="23" xfId="0" applyNumberFormat="1" applyFont="1" applyBorder="1" applyAlignment="1">
      <alignment horizontal="center" vertical="center" wrapText="1"/>
    </xf>
    <xf numFmtId="0" fontId="30" fillId="0" borderId="6" xfId="0" applyFont="1" applyFill="1" applyBorder="1" applyAlignment="1">
      <alignment vertical="center" wrapText="1"/>
    </xf>
    <xf numFmtId="0" fontId="31" fillId="2" borderId="34" xfId="0" applyFont="1" applyFill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1" fillId="2" borderId="52" xfId="0" applyFont="1" applyFill="1" applyBorder="1" applyAlignment="1">
      <alignment horizontal="center" vertical="top" wrapText="1"/>
    </xf>
    <xf numFmtId="0" fontId="30" fillId="0" borderId="9" xfId="0" applyFont="1" applyFill="1" applyBorder="1" applyAlignment="1">
      <alignment horizontal="center" vertical="center" wrapText="1"/>
    </xf>
    <xf numFmtId="3" fontId="24" fillId="0" borderId="19" xfId="1" applyNumberFormat="1" applyFont="1" applyBorder="1" applyAlignment="1">
      <alignment horizontal="center" vertical="center"/>
    </xf>
    <xf numFmtId="3" fontId="24" fillId="0" borderId="21" xfId="1" applyNumberFormat="1" applyFont="1" applyBorder="1" applyAlignment="1">
      <alignment horizontal="center" vertical="center"/>
    </xf>
    <xf numFmtId="2" fontId="24" fillId="7" borderId="21" xfId="0" applyNumberFormat="1" applyFont="1" applyFill="1" applyBorder="1" applyAlignment="1">
      <alignment horizontal="center" vertical="center" wrapText="1"/>
    </xf>
    <xf numFmtId="1" fontId="24" fillId="2" borderId="19" xfId="0" applyNumberFormat="1" applyFont="1" applyFill="1" applyBorder="1" applyAlignment="1">
      <alignment horizontal="center" vertical="center"/>
    </xf>
    <xf numFmtId="1" fontId="24" fillId="2" borderId="2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3" fontId="6" fillId="2" borderId="6" xfId="0" applyNumberFormat="1" applyFont="1" applyFill="1" applyBorder="1" applyAlignment="1">
      <alignment horizontal="right" vertical="top"/>
    </xf>
    <xf numFmtId="0" fontId="37" fillId="20" borderId="59" xfId="3" applyNumberFormat="1" applyFont="1" applyFill="1" applyBorder="1" applyAlignment="1"/>
    <xf numFmtId="0" fontId="37" fillId="20" borderId="60" xfId="3" applyNumberFormat="1" applyFont="1" applyFill="1" applyBorder="1" applyAlignment="1"/>
    <xf numFmtId="0" fontId="37" fillId="20" borderId="61" xfId="3" applyNumberFormat="1" applyFont="1" applyFill="1" applyBorder="1" applyAlignment="1"/>
    <xf numFmtId="0" fontId="37" fillId="0" borderId="0" xfId="3" applyNumberFormat="1" applyFont="1" applyAlignment="1"/>
    <xf numFmtId="49" fontId="39" fillId="21" borderId="64" xfId="3" applyNumberFormat="1" applyFont="1" applyFill="1" applyBorder="1" applyAlignment="1">
      <alignment horizontal="center" vertical="top" wrapText="1"/>
    </xf>
    <xf numFmtId="49" fontId="40" fillId="21" borderId="67" xfId="3" applyNumberFormat="1" applyFont="1" applyFill="1" applyBorder="1" applyAlignment="1">
      <alignment horizontal="center" vertical="top" wrapText="1"/>
    </xf>
    <xf numFmtId="0" fontId="39" fillId="20" borderId="68" xfId="3" applyNumberFormat="1" applyFont="1" applyFill="1" applyBorder="1" applyAlignment="1">
      <alignment horizontal="center" vertical="top" wrapText="1"/>
    </xf>
    <xf numFmtId="0" fontId="39" fillId="20" borderId="69" xfId="3" applyNumberFormat="1" applyFont="1" applyFill="1" applyBorder="1" applyAlignment="1">
      <alignment horizontal="center" vertical="top" wrapText="1"/>
    </xf>
    <xf numFmtId="49" fontId="40" fillId="21" borderId="70" xfId="3" applyNumberFormat="1" applyFont="1" applyFill="1" applyBorder="1" applyAlignment="1">
      <alignment horizontal="center" vertical="top" wrapText="1"/>
    </xf>
    <xf numFmtId="49" fontId="41" fillId="20" borderId="71" xfId="3" applyNumberFormat="1" applyFont="1" applyFill="1" applyBorder="1" applyAlignment="1">
      <alignment horizontal="center" vertical="top" wrapText="1"/>
    </xf>
    <xf numFmtId="0" fontId="42" fillId="20" borderId="71" xfId="3" applyNumberFormat="1" applyFont="1" applyFill="1" applyBorder="1" applyAlignment="1">
      <alignment vertical="top" wrapText="1"/>
    </xf>
    <xf numFmtId="0" fontId="37" fillId="20" borderId="71" xfId="3" applyNumberFormat="1" applyFont="1" applyFill="1" applyBorder="1" applyAlignment="1"/>
    <xf numFmtId="49" fontId="39" fillId="20" borderId="73" xfId="3" applyNumberFormat="1" applyFont="1" applyFill="1" applyBorder="1" applyAlignment="1">
      <alignment horizontal="center" vertical="top" wrapText="1"/>
    </xf>
    <xf numFmtId="0" fontId="42" fillId="20" borderId="73" xfId="3" applyNumberFormat="1" applyFont="1" applyFill="1" applyBorder="1" applyAlignment="1">
      <alignment vertical="top" wrapText="1"/>
    </xf>
    <xf numFmtId="0" fontId="37" fillId="20" borderId="73" xfId="3" applyNumberFormat="1" applyFont="1" applyFill="1" applyBorder="1" applyAlignment="1"/>
    <xf numFmtId="49" fontId="39" fillId="20" borderId="75" xfId="3" applyNumberFormat="1" applyFont="1" applyFill="1" applyBorder="1" applyAlignment="1">
      <alignment horizontal="center" vertical="top" wrapText="1"/>
    </xf>
    <xf numFmtId="0" fontId="42" fillId="20" borderId="75" xfId="3" applyNumberFormat="1" applyFont="1" applyFill="1" applyBorder="1" applyAlignment="1">
      <alignment vertical="top" wrapText="1"/>
    </xf>
    <xf numFmtId="0" fontId="37" fillId="20" borderId="75" xfId="3" applyNumberFormat="1" applyFont="1" applyFill="1" applyBorder="1" applyAlignment="1"/>
    <xf numFmtId="49" fontId="39" fillId="20" borderId="57" xfId="3" applyNumberFormat="1" applyFont="1" applyFill="1" applyBorder="1" applyAlignment="1">
      <alignment horizontal="center" vertical="top" wrapText="1"/>
    </xf>
    <xf numFmtId="0" fontId="42" fillId="20" borderId="57" xfId="3" applyNumberFormat="1" applyFont="1" applyFill="1" applyBorder="1" applyAlignment="1">
      <alignment vertical="top" wrapText="1"/>
    </xf>
    <xf numFmtId="0" fontId="37" fillId="20" borderId="57" xfId="3" applyNumberFormat="1" applyFont="1" applyFill="1" applyBorder="1" applyAlignment="1"/>
    <xf numFmtId="0" fontId="37" fillId="20" borderId="57" xfId="3" applyNumberFormat="1" applyFont="1" applyFill="1" applyBorder="1" applyAlignment="1">
      <alignment horizontal="right"/>
    </xf>
    <xf numFmtId="3" fontId="44" fillId="20" borderId="71" xfId="3" applyNumberFormat="1" applyFont="1" applyFill="1" applyBorder="1" applyAlignment="1"/>
    <xf numFmtId="0" fontId="44" fillId="20" borderId="71" xfId="3" applyNumberFormat="1" applyFont="1" applyFill="1" applyBorder="1" applyAlignment="1"/>
    <xf numFmtId="0" fontId="37" fillId="20" borderId="79" xfId="3" applyNumberFormat="1" applyFont="1" applyFill="1" applyBorder="1" applyAlignment="1"/>
    <xf numFmtId="0" fontId="37" fillId="20" borderId="80" xfId="3" applyNumberFormat="1" applyFont="1" applyFill="1" applyBorder="1" applyAlignment="1"/>
    <xf numFmtId="0" fontId="37" fillId="20" borderId="81" xfId="3" applyNumberFormat="1" applyFont="1" applyFill="1" applyBorder="1" applyAlignment="1"/>
    <xf numFmtId="0" fontId="39" fillId="20" borderId="74" xfId="3" applyNumberFormat="1" applyFont="1" applyFill="1" applyBorder="1" applyAlignment="1">
      <alignment horizontal="center" vertical="top" wrapText="1"/>
    </xf>
    <xf numFmtId="49" fontId="37" fillId="20" borderId="73" xfId="3" applyNumberFormat="1" applyFont="1" applyFill="1" applyBorder="1" applyAlignment="1">
      <alignment horizontal="right"/>
    </xf>
    <xf numFmtId="49" fontId="37" fillId="20" borderId="75" xfId="3" applyNumberFormat="1" applyFont="1" applyFill="1" applyBorder="1" applyAlignment="1">
      <alignment horizontal="right"/>
    </xf>
    <xf numFmtId="49" fontId="37" fillId="20" borderId="57" xfId="3" applyNumberFormat="1" applyFont="1" applyFill="1" applyBorder="1" applyAlignment="1">
      <alignment horizontal="right"/>
    </xf>
    <xf numFmtId="2" fontId="37" fillId="20" borderId="57" xfId="3" applyNumberFormat="1" applyFont="1" applyFill="1" applyBorder="1" applyAlignment="1">
      <alignment horizontal="right"/>
    </xf>
    <xf numFmtId="0" fontId="39" fillId="20" borderId="82" xfId="3" applyNumberFormat="1" applyFont="1" applyFill="1" applyBorder="1" applyAlignment="1">
      <alignment horizontal="center" vertical="top" wrapText="1"/>
    </xf>
    <xf numFmtId="49" fontId="39" fillId="20" borderId="62" xfId="3" applyNumberFormat="1" applyFont="1" applyFill="1" applyBorder="1" applyAlignment="1">
      <alignment horizontal="left" vertical="top" wrapText="1"/>
    </xf>
    <xf numFmtId="0" fontId="37" fillId="20" borderId="73" xfId="3" applyNumberFormat="1" applyFont="1" applyFill="1" applyBorder="1" applyAlignment="1">
      <alignment horizontal="right"/>
    </xf>
    <xf numFmtId="0" fontId="39" fillId="20" borderId="65" xfId="3" applyNumberFormat="1" applyFont="1" applyFill="1" applyBorder="1" applyAlignment="1">
      <alignment horizontal="center" vertical="top" wrapText="1"/>
    </xf>
    <xf numFmtId="0" fontId="39" fillId="20" borderId="65" xfId="3" applyNumberFormat="1" applyFont="1" applyFill="1" applyBorder="1" applyAlignment="1">
      <alignment horizontal="left" vertical="top" wrapText="1"/>
    </xf>
    <xf numFmtId="0" fontId="39" fillId="20" borderId="68" xfId="3" applyNumberFormat="1" applyFont="1" applyFill="1" applyBorder="1" applyAlignment="1">
      <alignment horizontal="left" vertical="top" wrapText="1"/>
    </xf>
    <xf numFmtId="49" fontId="39" fillId="20" borderId="72" xfId="3" applyNumberFormat="1" applyFont="1" applyFill="1" applyBorder="1" applyAlignment="1">
      <alignment horizontal="left" vertical="top" wrapText="1"/>
    </xf>
    <xf numFmtId="0" fontId="39" fillId="20" borderId="74" xfId="3" applyNumberFormat="1" applyFont="1" applyFill="1" applyBorder="1" applyAlignment="1">
      <alignment horizontal="left" vertical="top" wrapText="1"/>
    </xf>
    <xf numFmtId="49" fontId="41" fillId="20" borderId="72" xfId="3" applyNumberFormat="1" applyFont="1" applyFill="1" applyBorder="1" applyAlignment="1">
      <alignment horizontal="center" vertical="top" wrapText="1"/>
    </xf>
    <xf numFmtId="49" fontId="41" fillId="20" borderId="83" xfId="3" applyNumberFormat="1" applyFont="1" applyFill="1" applyBorder="1" applyAlignment="1">
      <alignment horizontal="left" vertical="top" wrapText="1"/>
    </xf>
    <xf numFmtId="0" fontId="42" fillId="20" borderId="82" xfId="3" applyNumberFormat="1" applyFont="1" applyFill="1" applyBorder="1" applyAlignment="1">
      <alignment vertical="top" wrapText="1"/>
    </xf>
    <xf numFmtId="49" fontId="45" fillId="20" borderId="84" xfId="3" applyNumberFormat="1" applyFont="1" applyFill="1" applyBorder="1" applyAlignment="1">
      <alignment horizontal="left" vertical="top" wrapText="1"/>
    </xf>
    <xf numFmtId="0" fontId="42" fillId="20" borderId="85" xfId="3" applyNumberFormat="1" applyFont="1" applyFill="1" applyBorder="1" applyAlignment="1">
      <alignment vertical="top" wrapText="1"/>
    </xf>
    <xf numFmtId="49" fontId="45" fillId="20" borderId="73" xfId="3" applyNumberFormat="1" applyFont="1" applyFill="1" applyBorder="1" applyAlignment="1">
      <alignment horizontal="left" vertical="top" wrapText="1"/>
    </xf>
    <xf numFmtId="49" fontId="42" fillId="20" borderId="75" xfId="3" applyNumberFormat="1" applyFont="1" applyFill="1" applyBorder="1" applyAlignment="1">
      <alignment vertical="top" wrapText="1"/>
    </xf>
    <xf numFmtId="49" fontId="42" fillId="20" borderId="57" xfId="3" applyNumberFormat="1" applyFont="1" applyFill="1" applyBorder="1" applyAlignment="1">
      <alignment vertical="top" wrapText="1"/>
    </xf>
    <xf numFmtId="49" fontId="42" fillId="20" borderId="73" xfId="3" applyNumberFormat="1" applyFont="1" applyFill="1" applyBorder="1" applyAlignment="1">
      <alignment vertical="top" wrapText="1"/>
    </xf>
    <xf numFmtId="0" fontId="37" fillId="20" borderId="75" xfId="3" applyNumberFormat="1" applyFont="1" applyFill="1" applyBorder="1" applyAlignment="1">
      <alignment horizontal="right"/>
    </xf>
    <xf numFmtId="49" fontId="46" fillId="20" borderId="86" xfId="3" applyNumberFormat="1" applyFont="1" applyFill="1" applyBorder="1" applyAlignment="1">
      <alignment horizontal="left" vertical="top" wrapText="1"/>
    </xf>
    <xf numFmtId="0" fontId="39" fillId="20" borderId="85" xfId="3" applyNumberFormat="1" applyFont="1" applyFill="1" applyBorder="1" applyAlignment="1">
      <alignment horizontal="left" vertical="top" wrapText="1"/>
    </xf>
    <xf numFmtId="0" fontId="37" fillId="20" borderId="87" xfId="3" applyNumberFormat="1" applyFont="1" applyFill="1" applyBorder="1" applyAlignment="1">
      <alignment horizontal="left" vertical="top" wrapText="1"/>
    </xf>
    <xf numFmtId="49" fontId="46" fillId="20" borderId="62" xfId="3" applyNumberFormat="1" applyFont="1" applyFill="1" applyBorder="1" applyAlignment="1">
      <alignment horizontal="left" vertical="top" wrapText="1"/>
    </xf>
    <xf numFmtId="49" fontId="39" fillId="20" borderId="85" xfId="3" applyNumberFormat="1" applyFont="1" applyFill="1" applyBorder="1" applyAlignment="1">
      <alignment horizontal="left" vertical="top" wrapText="1"/>
    </xf>
    <xf numFmtId="0" fontId="47" fillId="20" borderId="87" xfId="3" applyNumberFormat="1" applyFont="1" applyFill="1" applyBorder="1" applyAlignment="1">
      <alignment horizontal="left" vertical="top" wrapText="1"/>
    </xf>
    <xf numFmtId="49" fontId="37" fillId="20" borderId="75" xfId="3" applyNumberFormat="1" applyFont="1" applyFill="1" applyBorder="1" applyAlignment="1"/>
    <xf numFmtId="49" fontId="45" fillId="20" borderId="75" xfId="3" applyNumberFormat="1" applyFont="1" applyFill="1" applyBorder="1" applyAlignment="1">
      <alignment horizontal="center" vertical="top" wrapText="1"/>
    </xf>
    <xf numFmtId="0" fontId="49" fillId="20" borderId="75" xfId="3" applyNumberFormat="1" applyFont="1" applyFill="1" applyBorder="1" applyAlignment="1">
      <alignment vertical="top" wrapText="1"/>
    </xf>
    <xf numFmtId="49" fontId="45" fillId="20" borderId="57" xfId="3" applyNumberFormat="1" applyFont="1" applyFill="1" applyBorder="1" applyAlignment="1">
      <alignment horizontal="center" vertical="top" wrapText="1"/>
    </xf>
    <xf numFmtId="0" fontId="49" fillId="20" borderId="57" xfId="3" applyNumberFormat="1" applyFont="1" applyFill="1" applyBorder="1" applyAlignment="1">
      <alignment vertical="top" wrapText="1"/>
    </xf>
    <xf numFmtId="0" fontId="42" fillId="20" borderId="75" xfId="3" applyNumberFormat="1" applyFont="1" applyFill="1" applyBorder="1" applyAlignment="1">
      <alignment horizontal="right" vertical="top" wrapText="1"/>
    </xf>
    <xf numFmtId="0" fontId="42" fillId="20" borderId="57" xfId="3" applyNumberFormat="1" applyFont="1" applyFill="1" applyBorder="1" applyAlignment="1">
      <alignment horizontal="right" vertical="top" wrapText="1"/>
    </xf>
    <xf numFmtId="0" fontId="50" fillId="20" borderId="85" xfId="3" applyNumberFormat="1" applyFont="1" applyFill="1" applyBorder="1" applyAlignment="1">
      <alignment vertical="top" wrapText="1"/>
    </xf>
    <xf numFmtId="49" fontId="51" fillId="20" borderId="73" xfId="3" applyNumberFormat="1" applyFont="1" applyFill="1" applyBorder="1" applyAlignment="1">
      <alignment horizontal="left" vertical="top" wrapText="1"/>
    </xf>
    <xf numFmtId="0" fontId="50" fillId="20" borderId="73" xfId="3" applyNumberFormat="1" applyFont="1" applyFill="1" applyBorder="1" applyAlignment="1">
      <alignment vertical="top" wrapText="1"/>
    </xf>
    <xf numFmtId="0" fontId="52" fillId="20" borderId="75" xfId="3" applyNumberFormat="1" applyFont="1" applyFill="1" applyBorder="1" applyAlignment="1"/>
    <xf numFmtId="49" fontId="8" fillId="20" borderId="75" xfId="3" applyNumberFormat="1" applyFont="1" applyFill="1" applyBorder="1" applyAlignment="1">
      <alignment horizontal="center" vertical="top" wrapText="1"/>
    </xf>
    <xf numFmtId="0" fontId="50" fillId="20" borderId="75" xfId="3" applyNumberFormat="1" applyFont="1" applyFill="1" applyBorder="1" applyAlignment="1">
      <alignment vertical="top" wrapText="1"/>
    </xf>
    <xf numFmtId="49" fontId="8" fillId="20" borderId="57" xfId="3" applyNumberFormat="1" applyFont="1" applyFill="1" applyBorder="1" applyAlignment="1">
      <alignment horizontal="center" vertical="top" wrapText="1"/>
    </xf>
    <xf numFmtId="0" fontId="50" fillId="20" borderId="57" xfId="3" applyNumberFormat="1" applyFont="1" applyFill="1" applyBorder="1" applyAlignment="1">
      <alignment vertical="top" wrapText="1"/>
    </xf>
    <xf numFmtId="49" fontId="39" fillId="20" borderId="86" xfId="3" applyNumberFormat="1" applyFont="1" applyFill="1" applyBorder="1" applyAlignment="1">
      <alignment vertical="top" wrapText="1"/>
    </xf>
    <xf numFmtId="49" fontId="39" fillId="20" borderId="85" xfId="3" applyNumberFormat="1" applyFont="1" applyFill="1" applyBorder="1" applyAlignment="1">
      <alignment vertical="top" wrapText="1"/>
    </xf>
    <xf numFmtId="0" fontId="39" fillId="20" borderId="85" xfId="3" applyNumberFormat="1" applyFont="1" applyFill="1" applyBorder="1" applyAlignment="1">
      <alignment vertical="top" wrapText="1"/>
    </xf>
    <xf numFmtId="0" fontId="39" fillId="20" borderId="88" xfId="3" applyNumberFormat="1" applyFont="1" applyFill="1" applyBorder="1" applyAlignment="1">
      <alignment vertical="top" wrapText="1"/>
    </xf>
    <xf numFmtId="0" fontId="42" fillId="20" borderId="86" xfId="3" applyNumberFormat="1" applyFont="1" applyFill="1" applyBorder="1" applyAlignment="1">
      <alignment vertical="top" wrapText="1"/>
    </xf>
    <xf numFmtId="49" fontId="45" fillId="20" borderId="88" xfId="3" applyNumberFormat="1" applyFont="1" applyFill="1" applyBorder="1" applyAlignment="1">
      <alignment horizontal="left" vertical="top" wrapText="1"/>
    </xf>
    <xf numFmtId="0" fontId="42" fillId="20" borderId="88" xfId="3" applyNumberFormat="1" applyFont="1" applyFill="1" applyBorder="1" applyAlignment="1">
      <alignment vertical="top" wrapText="1"/>
    </xf>
    <xf numFmtId="0" fontId="53" fillId="20" borderId="85" xfId="3" applyNumberFormat="1" applyFont="1" applyFill="1" applyBorder="1" applyAlignment="1">
      <alignment vertical="top" wrapText="1"/>
    </xf>
    <xf numFmtId="49" fontId="45" fillId="20" borderId="75" xfId="3" applyNumberFormat="1" applyFont="1" applyFill="1" applyBorder="1" applyAlignment="1">
      <alignment horizontal="left" vertical="top" wrapText="1"/>
    </xf>
    <xf numFmtId="0" fontId="39" fillId="20" borderId="85" xfId="3" applyNumberFormat="1" applyFont="1" applyFill="1" applyBorder="1" applyAlignment="1">
      <alignment horizontal="center" vertical="top" wrapText="1"/>
    </xf>
    <xf numFmtId="49" fontId="39" fillId="20" borderId="86" xfId="3" applyNumberFormat="1" applyFont="1" applyFill="1" applyBorder="1" applyAlignment="1">
      <alignment horizontal="left" vertical="top" wrapText="1"/>
    </xf>
    <xf numFmtId="0" fontId="37" fillId="20" borderId="85" xfId="3" applyNumberFormat="1" applyFont="1" applyFill="1" applyBorder="1" applyAlignment="1">
      <alignment vertical="top" wrapText="1"/>
    </xf>
    <xf numFmtId="49" fontId="45" fillId="20" borderId="62" xfId="3" applyNumberFormat="1" applyFont="1" applyFill="1" applyBorder="1" applyAlignment="1">
      <alignment horizontal="left" vertical="top" wrapText="1"/>
    </xf>
    <xf numFmtId="49" fontId="39" fillId="20" borderId="89" xfId="3" applyNumberFormat="1" applyFont="1" applyFill="1" applyBorder="1" applyAlignment="1">
      <alignment horizontal="left" vertical="top" wrapText="1"/>
    </xf>
    <xf numFmtId="49" fontId="39" fillId="20" borderId="84" xfId="3" applyNumberFormat="1" applyFont="1" applyFill="1" applyBorder="1" applyAlignment="1">
      <alignment horizontal="center" vertical="top" wrapText="1"/>
    </xf>
    <xf numFmtId="49" fontId="41" fillId="20" borderId="85" xfId="3" applyNumberFormat="1" applyFont="1" applyFill="1" applyBorder="1" applyAlignment="1">
      <alignment horizontal="center" vertical="top" wrapText="1"/>
    </xf>
    <xf numFmtId="49" fontId="41" fillId="20" borderId="73" xfId="3" applyNumberFormat="1" applyFont="1" applyFill="1" applyBorder="1" applyAlignment="1">
      <alignment horizontal="left" vertical="top" wrapText="1"/>
    </xf>
    <xf numFmtId="49" fontId="41" fillId="20" borderId="62" xfId="3" applyNumberFormat="1" applyFont="1" applyFill="1" applyBorder="1" applyAlignment="1">
      <alignment horizontal="center" vertical="top" wrapText="1"/>
    </xf>
    <xf numFmtId="0" fontId="39" fillId="20" borderId="87" xfId="3" applyNumberFormat="1" applyFont="1" applyFill="1" applyBorder="1" applyAlignment="1">
      <alignment vertical="top" wrapText="1"/>
    </xf>
    <xf numFmtId="49" fontId="39" fillId="20" borderId="62" xfId="3" applyNumberFormat="1" applyFont="1" applyFill="1" applyBorder="1" applyAlignment="1">
      <alignment vertical="top" wrapText="1"/>
    </xf>
    <xf numFmtId="0" fontId="54" fillId="20" borderId="62" xfId="3" applyNumberFormat="1" applyFont="1" applyFill="1" applyBorder="1" applyAlignment="1"/>
    <xf numFmtId="0" fontId="37" fillId="20" borderId="71" xfId="3" applyNumberFormat="1" applyFont="1" applyFill="1" applyBorder="1" applyAlignment="1">
      <alignment horizontal="left"/>
    </xf>
    <xf numFmtId="0" fontId="37" fillId="20" borderId="90" xfId="3" applyNumberFormat="1" applyFont="1" applyFill="1" applyBorder="1" applyAlignment="1"/>
    <xf numFmtId="0" fontId="37" fillId="20" borderId="91" xfId="3" applyNumberFormat="1" applyFont="1" applyFill="1" applyBorder="1" applyAlignment="1"/>
    <xf numFmtId="0" fontId="37" fillId="20" borderId="85" xfId="3" applyNumberFormat="1" applyFont="1" applyFill="1" applyBorder="1" applyAlignment="1"/>
    <xf numFmtId="0" fontId="37" fillId="20" borderId="73" xfId="3" applyNumberFormat="1" applyFont="1" applyFill="1" applyBorder="1" applyAlignment="1">
      <alignment horizontal="left"/>
    </xf>
    <xf numFmtId="0" fontId="37" fillId="20" borderId="92" xfId="3" applyNumberFormat="1" applyFont="1" applyFill="1" applyBorder="1" applyAlignment="1"/>
    <xf numFmtId="0" fontId="37" fillId="20" borderId="93" xfId="3" applyNumberFormat="1" applyFont="1" applyFill="1" applyBorder="1" applyAlignment="1"/>
    <xf numFmtId="0" fontId="37" fillId="0" borderId="0" xfId="3" applyFont="1" applyAlignment="1"/>
    <xf numFmtId="0" fontId="9" fillId="2" borderId="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11" borderId="0" xfId="0" applyFont="1" applyFill="1"/>
    <xf numFmtId="2" fontId="12" fillId="2" borderId="6" xfId="0" applyNumberFormat="1" applyFont="1" applyFill="1" applyBorder="1" applyAlignment="1">
      <alignment horizontal="center" vertical="top" wrapText="1"/>
    </xf>
    <xf numFmtId="190" fontId="9" fillId="2" borderId="6" xfId="0" applyNumberFormat="1" applyFont="1" applyFill="1" applyBorder="1" applyAlignment="1">
      <alignment horizontal="center" vertical="center" wrapText="1"/>
    </xf>
    <xf numFmtId="3" fontId="9" fillId="11" borderId="6" xfId="0" applyNumberFormat="1" applyFont="1" applyFill="1" applyBorder="1" applyAlignment="1">
      <alignment horizontal="center" vertical="center"/>
    </xf>
    <xf numFmtId="3" fontId="9" fillId="11" borderId="7" xfId="0" applyNumberFormat="1" applyFont="1" applyFill="1" applyBorder="1" applyAlignment="1">
      <alignment horizontal="center" vertical="center" wrapText="1"/>
    </xf>
    <xf numFmtId="3" fontId="9" fillId="11" borderId="6" xfId="0" applyNumberFormat="1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horizontal="right" vertical="top" wrapText="1" readingOrder="1"/>
    </xf>
    <xf numFmtId="0" fontId="22" fillId="11" borderId="6" xfId="0" applyFont="1" applyFill="1" applyBorder="1" applyAlignment="1">
      <alignment horizontal="right" vertical="top" wrapText="1" readingOrder="1"/>
    </xf>
    <xf numFmtId="0" fontId="23" fillId="11" borderId="6" xfId="0" applyFont="1" applyFill="1" applyBorder="1" applyAlignment="1">
      <alignment horizontal="right" vertical="top" wrapText="1"/>
    </xf>
    <xf numFmtId="4" fontId="12" fillId="2" borderId="7" xfId="0" applyNumberFormat="1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/>
    </xf>
    <xf numFmtId="4" fontId="12" fillId="2" borderId="7" xfId="0" applyNumberFormat="1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center" vertical="center" wrapText="1"/>
    </xf>
    <xf numFmtId="2" fontId="12" fillId="2" borderId="7" xfId="0" applyNumberFormat="1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/>
    </xf>
    <xf numFmtId="3" fontId="9" fillId="2" borderId="7" xfId="1" applyNumberFormat="1" applyFont="1" applyFill="1" applyBorder="1" applyAlignment="1">
      <alignment horizontal="center" vertical="center" wrapText="1"/>
    </xf>
    <xf numFmtId="3" fontId="9" fillId="2" borderId="7" xfId="1" applyNumberFormat="1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/>
    </xf>
    <xf numFmtId="4" fontId="17" fillId="11" borderId="7" xfId="0" applyNumberFormat="1" applyFont="1" applyFill="1" applyBorder="1"/>
    <xf numFmtId="4" fontId="12" fillId="11" borderId="7" xfId="0" applyNumberFormat="1" applyFont="1" applyFill="1" applyBorder="1"/>
    <xf numFmtId="4" fontId="9" fillId="2" borderId="7" xfId="0" applyNumberFormat="1" applyFont="1" applyFill="1" applyBorder="1" applyAlignment="1">
      <alignment horizontal="center" vertical="center" wrapText="1"/>
    </xf>
    <xf numFmtId="0" fontId="12" fillId="11" borderId="7" xfId="0" applyFont="1" applyFill="1" applyBorder="1"/>
    <xf numFmtId="0" fontId="17" fillId="11" borderId="7" xfId="0" applyFont="1" applyFill="1" applyBorder="1"/>
    <xf numFmtId="3" fontId="12" fillId="2" borderId="7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 vertical="center"/>
    </xf>
    <xf numFmtId="2" fontId="12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top" wrapText="1"/>
    </xf>
    <xf numFmtId="4" fontId="12" fillId="11" borderId="7" xfId="0" applyNumberFormat="1" applyFont="1" applyFill="1" applyBorder="1" applyAlignment="1">
      <alignment horizontal="left" vertical="center" wrapText="1"/>
    </xf>
    <xf numFmtId="4" fontId="12" fillId="2" borderId="7" xfId="0" applyNumberFormat="1" applyFont="1" applyFill="1" applyBorder="1" applyAlignment="1">
      <alignment horizontal="left" vertical="center" wrapText="1"/>
    </xf>
    <xf numFmtId="0" fontId="12" fillId="2" borderId="7" xfId="0" applyFont="1" applyFill="1" applyBorder="1"/>
    <xf numFmtId="0" fontId="15" fillId="11" borderId="7" xfId="0" applyFont="1" applyFill="1" applyBorder="1" applyAlignment="1">
      <alignment horizontal="right" vertical="top" wrapText="1" readingOrder="1"/>
    </xf>
    <xf numFmtId="0" fontId="23" fillId="11" borderId="7" xfId="0" applyFont="1" applyFill="1" applyBorder="1" applyAlignment="1">
      <alignment horizontal="right" vertical="top" wrapText="1"/>
    </xf>
    <xf numFmtId="0" fontId="9" fillId="0" borderId="0" xfId="0" applyFont="1" applyBorder="1"/>
    <xf numFmtId="0" fontId="9" fillId="5" borderId="0" xfId="0" applyFont="1" applyFill="1" applyBorder="1"/>
    <xf numFmtId="3" fontId="9" fillId="6" borderId="0" xfId="0" applyNumberFormat="1" applyFont="1" applyFill="1" applyBorder="1"/>
    <xf numFmtId="0" fontId="9" fillId="6" borderId="0" xfId="0" applyFont="1" applyFill="1" applyBorder="1"/>
    <xf numFmtId="0" fontId="12" fillId="5" borderId="0" xfId="0" applyFont="1" applyFill="1" applyBorder="1"/>
    <xf numFmtId="4" fontId="12" fillId="5" borderId="0" xfId="0" applyNumberFormat="1" applyFont="1" applyFill="1" applyBorder="1" applyAlignment="1">
      <alignment horizontal="left" vertical="center" wrapText="1"/>
    </xf>
    <xf numFmtId="0" fontId="39" fillId="20" borderId="74" xfId="3" applyNumberFormat="1" applyFont="1" applyFill="1" applyBorder="1" applyAlignment="1">
      <alignment horizontal="center" vertical="top" wrapText="1"/>
    </xf>
    <xf numFmtId="49" fontId="39" fillId="20" borderId="73" xfId="3" applyNumberFormat="1" applyFont="1" applyFill="1" applyBorder="1" applyAlignment="1">
      <alignment horizontal="left" vertical="top" wrapText="1"/>
    </xf>
    <xf numFmtId="0" fontId="39" fillId="20" borderId="75" xfId="3" applyNumberFormat="1" applyFont="1" applyFill="1" applyBorder="1" applyAlignment="1">
      <alignment horizontal="left" vertical="top" wrapText="1"/>
    </xf>
    <xf numFmtId="0" fontId="39" fillId="20" borderId="57" xfId="3" applyNumberFormat="1" applyFont="1" applyFill="1" applyBorder="1" applyAlignment="1">
      <alignment horizontal="left" vertical="top" wrapText="1"/>
    </xf>
    <xf numFmtId="49" fontId="38" fillId="20" borderId="57" xfId="3" applyNumberFormat="1" applyFont="1" applyFill="1" applyBorder="1" applyAlignment="1">
      <alignment horizontal="center"/>
    </xf>
    <xf numFmtId="0" fontId="38" fillId="20" borderId="57" xfId="3" applyNumberFormat="1" applyFont="1" applyFill="1" applyBorder="1" applyAlignment="1">
      <alignment horizontal="center"/>
    </xf>
    <xf numFmtId="0" fontId="38" fillId="20" borderId="58" xfId="3" applyNumberFormat="1" applyFont="1" applyFill="1" applyBorder="1" applyAlignment="1">
      <alignment horizontal="center"/>
    </xf>
    <xf numFmtId="49" fontId="39" fillId="20" borderId="62" xfId="3" applyNumberFormat="1" applyFont="1" applyFill="1" applyBorder="1" applyAlignment="1">
      <alignment horizontal="center" vertical="top" wrapText="1"/>
    </xf>
    <xf numFmtId="0" fontId="39" fillId="20" borderId="65" xfId="3" applyNumberFormat="1" applyFont="1" applyFill="1" applyBorder="1" applyAlignment="1">
      <alignment horizontal="center" vertical="top" wrapText="1"/>
    </xf>
    <xf numFmtId="49" fontId="39" fillId="20" borderId="63" xfId="3" applyNumberFormat="1" applyFont="1" applyFill="1" applyBorder="1" applyAlignment="1">
      <alignment horizontal="center" vertical="top" wrapText="1"/>
    </xf>
    <xf numFmtId="0" fontId="39" fillId="20" borderId="66" xfId="3" applyNumberFormat="1" applyFont="1" applyFill="1" applyBorder="1" applyAlignment="1">
      <alignment horizontal="center" vertical="top" wrapText="1"/>
    </xf>
    <xf numFmtId="49" fontId="41" fillId="20" borderId="71" xfId="3" applyNumberFormat="1" applyFont="1" applyFill="1" applyBorder="1" applyAlignment="1">
      <alignment vertical="top" wrapText="1"/>
    </xf>
    <xf numFmtId="0" fontId="41" fillId="20" borderId="71" xfId="3" applyNumberFormat="1" applyFont="1" applyFill="1" applyBorder="1" applyAlignment="1">
      <alignment vertical="top" wrapText="1"/>
    </xf>
    <xf numFmtId="0" fontId="39" fillId="20" borderId="72" xfId="3" applyNumberFormat="1" applyFont="1" applyFill="1" applyBorder="1" applyAlignment="1">
      <alignment horizontal="center" vertical="top" wrapText="1"/>
    </xf>
    <xf numFmtId="49" fontId="43" fillId="20" borderId="76" xfId="3" applyNumberFormat="1" applyFont="1" applyFill="1" applyBorder="1" applyAlignment="1">
      <alignment horizontal="left" wrapText="1"/>
    </xf>
    <xf numFmtId="0" fontId="43" fillId="20" borderId="77" xfId="3" applyNumberFormat="1" applyFont="1" applyFill="1" applyBorder="1" applyAlignment="1">
      <alignment horizontal="left" wrapText="1"/>
    </xf>
    <xf numFmtId="0" fontId="43" fillId="20" borderId="78" xfId="3" applyNumberFormat="1" applyFont="1" applyFill="1" applyBorder="1" applyAlignment="1">
      <alignment horizontal="left" wrapText="1"/>
    </xf>
    <xf numFmtId="49" fontId="37" fillId="20" borderId="72" xfId="3" applyNumberFormat="1" applyFont="1" applyFill="1" applyBorder="1" applyAlignment="1">
      <alignment horizontal="left" vertical="top" wrapText="1"/>
    </xf>
    <xf numFmtId="0" fontId="37" fillId="20" borderId="74" xfId="3" applyNumberFormat="1" applyFont="1" applyFill="1" applyBorder="1" applyAlignment="1">
      <alignment horizontal="left" vertical="top" wrapText="1"/>
    </xf>
    <xf numFmtId="0" fontId="37" fillId="20" borderId="68" xfId="3" applyNumberFormat="1" applyFont="1" applyFill="1" applyBorder="1" applyAlignment="1">
      <alignment horizontal="left" vertical="top" wrapText="1"/>
    </xf>
    <xf numFmtId="49" fontId="39" fillId="20" borderId="72" xfId="3" applyNumberFormat="1" applyFont="1" applyFill="1" applyBorder="1" applyAlignment="1">
      <alignment horizontal="left" vertical="top" wrapText="1"/>
    </xf>
    <xf numFmtId="0" fontId="39" fillId="20" borderId="74" xfId="3" applyNumberFormat="1" applyFont="1" applyFill="1" applyBorder="1" applyAlignment="1">
      <alignment horizontal="left" vertical="top" wrapText="1"/>
    </xf>
    <xf numFmtId="0" fontId="39" fillId="20" borderId="68" xfId="3" applyNumberFormat="1" applyFont="1" applyFill="1" applyBorder="1" applyAlignment="1">
      <alignment horizontal="left" vertical="top" wrapText="1"/>
    </xf>
    <xf numFmtId="49" fontId="39" fillId="20" borderId="75" xfId="3" applyNumberFormat="1" applyFont="1" applyFill="1" applyBorder="1" applyAlignment="1">
      <alignment horizontal="left" vertical="top" wrapText="1"/>
    </xf>
    <xf numFmtId="0" fontId="39" fillId="20" borderId="85" xfId="3" applyNumberFormat="1" applyFont="1" applyFill="1" applyBorder="1" applyAlignment="1">
      <alignment horizontal="center" vertical="top" wrapText="1"/>
    </xf>
    <xf numFmtId="0" fontId="39" fillId="20" borderId="82" xfId="3" applyNumberFormat="1" applyFont="1" applyFill="1" applyBorder="1" applyAlignment="1">
      <alignment horizontal="center" vertical="top" wrapText="1"/>
    </xf>
    <xf numFmtId="0" fontId="39" fillId="20" borderId="68" xfId="3" applyNumberFormat="1" applyFont="1" applyFill="1" applyBorder="1" applyAlignment="1">
      <alignment horizontal="center" vertical="top" wrapText="1"/>
    </xf>
    <xf numFmtId="0" fontId="8" fillId="20" borderId="85" xfId="3" applyNumberFormat="1" applyFont="1" applyFill="1" applyBorder="1" applyAlignment="1">
      <alignment horizontal="center" vertical="top" wrapText="1"/>
    </xf>
    <xf numFmtId="49" fontId="8" fillId="20" borderId="75" xfId="3" applyNumberFormat="1" applyFont="1" applyFill="1" applyBorder="1" applyAlignment="1">
      <alignment horizontal="left" vertical="top" wrapText="1"/>
    </xf>
    <xf numFmtId="0" fontId="8" fillId="20" borderId="75" xfId="3" applyNumberFormat="1" applyFont="1" applyFill="1" applyBorder="1" applyAlignment="1">
      <alignment horizontal="left" vertical="top" wrapText="1"/>
    </xf>
    <xf numFmtId="0" fontId="8" fillId="20" borderId="57" xfId="3" applyNumberFormat="1" applyFont="1" applyFill="1" applyBorder="1" applyAlignment="1">
      <alignment horizontal="left" vertical="top" wrapText="1"/>
    </xf>
    <xf numFmtId="49" fontId="39" fillId="20" borderId="88" xfId="3" applyNumberFormat="1" applyFont="1" applyFill="1" applyBorder="1" applyAlignment="1">
      <alignment horizontal="left" vertical="top" wrapText="1"/>
    </xf>
    <xf numFmtId="49" fontId="45" fillId="20" borderId="83" xfId="3" applyNumberFormat="1" applyFont="1" applyFill="1" applyBorder="1" applyAlignment="1">
      <alignment vertical="top" wrapText="1"/>
    </xf>
    <xf numFmtId="0" fontId="45" fillId="20" borderId="83" xfId="3" applyNumberFormat="1" applyFont="1" applyFill="1" applyBorder="1" applyAlignment="1">
      <alignment vertical="top" wrapText="1"/>
    </xf>
    <xf numFmtId="0" fontId="39" fillId="20" borderId="87" xfId="3" applyNumberFormat="1" applyFont="1" applyFill="1" applyBorder="1" applyAlignment="1">
      <alignment horizontal="center" vertical="top" wrapText="1"/>
    </xf>
    <xf numFmtId="49" fontId="41" fillId="20" borderId="73" xfId="3" applyNumberFormat="1" applyFont="1" applyFill="1" applyBorder="1" applyAlignment="1">
      <alignment vertical="top" wrapText="1"/>
    </xf>
    <xf numFmtId="0" fontId="41" fillId="20" borderId="73" xfId="3" applyNumberFormat="1" applyFont="1" applyFill="1" applyBorder="1" applyAlignment="1">
      <alignment vertical="top" wrapText="1"/>
    </xf>
    <xf numFmtId="49" fontId="45" fillId="20" borderId="75" xfId="3" applyNumberFormat="1" applyFont="1" applyFill="1" applyBorder="1" applyAlignment="1">
      <alignment vertical="top" wrapText="1"/>
    </xf>
    <xf numFmtId="0" fontId="45" fillId="20" borderId="75" xfId="3" applyNumberFormat="1" applyFont="1" applyFill="1" applyBorder="1" applyAlignment="1">
      <alignment vertical="top" wrapText="1"/>
    </xf>
    <xf numFmtId="49" fontId="45" fillId="20" borderId="73" xfId="3" applyNumberFormat="1" applyFont="1" applyFill="1" applyBorder="1" applyAlignment="1">
      <alignment vertical="top" wrapText="1"/>
    </xf>
    <xf numFmtId="0" fontId="45" fillId="20" borderId="73" xfId="3" applyNumberFormat="1" applyFont="1" applyFill="1" applyBorder="1" applyAlignment="1">
      <alignment vertical="top" wrapText="1"/>
    </xf>
    <xf numFmtId="49" fontId="37" fillId="20" borderId="86" xfId="3" applyNumberFormat="1" applyFont="1" applyFill="1" applyBorder="1" applyAlignment="1">
      <alignment horizontal="left" vertical="top" wrapText="1"/>
    </xf>
    <xf numFmtId="0" fontId="37" fillId="20" borderId="85" xfId="3" applyNumberFormat="1" applyFont="1" applyFill="1" applyBorder="1" applyAlignment="1">
      <alignment horizontal="left" vertical="top" wrapText="1"/>
    </xf>
    <xf numFmtId="0" fontId="37" fillId="20" borderId="88" xfId="3" applyNumberFormat="1" applyFont="1" applyFill="1" applyBorder="1" applyAlignment="1">
      <alignment horizontal="left" vertical="top" wrapText="1"/>
    </xf>
    <xf numFmtId="0" fontId="30" fillId="0" borderId="0" xfId="0" applyFont="1" applyAlignment="1">
      <alignment horizontal="center" vertical="center" wrapText="1"/>
    </xf>
    <xf numFmtId="0" fontId="30" fillId="19" borderId="6" xfId="0" applyFont="1" applyFill="1" applyBorder="1" applyAlignment="1">
      <alignment vertical="top" wrapText="1"/>
    </xf>
    <xf numFmtId="0" fontId="30" fillId="0" borderId="6" xfId="0" applyFont="1" applyBorder="1" applyAlignment="1">
      <alignment horizontal="center" vertical="center" wrapText="1"/>
    </xf>
    <xf numFmtId="0" fontId="30" fillId="19" borderId="2" xfId="0" applyFont="1" applyFill="1" applyBorder="1" applyAlignment="1">
      <alignment horizontal="center" vertical="center"/>
    </xf>
    <xf numFmtId="0" fontId="30" fillId="19" borderId="10" xfId="0" applyFont="1" applyFill="1" applyBorder="1" applyAlignment="1">
      <alignment horizontal="center" vertical="center"/>
    </xf>
    <xf numFmtId="0" fontId="30" fillId="19" borderId="6" xfId="0" applyFont="1" applyFill="1" applyBorder="1" applyAlignment="1">
      <alignment horizontal="left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19" borderId="2" xfId="0" applyFont="1" applyFill="1" applyBorder="1" applyAlignment="1">
      <alignment horizontal="left" vertical="center" wrapText="1"/>
    </xf>
    <xf numFmtId="0" fontId="24" fillId="2" borderId="16" xfId="0" applyFont="1" applyFill="1" applyBorder="1" applyAlignment="1">
      <alignment vertical="top" wrapText="1"/>
    </xf>
    <xf numFmtId="0" fontId="24" fillId="2" borderId="20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/>
    </xf>
    <xf numFmtId="0" fontId="31" fillId="2" borderId="18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30" fillId="19" borderId="11" xfId="0" applyFont="1" applyFill="1" applyBorder="1" applyAlignment="1">
      <alignment horizontal="left" vertical="center" wrapText="1"/>
    </xf>
    <xf numFmtId="0" fontId="30" fillId="19" borderId="1" xfId="0" applyFont="1" applyFill="1" applyBorder="1" applyAlignment="1">
      <alignment horizontal="left" vertical="center" wrapText="1"/>
    </xf>
    <xf numFmtId="0" fontId="30" fillId="19" borderId="26" xfId="0" applyFont="1" applyFill="1" applyBorder="1" applyAlignment="1">
      <alignment horizontal="left" vertical="center" wrapText="1"/>
    </xf>
    <xf numFmtId="0" fontId="30" fillId="19" borderId="27" xfId="0" applyFont="1" applyFill="1" applyBorder="1" applyAlignment="1">
      <alignment horizontal="left" vertical="center" wrapText="1"/>
    </xf>
    <xf numFmtId="0" fontId="30" fillId="19" borderId="28" xfId="0" applyFont="1" applyFill="1" applyBorder="1" applyAlignment="1">
      <alignment horizontal="left" vertical="center" wrapText="1"/>
    </xf>
    <xf numFmtId="0" fontId="30" fillId="19" borderId="29" xfId="0" applyFont="1" applyFill="1" applyBorder="1" applyAlignment="1">
      <alignment horizontal="left" vertical="center" wrapText="1"/>
    </xf>
    <xf numFmtId="0" fontId="30" fillId="19" borderId="30" xfId="0" applyFont="1" applyFill="1" applyBorder="1" applyAlignment="1">
      <alignment horizontal="left" vertical="center" wrapText="1"/>
    </xf>
    <xf numFmtId="0" fontId="30" fillId="19" borderId="31" xfId="0" applyFont="1" applyFill="1" applyBorder="1" applyAlignment="1">
      <alignment horizontal="left" vertical="center" wrapText="1"/>
    </xf>
    <xf numFmtId="0" fontId="30" fillId="19" borderId="32" xfId="0" applyFont="1" applyFill="1" applyBorder="1" applyAlignment="1">
      <alignment horizontal="left" vertical="center" wrapText="1"/>
    </xf>
    <xf numFmtId="0" fontId="24" fillId="0" borderId="33" xfId="0" applyFont="1" applyBorder="1" applyAlignment="1">
      <alignment vertical="top" wrapText="1"/>
    </xf>
    <xf numFmtId="0" fontId="24" fillId="0" borderId="37" xfId="0" applyFont="1" applyBorder="1" applyAlignment="1">
      <alignment vertical="top" wrapText="1"/>
    </xf>
    <xf numFmtId="0" fontId="24" fillId="0" borderId="39" xfId="0" applyFont="1" applyBorder="1" applyAlignment="1">
      <alignment vertical="top" wrapText="1"/>
    </xf>
    <xf numFmtId="0" fontId="24" fillId="7" borderId="35" xfId="0" applyFont="1" applyFill="1" applyBorder="1" applyAlignment="1">
      <alignment horizontal="left" vertical="top" wrapText="1"/>
    </xf>
    <xf numFmtId="0" fontId="24" fillId="7" borderId="38" xfId="0" applyFont="1" applyFill="1" applyBorder="1" applyAlignment="1">
      <alignment horizontal="left" vertical="top" wrapText="1"/>
    </xf>
    <xf numFmtId="0" fontId="24" fillId="7" borderId="40" xfId="0" applyFont="1" applyFill="1" applyBorder="1" applyAlignment="1">
      <alignment horizontal="left" vertical="top" wrapText="1"/>
    </xf>
    <xf numFmtId="0" fontId="30" fillId="0" borderId="36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19" borderId="16" xfId="0" applyFont="1" applyFill="1" applyBorder="1" applyAlignment="1">
      <alignment horizontal="left" vertical="center" wrapText="1"/>
    </xf>
    <xf numFmtId="0" fontId="30" fillId="19" borderId="17" xfId="0" applyFont="1" applyFill="1" applyBorder="1" applyAlignment="1">
      <alignment horizontal="left" vertical="center" wrapText="1"/>
    </xf>
    <xf numFmtId="0" fontId="30" fillId="19" borderId="19" xfId="0" applyFont="1" applyFill="1" applyBorder="1" applyAlignment="1">
      <alignment horizontal="left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19" borderId="42" xfId="0" applyFont="1" applyFill="1" applyBorder="1" applyAlignment="1">
      <alignment horizontal="left" vertical="center" wrapText="1"/>
    </xf>
    <xf numFmtId="0" fontId="30" fillId="19" borderId="43" xfId="0" applyFont="1" applyFill="1" applyBorder="1" applyAlignment="1">
      <alignment horizontal="left" vertical="center" wrapText="1"/>
    </xf>
    <xf numFmtId="0" fontId="30" fillId="19" borderId="44" xfId="0" applyFont="1" applyFill="1" applyBorder="1" applyAlignment="1">
      <alignment horizontal="left" vertical="center" wrapText="1"/>
    </xf>
    <xf numFmtId="0" fontId="30" fillId="19" borderId="49" xfId="0" applyFont="1" applyFill="1" applyBorder="1" applyAlignment="1">
      <alignment horizontal="left" vertical="center" wrapText="1"/>
    </xf>
    <xf numFmtId="0" fontId="30" fillId="19" borderId="50" xfId="0" applyFont="1" applyFill="1" applyBorder="1" applyAlignment="1">
      <alignment horizontal="left" vertical="center" wrapText="1"/>
    </xf>
    <xf numFmtId="0" fontId="30" fillId="19" borderId="45" xfId="0" applyFont="1" applyFill="1" applyBorder="1" applyAlignment="1">
      <alignment horizontal="left" vertical="center" wrapText="1"/>
    </xf>
    <xf numFmtId="0" fontId="30" fillId="19" borderId="46" xfId="0" applyFont="1" applyFill="1" applyBorder="1" applyAlignment="1">
      <alignment horizontal="left" vertical="center" wrapText="1"/>
    </xf>
    <xf numFmtId="0" fontId="30" fillId="19" borderId="47" xfId="0" applyFont="1" applyFill="1" applyBorder="1" applyAlignment="1">
      <alignment horizontal="left" vertical="center" wrapText="1"/>
    </xf>
    <xf numFmtId="0" fontId="24" fillId="2" borderId="36" xfId="0" applyFont="1" applyFill="1" applyBorder="1" applyAlignment="1">
      <alignment vertical="top" wrapText="1"/>
    </xf>
    <xf numFmtId="0" fontId="30" fillId="19" borderId="45" xfId="0" applyFont="1" applyFill="1" applyBorder="1" applyAlignment="1">
      <alignment horizontal="left" vertical="center"/>
    </xf>
    <xf numFmtId="0" fontId="30" fillId="19" borderId="46" xfId="0" applyFont="1" applyFill="1" applyBorder="1" applyAlignment="1">
      <alignment horizontal="left" vertical="center"/>
    </xf>
    <xf numFmtId="0" fontId="30" fillId="19" borderId="47" xfId="0" applyFont="1" applyFill="1" applyBorder="1" applyAlignment="1">
      <alignment horizontal="left" vertical="center"/>
    </xf>
    <xf numFmtId="0" fontId="30" fillId="19" borderId="51" xfId="0" applyFont="1" applyFill="1" applyBorder="1" applyAlignment="1">
      <alignment horizontal="left" vertical="center" wrapText="1"/>
    </xf>
    <xf numFmtId="0" fontId="30" fillId="19" borderId="34" xfId="0" applyFont="1" applyFill="1" applyBorder="1" applyAlignment="1">
      <alignment horizontal="left" vertical="center" wrapText="1"/>
    </xf>
    <xf numFmtId="0" fontId="30" fillId="19" borderId="52" xfId="0" applyFont="1" applyFill="1" applyBorder="1" applyAlignment="1">
      <alignment horizontal="left" vertical="center" wrapText="1"/>
    </xf>
    <xf numFmtId="0" fontId="30" fillId="19" borderId="45" xfId="0" applyFont="1" applyFill="1" applyBorder="1" applyAlignment="1">
      <alignment horizontal="left" vertical="top" wrapText="1"/>
    </xf>
    <xf numFmtId="0" fontId="30" fillId="19" borderId="46" xfId="0" applyFont="1" applyFill="1" applyBorder="1" applyAlignment="1">
      <alignment horizontal="left" vertical="top" wrapText="1"/>
    </xf>
    <xf numFmtId="0" fontId="30" fillId="19" borderId="47" xfId="0" applyFont="1" applyFill="1" applyBorder="1" applyAlignment="1">
      <alignment horizontal="left" vertical="top" wrapText="1"/>
    </xf>
    <xf numFmtId="0" fontId="24" fillId="2" borderId="33" xfId="0" applyFont="1" applyFill="1" applyBorder="1" applyAlignment="1">
      <alignment vertical="top" wrapText="1"/>
    </xf>
    <xf numFmtId="0" fontId="24" fillId="2" borderId="37" xfId="0" applyFont="1" applyFill="1" applyBorder="1" applyAlignment="1">
      <alignment vertical="top" wrapText="1"/>
    </xf>
    <xf numFmtId="0" fontId="24" fillId="2" borderId="39" xfId="0" applyFont="1" applyFill="1" applyBorder="1" applyAlignment="1">
      <alignment vertical="top" wrapText="1"/>
    </xf>
    <xf numFmtId="0" fontId="24" fillId="0" borderId="16" xfId="0" applyFont="1" applyBorder="1" applyAlignment="1">
      <alignment vertical="top" wrapText="1"/>
    </xf>
    <xf numFmtId="0" fontId="24" fillId="0" borderId="20" xfId="0" applyFont="1" applyBorder="1" applyAlignment="1">
      <alignment vertical="top" wrapText="1"/>
    </xf>
    <xf numFmtId="0" fontId="24" fillId="0" borderId="22" xfId="0" applyFont="1" applyBorder="1" applyAlignment="1">
      <alignment vertical="top" wrapText="1"/>
    </xf>
    <xf numFmtId="0" fontId="24" fillId="2" borderId="41" xfId="0" applyFont="1" applyFill="1" applyBorder="1" applyAlignment="1">
      <alignment vertical="top" wrapText="1"/>
    </xf>
    <xf numFmtId="0" fontId="24" fillId="0" borderId="53" xfId="0" applyFont="1" applyFill="1" applyBorder="1" applyAlignment="1">
      <alignment vertical="top" wrapText="1"/>
    </xf>
    <xf numFmtId="0" fontId="24" fillId="0" borderId="54" xfId="0" applyFont="1" applyFill="1" applyBorder="1" applyAlignment="1">
      <alignment vertical="top" wrapText="1"/>
    </xf>
    <xf numFmtId="0" fontId="30" fillId="0" borderId="18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19" borderId="3" xfId="0" applyFont="1" applyFill="1" applyBorder="1" applyAlignment="1">
      <alignment horizontal="left" vertical="center" wrapText="1"/>
    </xf>
    <xf numFmtId="0" fontId="30" fillId="19" borderId="4" xfId="0" applyFont="1" applyFill="1" applyBorder="1" applyAlignment="1">
      <alignment horizontal="left" vertical="center" wrapText="1"/>
    </xf>
    <xf numFmtId="0" fontId="30" fillId="19" borderId="5" xfId="0" applyFont="1" applyFill="1" applyBorder="1" applyAlignment="1">
      <alignment horizontal="left" vertical="center" wrapText="1"/>
    </xf>
    <xf numFmtId="0" fontId="30" fillId="19" borderId="55" xfId="0" applyFont="1" applyFill="1" applyBorder="1" applyAlignment="1">
      <alignment horizontal="left" vertical="center" wrapText="1"/>
    </xf>
    <xf numFmtId="0" fontId="30" fillId="19" borderId="56" xfId="0" applyFont="1" applyFill="1" applyBorder="1" applyAlignment="1">
      <alignment horizontal="left" vertical="center" wrapText="1"/>
    </xf>
    <xf numFmtId="0" fontId="30" fillId="19" borderId="10" xfId="0" applyFont="1" applyFill="1" applyBorder="1" applyAlignment="1">
      <alignment horizontal="left" vertical="center" wrapText="1"/>
    </xf>
    <xf numFmtId="4" fontId="12" fillId="2" borderId="6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9" fillId="0" borderId="14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3" borderId="2" xfId="0" applyFont="1" applyFill="1" applyBorder="1" applyAlignment="1">
      <alignment horizontal="center" vertical="top"/>
    </xf>
    <xf numFmtId="0" fontId="9" fillId="3" borderId="12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9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/>
    </xf>
    <xf numFmtId="0" fontId="12" fillId="2" borderId="6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left" vertical="top"/>
    </xf>
    <xf numFmtId="0" fontId="12" fillId="2" borderId="2" xfId="0" applyNumberFormat="1" applyFont="1" applyFill="1" applyBorder="1" applyAlignment="1" applyProtection="1">
      <alignment horizontal="left" vertical="top" wrapText="1"/>
    </xf>
    <xf numFmtId="0" fontId="12" fillId="2" borderId="12" xfId="0" applyNumberFormat="1" applyFont="1" applyFill="1" applyBorder="1" applyAlignment="1" applyProtection="1">
      <alignment horizontal="left" vertical="top" wrapText="1"/>
    </xf>
    <xf numFmtId="0" fontId="12" fillId="2" borderId="10" xfId="0" applyNumberFormat="1" applyFont="1" applyFill="1" applyBorder="1" applyAlignment="1" applyProtection="1">
      <alignment horizontal="left" vertical="top" wrapText="1"/>
    </xf>
    <xf numFmtId="0" fontId="12" fillId="2" borderId="4" xfId="0" applyNumberFormat="1" applyFont="1" applyFill="1" applyBorder="1" applyAlignment="1" applyProtection="1">
      <alignment horizontal="left" vertical="top" wrapText="1"/>
    </xf>
    <xf numFmtId="0" fontId="12" fillId="2" borderId="0" xfId="0" applyNumberFormat="1" applyFont="1" applyFill="1" applyBorder="1" applyAlignment="1" applyProtection="1">
      <alignment horizontal="left" vertical="top" wrapText="1"/>
    </xf>
    <xf numFmtId="0" fontId="12" fillId="2" borderId="1" xfId="0" applyNumberFormat="1" applyFont="1" applyFill="1" applyBorder="1" applyAlignment="1" applyProtection="1">
      <alignment horizontal="left" vertical="top" wrapText="1"/>
    </xf>
    <xf numFmtId="0" fontId="3" fillId="2" borderId="6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top"/>
    </xf>
    <xf numFmtId="0" fontId="3" fillId="5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  <xf numFmtId="0" fontId="12" fillId="2" borderId="6" xfId="0" applyNumberFormat="1" applyFont="1" applyFill="1" applyBorder="1" applyAlignment="1" applyProtection="1">
      <alignment horizontal="left" vertical="top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left" vertical="center" wrapText="1"/>
    </xf>
    <xf numFmtId="0" fontId="12" fillId="13" borderId="7" xfId="0" applyFont="1" applyFill="1" applyBorder="1" applyAlignment="1">
      <alignment horizontal="center" vertical="top" wrapText="1"/>
    </xf>
    <xf numFmtId="0" fontId="12" fillId="13" borderId="8" xfId="0" applyFont="1" applyFill="1" applyBorder="1" applyAlignment="1">
      <alignment horizontal="center" vertical="top" wrapText="1"/>
    </xf>
    <xf numFmtId="0" fontId="12" fillId="13" borderId="9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4" fontId="12" fillId="2" borderId="7" xfId="0" applyNumberFormat="1" applyFont="1" applyFill="1" applyBorder="1" applyAlignment="1">
      <alignment horizontal="center"/>
    </xf>
    <xf numFmtId="4" fontId="12" fillId="2" borderId="8" xfId="0" applyNumberFormat="1" applyFont="1" applyFill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center" vertical="center"/>
    </xf>
    <xf numFmtId="0" fontId="28" fillId="8" borderId="6" xfId="0" applyFont="1" applyFill="1" applyBorder="1" applyAlignment="1">
      <alignment horizontal="center" vertical="top"/>
    </xf>
    <xf numFmtId="0" fontId="9" fillId="14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top"/>
    </xf>
    <xf numFmtId="0" fontId="12" fillId="2" borderId="12" xfId="0" applyFont="1" applyFill="1" applyBorder="1" applyAlignment="1">
      <alignment horizontal="center" vertical="top"/>
    </xf>
    <xf numFmtId="0" fontId="12" fillId="2" borderId="10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left" vertical="top"/>
    </xf>
    <xf numFmtId="0" fontId="12" fillId="2" borderId="12" xfId="0" applyFont="1" applyFill="1" applyBorder="1" applyAlignment="1">
      <alignment horizontal="left" vertical="top"/>
    </xf>
    <xf numFmtId="0" fontId="12" fillId="2" borderId="10" xfId="0" applyFont="1" applyFill="1" applyBorder="1" applyAlignment="1">
      <alignment horizontal="left" vertical="top"/>
    </xf>
    <xf numFmtId="0" fontId="12" fillId="6" borderId="6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0" fontId="17" fillId="11" borderId="0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17" fillId="11" borderId="1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1" borderId="1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left" vertical="top" wrapText="1"/>
    </xf>
    <xf numFmtId="0" fontId="5" fillId="16" borderId="8" xfId="0" applyFont="1" applyFill="1" applyBorder="1" applyAlignment="1">
      <alignment horizontal="left" vertical="top" wrapText="1"/>
    </xf>
    <xf numFmtId="0" fontId="5" fillId="16" borderId="9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7" fillId="6" borderId="6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12" fillId="0" borderId="2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/>
    </xf>
    <xf numFmtId="0" fontId="9" fillId="3" borderId="6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left" vertical="top"/>
    </xf>
    <xf numFmtId="0" fontId="12" fillId="16" borderId="7" xfId="0" applyFont="1" applyFill="1" applyBorder="1" applyAlignment="1">
      <alignment horizontal="center" vertical="top" wrapText="1"/>
    </xf>
    <xf numFmtId="0" fontId="12" fillId="16" borderId="8" xfId="0" applyFont="1" applyFill="1" applyBorder="1" applyAlignment="1">
      <alignment horizontal="center" vertical="top" wrapText="1"/>
    </xf>
    <xf numFmtId="0" fontId="12" fillId="16" borderId="9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top"/>
    </xf>
    <xf numFmtId="0" fontId="9" fillId="0" borderId="12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0" fontId="12" fillId="4" borderId="7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9" fillId="0" borderId="0" xfId="0" applyFont="1" applyFill="1"/>
    <xf numFmtId="0" fontId="9" fillId="0" borderId="10" xfId="0" applyFont="1" applyFill="1" applyBorder="1"/>
    <xf numFmtId="0" fontId="9" fillId="0" borderId="6" xfId="0" applyFont="1" applyFill="1" applyBorder="1"/>
    <xf numFmtId="3" fontId="9" fillId="11" borderId="7" xfId="0" applyNumberFormat="1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2" fontId="9" fillId="11" borderId="6" xfId="0" applyNumberFormat="1" applyFont="1" applyFill="1" applyBorder="1" applyAlignment="1">
      <alignment horizontal="center" vertical="center" wrapText="1"/>
    </xf>
    <xf numFmtId="2" fontId="9" fillId="11" borderId="7" xfId="0" applyNumberFormat="1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เครื่องหมายจุลภาค 2" xfId="2"/>
  </cellStyles>
  <dxfs count="22">
    <dxf>
      <font>
        <color auto="1"/>
      </font>
      <fill>
        <patternFill>
          <bgColor rgb="FFFF6600"/>
        </patternFill>
      </fill>
    </dxf>
    <dxf>
      <fill>
        <patternFill>
          <bgColor rgb="FFFF6600"/>
        </patternFill>
      </fill>
    </dxf>
    <dxf>
      <font>
        <color auto="1"/>
      </font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C7CE"/>
        </patternFill>
      </fill>
    </dxf>
    <dxf>
      <fill>
        <patternFill>
          <bgColor rgb="FFFF660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IV352"/>
  <sheetViews>
    <sheetView showGridLines="0" topLeftCell="A328" workbookViewId="0">
      <selection activeCell="F348" sqref="F348"/>
    </sheetView>
  </sheetViews>
  <sheetFormatPr defaultColWidth="8.875" defaultRowHeight="14.25"/>
  <cols>
    <col min="1" max="1" width="9" style="559" customWidth="1"/>
    <col min="2" max="2" width="27.875" style="559" customWidth="1"/>
    <col min="3" max="3" width="16.75" style="559" customWidth="1"/>
    <col min="4" max="4" width="17.625" style="559" bestFit="1" customWidth="1"/>
    <col min="5" max="5" width="17.75" style="559" bestFit="1" customWidth="1"/>
    <col min="6" max="6" width="17.875" style="559" bestFit="1" customWidth="1"/>
    <col min="7" max="7" width="19.5" style="559" customWidth="1"/>
    <col min="8" max="256" width="8.875" style="559" customWidth="1"/>
    <col min="257" max="16384" width="8.875" style="655"/>
  </cols>
  <sheetData>
    <row r="1" spans="1:7" ht="21" thickBot="1">
      <c r="A1" s="704" t="s">
        <v>1108</v>
      </c>
      <c r="B1" s="705"/>
      <c r="C1" s="705"/>
      <c r="D1" s="706"/>
      <c r="E1" s="556"/>
      <c r="F1" s="557"/>
      <c r="G1" s="558"/>
    </row>
    <row r="2" spans="1:7" ht="19.5" thickBot="1">
      <c r="A2" s="707" t="s">
        <v>1109</v>
      </c>
      <c r="B2" s="707" t="s">
        <v>1110</v>
      </c>
      <c r="C2" s="709" t="s">
        <v>1111</v>
      </c>
      <c r="D2" s="560" t="s">
        <v>1112</v>
      </c>
      <c r="E2" s="560" t="s">
        <v>1113</v>
      </c>
      <c r="F2" s="560" t="s">
        <v>1114</v>
      </c>
      <c r="G2" s="560" t="s">
        <v>1115</v>
      </c>
    </row>
    <row r="3" spans="1:7" ht="18.75">
      <c r="A3" s="708"/>
      <c r="B3" s="708"/>
      <c r="C3" s="710"/>
      <c r="D3" s="561" t="s">
        <v>1116</v>
      </c>
      <c r="E3" s="561" t="s">
        <v>1117</v>
      </c>
      <c r="F3" s="561" t="s">
        <v>1118</v>
      </c>
      <c r="G3" s="561" t="s">
        <v>1118</v>
      </c>
    </row>
    <row r="4" spans="1:7" ht="18.75">
      <c r="A4" s="562"/>
      <c r="B4" s="562"/>
      <c r="C4" s="563"/>
      <c r="D4" s="564" t="s">
        <v>1119</v>
      </c>
      <c r="E4" s="564" t="s">
        <v>1120</v>
      </c>
      <c r="F4" s="564" t="s">
        <v>1121</v>
      </c>
      <c r="G4" s="564" t="s">
        <v>1122</v>
      </c>
    </row>
    <row r="5" spans="1:7" ht="18.75">
      <c r="A5" s="565" t="s">
        <v>1123</v>
      </c>
      <c r="B5" s="711" t="s">
        <v>1124</v>
      </c>
      <c r="C5" s="712"/>
      <c r="D5" s="566"/>
      <c r="E5" s="566"/>
      <c r="F5" s="567"/>
      <c r="G5" s="567"/>
    </row>
    <row r="6" spans="1:7" ht="18.75">
      <c r="A6" s="713">
        <v>1</v>
      </c>
      <c r="B6" s="701" t="s">
        <v>1125</v>
      </c>
      <c r="C6" s="568" t="s">
        <v>989</v>
      </c>
      <c r="D6" s="569"/>
      <c r="E6" s="569"/>
      <c r="F6" s="570"/>
      <c r="G6" s="570">
        <v>4397</v>
      </c>
    </row>
    <row r="7" spans="1:7" ht="18.75">
      <c r="A7" s="700"/>
      <c r="B7" s="702"/>
      <c r="C7" s="571" t="s">
        <v>103</v>
      </c>
      <c r="D7" s="572"/>
      <c r="E7" s="572"/>
      <c r="F7" s="573"/>
      <c r="G7" s="573">
        <v>0</v>
      </c>
    </row>
    <row r="8" spans="1:7" ht="18.75">
      <c r="A8" s="700"/>
      <c r="B8" s="703"/>
      <c r="C8" s="574" t="s">
        <v>1126</v>
      </c>
      <c r="D8" s="575"/>
      <c r="E8" s="575"/>
      <c r="F8" s="576"/>
      <c r="G8" s="576">
        <v>0</v>
      </c>
    </row>
    <row r="9" spans="1:7" ht="18.75">
      <c r="A9" s="700"/>
      <c r="B9" s="701" t="s">
        <v>1127</v>
      </c>
      <c r="C9" s="568" t="s">
        <v>989</v>
      </c>
      <c r="D9" s="569"/>
      <c r="E9" s="569"/>
      <c r="F9" s="570"/>
      <c r="G9" s="570">
        <v>4050</v>
      </c>
    </row>
    <row r="10" spans="1:7" ht="18.75">
      <c r="A10" s="700"/>
      <c r="B10" s="702"/>
      <c r="C10" s="571" t="s">
        <v>103</v>
      </c>
      <c r="D10" s="572"/>
      <c r="E10" s="572"/>
      <c r="F10" s="573"/>
      <c r="G10" s="573">
        <v>667</v>
      </c>
    </row>
    <row r="11" spans="1:7" ht="18.75">
      <c r="A11" s="700"/>
      <c r="B11" s="703"/>
      <c r="C11" s="574" t="s">
        <v>938</v>
      </c>
      <c r="D11" s="575"/>
      <c r="E11" s="575"/>
      <c r="F11" s="576"/>
      <c r="G11" s="576">
        <v>16.47</v>
      </c>
    </row>
    <row r="12" spans="1:7" ht="18.75">
      <c r="A12" s="700"/>
      <c r="B12" s="701" t="s">
        <v>1128</v>
      </c>
      <c r="C12" s="568" t="s">
        <v>989</v>
      </c>
      <c r="D12" s="569"/>
      <c r="E12" s="569"/>
      <c r="F12" s="570"/>
      <c r="G12" s="570">
        <v>7</v>
      </c>
    </row>
    <row r="13" spans="1:7" ht="18.75">
      <c r="A13" s="700"/>
      <c r="B13" s="702"/>
      <c r="C13" s="571" t="s">
        <v>103</v>
      </c>
      <c r="D13" s="572"/>
      <c r="E13" s="572"/>
      <c r="F13" s="573"/>
      <c r="G13" s="573">
        <v>7</v>
      </c>
    </row>
    <row r="14" spans="1:7" ht="18.75">
      <c r="A14" s="700"/>
      <c r="B14" s="703"/>
      <c r="C14" s="574" t="s">
        <v>938</v>
      </c>
      <c r="D14" s="575"/>
      <c r="E14" s="575"/>
      <c r="F14" s="576"/>
      <c r="G14" s="576">
        <v>100</v>
      </c>
    </row>
    <row r="15" spans="1:7" ht="18.75">
      <c r="A15" s="700">
        <v>2</v>
      </c>
      <c r="B15" s="701" t="s">
        <v>1129</v>
      </c>
      <c r="C15" s="568" t="s">
        <v>989</v>
      </c>
      <c r="D15" s="569"/>
      <c r="E15" s="569"/>
      <c r="F15" s="570"/>
      <c r="G15" s="570"/>
    </row>
    <row r="16" spans="1:7" ht="18.75">
      <c r="A16" s="700"/>
      <c r="B16" s="702"/>
      <c r="C16" s="571" t="s">
        <v>103</v>
      </c>
      <c r="D16" s="572"/>
      <c r="E16" s="572"/>
      <c r="F16" s="573"/>
      <c r="G16" s="573"/>
    </row>
    <row r="17" spans="1:7" ht="18.75">
      <c r="A17" s="700"/>
      <c r="B17" s="703"/>
      <c r="C17" s="574" t="s">
        <v>1126</v>
      </c>
      <c r="D17" s="575"/>
      <c r="E17" s="575"/>
      <c r="F17" s="576"/>
      <c r="G17" s="576">
        <v>78.900000000000006</v>
      </c>
    </row>
    <row r="18" spans="1:7" ht="18.75">
      <c r="A18" s="700"/>
      <c r="B18" s="701" t="s">
        <v>1130</v>
      </c>
      <c r="C18" s="568" t="s">
        <v>989</v>
      </c>
      <c r="D18" s="569"/>
      <c r="E18" s="569"/>
      <c r="F18" s="570"/>
      <c r="G18" s="570">
        <v>15025</v>
      </c>
    </row>
    <row r="19" spans="1:7" ht="18.75">
      <c r="A19" s="700"/>
      <c r="B19" s="702"/>
      <c r="C19" s="571" t="s">
        <v>103</v>
      </c>
      <c r="D19" s="572"/>
      <c r="E19" s="572"/>
      <c r="F19" s="573"/>
      <c r="G19" s="573">
        <v>7235</v>
      </c>
    </row>
    <row r="20" spans="1:7" ht="18.75">
      <c r="A20" s="700"/>
      <c r="B20" s="703"/>
      <c r="C20" s="574" t="s">
        <v>938</v>
      </c>
      <c r="D20" s="575"/>
      <c r="E20" s="575"/>
      <c r="F20" s="576"/>
      <c r="G20" s="576">
        <v>42.39</v>
      </c>
    </row>
    <row r="21" spans="1:7" ht="18.75">
      <c r="A21" s="700"/>
      <c r="B21" s="701" t="s">
        <v>1131</v>
      </c>
      <c r="C21" s="568" t="s">
        <v>989</v>
      </c>
      <c r="D21" s="569"/>
      <c r="E21" s="569"/>
      <c r="F21" s="570"/>
      <c r="G21" s="570"/>
    </row>
    <row r="22" spans="1:7" ht="18.75">
      <c r="A22" s="700"/>
      <c r="B22" s="702"/>
      <c r="C22" s="571" t="s">
        <v>103</v>
      </c>
      <c r="D22" s="572"/>
      <c r="E22" s="572"/>
      <c r="F22" s="573"/>
      <c r="G22" s="573"/>
    </row>
    <row r="23" spans="1:7" ht="18.75">
      <c r="A23" s="700"/>
      <c r="B23" s="703"/>
      <c r="C23" s="574" t="s">
        <v>938</v>
      </c>
      <c r="D23" s="575"/>
      <c r="E23" s="575"/>
      <c r="F23" s="576"/>
      <c r="G23" s="576">
        <v>44.5</v>
      </c>
    </row>
    <row r="24" spans="1:7" ht="18.75">
      <c r="A24" s="700"/>
      <c r="B24" s="701" t="s">
        <v>1132</v>
      </c>
      <c r="C24" s="568" t="s">
        <v>989</v>
      </c>
      <c r="D24" s="569"/>
      <c r="E24" s="569"/>
      <c r="F24" s="570"/>
      <c r="G24" s="570">
        <v>18479</v>
      </c>
    </row>
    <row r="25" spans="1:7" ht="18.75">
      <c r="A25" s="700"/>
      <c r="B25" s="702"/>
      <c r="C25" s="571" t="s">
        <v>103</v>
      </c>
      <c r="D25" s="572"/>
      <c r="E25" s="572"/>
      <c r="F25" s="573"/>
      <c r="G25" s="573">
        <v>9045</v>
      </c>
    </row>
    <row r="26" spans="1:7" ht="18.75">
      <c r="A26" s="700"/>
      <c r="B26" s="703"/>
      <c r="C26" s="574" t="s">
        <v>938</v>
      </c>
      <c r="D26" s="575"/>
      <c r="E26" s="575"/>
      <c r="F26" s="576"/>
      <c r="G26" s="576">
        <v>48.95</v>
      </c>
    </row>
    <row r="27" spans="1:7" ht="18.75">
      <c r="A27" s="700">
        <v>3</v>
      </c>
      <c r="B27" s="701" t="s">
        <v>1133</v>
      </c>
      <c r="C27" s="568" t="s">
        <v>989</v>
      </c>
      <c r="D27" s="569"/>
      <c r="E27" s="569"/>
      <c r="F27" s="570"/>
      <c r="G27" s="570">
        <v>94086</v>
      </c>
    </row>
    <row r="28" spans="1:7" ht="18.75">
      <c r="A28" s="700"/>
      <c r="B28" s="702"/>
      <c r="C28" s="571" t="s">
        <v>103</v>
      </c>
      <c r="D28" s="572"/>
      <c r="E28" s="572"/>
      <c r="F28" s="573"/>
      <c r="G28" s="573">
        <v>7</v>
      </c>
    </row>
    <row r="29" spans="1:7" ht="18.75">
      <c r="A29" s="700"/>
      <c r="B29" s="703"/>
      <c r="C29" s="574" t="s">
        <v>1126</v>
      </c>
      <c r="D29" s="575"/>
      <c r="E29" s="575"/>
      <c r="F29" s="576"/>
      <c r="G29" s="577">
        <v>7.44</v>
      </c>
    </row>
    <row r="30" spans="1:7" ht="18.75">
      <c r="A30" s="700"/>
      <c r="B30" s="701" t="s">
        <v>1134</v>
      </c>
      <c r="C30" s="568" t="s">
        <v>989</v>
      </c>
      <c r="D30" s="569"/>
      <c r="E30" s="569"/>
      <c r="F30" s="570"/>
      <c r="G30" s="714" t="s">
        <v>1135</v>
      </c>
    </row>
    <row r="31" spans="1:7" ht="18.75">
      <c r="A31" s="700"/>
      <c r="B31" s="702"/>
      <c r="C31" s="571" t="s">
        <v>103</v>
      </c>
      <c r="D31" s="572"/>
      <c r="E31" s="572"/>
      <c r="F31" s="573"/>
      <c r="G31" s="715"/>
    </row>
    <row r="32" spans="1:7" ht="18.75">
      <c r="A32" s="700"/>
      <c r="B32" s="703"/>
      <c r="C32" s="574" t="s">
        <v>1126</v>
      </c>
      <c r="D32" s="575"/>
      <c r="E32" s="575"/>
      <c r="F32" s="576"/>
      <c r="G32" s="716"/>
    </row>
    <row r="33" spans="1:7" ht="21.75">
      <c r="A33" s="700">
        <v>4</v>
      </c>
      <c r="B33" s="701" t="s">
        <v>1136</v>
      </c>
      <c r="C33" s="568" t="s">
        <v>989</v>
      </c>
      <c r="D33" s="569"/>
      <c r="E33" s="569"/>
      <c r="F33" s="570"/>
      <c r="G33" s="578">
        <v>22762</v>
      </c>
    </row>
    <row r="34" spans="1:7" ht="21.75">
      <c r="A34" s="700"/>
      <c r="B34" s="702"/>
      <c r="C34" s="571" t="s">
        <v>103</v>
      </c>
      <c r="D34" s="572"/>
      <c r="E34" s="572"/>
      <c r="F34" s="573"/>
      <c r="G34" s="578">
        <v>2930</v>
      </c>
    </row>
    <row r="35" spans="1:7" ht="21.75">
      <c r="A35" s="700"/>
      <c r="B35" s="703"/>
      <c r="C35" s="574" t="s">
        <v>1126</v>
      </c>
      <c r="D35" s="575"/>
      <c r="E35" s="575"/>
      <c r="F35" s="576"/>
      <c r="G35" s="579">
        <v>12.87</v>
      </c>
    </row>
    <row r="36" spans="1:7" ht="21.75">
      <c r="A36" s="700"/>
      <c r="B36" s="701" t="s">
        <v>1137</v>
      </c>
      <c r="C36" s="568" t="s">
        <v>989</v>
      </c>
      <c r="D36" s="569"/>
      <c r="E36" s="569"/>
      <c r="F36" s="570"/>
      <c r="G36" s="578">
        <v>10893</v>
      </c>
    </row>
    <row r="37" spans="1:7" ht="21.75">
      <c r="A37" s="700"/>
      <c r="B37" s="702"/>
      <c r="C37" s="571" t="s">
        <v>103</v>
      </c>
      <c r="D37" s="572"/>
      <c r="E37" s="572"/>
      <c r="F37" s="573"/>
      <c r="G37" s="578">
        <v>1201</v>
      </c>
    </row>
    <row r="38" spans="1:7" ht="21.75">
      <c r="A38" s="700"/>
      <c r="B38" s="703"/>
      <c r="C38" s="574" t="s">
        <v>938</v>
      </c>
      <c r="D38" s="575"/>
      <c r="E38" s="575"/>
      <c r="F38" s="576"/>
      <c r="G38" s="579">
        <v>11.03</v>
      </c>
    </row>
    <row r="39" spans="1:7" ht="21.75">
      <c r="A39" s="700"/>
      <c r="B39" s="701" t="s">
        <v>1138</v>
      </c>
      <c r="C39" s="568" t="s">
        <v>989</v>
      </c>
      <c r="D39" s="569"/>
      <c r="E39" s="569"/>
      <c r="F39" s="570"/>
      <c r="G39" s="578">
        <v>22762</v>
      </c>
    </row>
    <row r="40" spans="1:7" ht="21.75">
      <c r="A40" s="700"/>
      <c r="B40" s="702"/>
      <c r="C40" s="571" t="s">
        <v>103</v>
      </c>
      <c r="D40" s="572"/>
      <c r="E40" s="572"/>
      <c r="F40" s="573"/>
      <c r="G40" s="578">
        <v>2930</v>
      </c>
    </row>
    <row r="41" spans="1:7" ht="21.75">
      <c r="A41" s="700"/>
      <c r="B41" s="703"/>
      <c r="C41" s="574" t="s">
        <v>938</v>
      </c>
      <c r="D41" s="575"/>
      <c r="E41" s="575"/>
      <c r="F41" s="576"/>
      <c r="G41" s="579">
        <v>12.87</v>
      </c>
    </row>
    <row r="42" spans="1:7" ht="18.75">
      <c r="A42" s="700"/>
      <c r="B42" s="701" t="s">
        <v>1139</v>
      </c>
      <c r="C42" s="568" t="s">
        <v>989</v>
      </c>
      <c r="D42" s="569"/>
      <c r="E42" s="569"/>
      <c r="F42" s="570"/>
      <c r="G42" s="570">
        <v>11.02</v>
      </c>
    </row>
    <row r="43" spans="1:7" ht="18.75">
      <c r="A43" s="700"/>
      <c r="B43" s="702"/>
      <c r="C43" s="571" t="s">
        <v>103</v>
      </c>
      <c r="D43" s="572"/>
      <c r="E43" s="572"/>
      <c r="F43" s="573"/>
      <c r="G43" s="573">
        <v>12.87</v>
      </c>
    </row>
    <row r="44" spans="1:7" ht="18.75">
      <c r="A44" s="700"/>
      <c r="B44" s="703"/>
      <c r="C44" s="574" t="s">
        <v>938</v>
      </c>
      <c r="D44" s="575"/>
      <c r="E44" s="575"/>
      <c r="F44" s="576"/>
      <c r="G44" s="576">
        <v>1.87</v>
      </c>
    </row>
    <row r="45" spans="1:7" ht="18.75">
      <c r="A45" s="700"/>
      <c r="B45" s="701" t="s">
        <v>1140</v>
      </c>
      <c r="C45" s="568" t="s">
        <v>989</v>
      </c>
      <c r="D45" s="569"/>
      <c r="E45" s="569"/>
      <c r="F45" s="570"/>
      <c r="G45" s="570"/>
    </row>
    <row r="46" spans="1:7" ht="18.75">
      <c r="A46" s="700"/>
      <c r="B46" s="702"/>
      <c r="C46" s="571" t="s">
        <v>103</v>
      </c>
      <c r="D46" s="572"/>
      <c r="E46" s="572"/>
      <c r="F46" s="573"/>
      <c r="G46" s="573"/>
    </row>
    <row r="47" spans="1:7" ht="18.75">
      <c r="A47" s="700"/>
      <c r="B47" s="703"/>
      <c r="C47" s="574" t="s">
        <v>938</v>
      </c>
      <c r="D47" s="575"/>
      <c r="E47" s="575"/>
      <c r="F47" s="576"/>
      <c r="G47" s="576"/>
    </row>
    <row r="48" spans="1:7" ht="18.75">
      <c r="A48" s="700">
        <v>5</v>
      </c>
      <c r="B48" s="720" t="s">
        <v>1141</v>
      </c>
      <c r="C48" s="568" t="s">
        <v>989</v>
      </c>
      <c r="D48" s="569"/>
      <c r="E48" s="569"/>
      <c r="F48" s="570"/>
      <c r="G48" s="580">
        <v>21353</v>
      </c>
    </row>
    <row r="49" spans="1:7" ht="18.75">
      <c r="A49" s="700"/>
      <c r="B49" s="721"/>
      <c r="C49" s="571" t="s">
        <v>103</v>
      </c>
      <c r="D49" s="572"/>
      <c r="E49" s="572"/>
      <c r="F49" s="573"/>
      <c r="G49" s="581">
        <v>424</v>
      </c>
    </row>
    <row r="50" spans="1:7" ht="18.75">
      <c r="A50" s="700"/>
      <c r="B50" s="722"/>
      <c r="C50" s="574" t="s">
        <v>1126</v>
      </c>
      <c r="D50" s="575"/>
      <c r="E50" s="575"/>
      <c r="F50" s="576"/>
      <c r="G50" s="582">
        <v>19.899999999999999</v>
      </c>
    </row>
    <row r="51" spans="1:7" ht="18.75">
      <c r="A51" s="700"/>
      <c r="B51" s="701" t="s">
        <v>1142</v>
      </c>
      <c r="C51" s="568" t="s">
        <v>989</v>
      </c>
      <c r="D51" s="569"/>
      <c r="E51" s="569"/>
      <c r="F51" s="570"/>
      <c r="G51" s="570">
        <v>823</v>
      </c>
    </row>
    <row r="52" spans="1:7" ht="18.75">
      <c r="A52" s="700"/>
      <c r="B52" s="702"/>
      <c r="C52" s="571" t="s">
        <v>103</v>
      </c>
      <c r="D52" s="572"/>
      <c r="E52" s="572"/>
      <c r="F52" s="573"/>
      <c r="G52" s="573">
        <v>105</v>
      </c>
    </row>
    <row r="53" spans="1:7" ht="18.75">
      <c r="A53" s="700"/>
      <c r="B53" s="703"/>
      <c r="C53" s="574" t="s">
        <v>1126</v>
      </c>
      <c r="D53" s="575"/>
      <c r="E53" s="575"/>
      <c r="F53" s="576"/>
      <c r="G53" s="576">
        <v>12.8</v>
      </c>
    </row>
    <row r="54" spans="1:7" ht="18.75">
      <c r="A54" s="700">
        <v>6</v>
      </c>
      <c r="B54" s="701" t="s">
        <v>1143</v>
      </c>
      <c r="C54" s="568" t="s">
        <v>989</v>
      </c>
      <c r="D54" s="569"/>
      <c r="E54" s="569"/>
      <c r="F54" s="570"/>
      <c r="G54" s="570"/>
    </row>
    <row r="55" spans="1:7" ht="18.75">
      <c r="A55" s="700"/>
      <c r="B55" s="702"/>
      <c r="C55" s="571" t="s">
        <v>103</v>
      </c>
      <c r="D55" s="572"/>
      <c r="E55" s="572"/>
      <c r="F55" s="573"/>
      <c r="G55" s="573"/>
    </row>
    <row r="56" spans="1:7" ht="18.75">
      <c r="A56" s="700"/>
      <c r="B56" s="703"/>
      <c r="C56" s="574" t="s">
        <v>1126</v>
      </c>
      <c r="D56" s="575"/>
      <c r="E56" s="575"/>
      <c r="F56" s="576"/>
      <c r="G56" s="576">
        <v>37.6</v>
      </c>
    </row>
    <row r="57" spans="1:7" ht="18.75">
      <c r="A57" s="700">
        <v>7</v>
      </c>
      <c r="B57" s="701" t="s">
        <v>1144</v>
      </c>
      <c r="C57" s="568" t="s">
        <v>989</v>
      </c>
      <c r="D57" s="569"/>
      <c r="E57" s="569"/>
      <c r="F57" s="570"/>
      <c r="G57" s="570">
        <v>552256</v>
      </c>
    </row>
    <row r="58" spans="1:7" ht="18.75">
      <c r="A58" s="700"/>
      <c r="B58" s="702"/>
      <c r="C58" s="571" t="s">
        <v>103</v>
      </c>
      <c r="D58" s="572"/>
      <c r="E58" s="572"/>
      <c r="F58" s="573"/>
      <c r="G58" s="573">
        <v>186</v>
      </c>
    </row>
    <row r="59" spans="1:7" ht="18.75">
      <c r="A59" s="700"/>
      <c r="B59" s="703"/>
      <c r="C59" s="574" t="s">
        <v>1126</v>
      </c>
      <c r="D59" s="575"/>
      <c r="E59" s="575"/>
      <c r="F59" s="576"/>
      <c r="G59" s="576">
        <v>33.68</v>
      </c>
    </row>
    <row r="60" spans="1:7" ht="18.75">
      <c r="A60" s="583"/>
      <c r="B60" s="701" t="s">
        <v>1145</v>
      </c>
      <c r="C60" s="568" t="s">
        <v>989</v>
      </c>
      <c r="D60" s="569"/>
      <c r="E60" s="569"/>
      <c r="F60" s="570"/>
      <c r="G60" s="584" t="s">
        <v>869</v>
      </c>
    </row>
    <row r="61" spans="1:7" ht="18.75">
      <c r="A61" s="583"/>
      <c r="B61" s="702"/>
      <c r="C61" s="571" t="s">
        <v>103</v>
      </c>
      <c r="D61" s="572"/>
      <c r="E61" s="572"/>
      <c r="F61" s="573"/>
      <c r="G61" s="585" t="s">
        <v>869</v>
      </c>
    </row>
    <row r="62" spans="1:7" ht="18.75">
      <c r="A62" s="583"/>
      <c r="B62" s="703"/>
      <c r="C62" s="574" t="s">
        <v>1126</v>
      </c>
      <c r="D62" s="575"/>
      <c r="E62" s="575"/>
      <c r="F62" s="576"/>
      <c r="G62" s="586" t="s">
        <v>1146</v>
      </c>
    </row>
    <row r="63" spans="1:7" ht="18.75">
      <c r="A63" s="583"/>
      <c r="B63" s="701" t="s">
        <v>1147</v>
      </c>
      <c r="C63" s="568" t="s">
        <v>989</v>
      </c>
      <c r="D63" s="569"/>
      <c r="E63" s="569"/>
      <c r="F63" s="570"/>
      <c r="G63" s="717" t="s">
        <v>1148</v>
      </c>
    </row>
    <row r="64" spans="1:7" ht="18.75">
      <c r="A64" s="583"/>
      <c r="B64" s="702"/>
      <c r="C64" s="571" t="s">
        <v>103</v>
      </c>
      <c r="D64" s="572"/>
      <c r="E64" s="572"/>
      <c r="F64" s="573"/>
      <c r="G64" s="718"/>
    </row>
    <row r="65" spans="1:7" ht="18.75">
      <c r="A65" s="583"/>
      <c r="B65" s="703"/>
      <c r="C65" s="574" t="s">
        <v>1126</v>
      </c>
      <c r="D65" s="575"/>
      <c r="E65" s="575"/>
      <c r="F65" s="576"/>
      <c r="G65" s="719"/>
    </row>
    <row r="66" spans="1:7" ht="18.75">
      <c r="A66" s="583"/>
      <c r="B66" s="701" t="s">
        <v>1149</v>
      </c>
      <c r="C66" s="568" t="s">
        <v>989</v>
      </c>
      <c r="D66" s="569"/>
      <c r="E66" s="569"/>
      <c r="F66" s="570"/>
      <c r="G66" s="717" t="s">
        <v>1150</v>
      </c>
    </row>
    <row r="67" spans="1:7" ht="18.75">
      <c r="A67" s="583"/>
      <c r="B67" s="702"/>
      <c r="C67" s="571" t="s">
        <v>103</v>
      </c>
      <c r="D67" s="572"/>
      <c r="E67" s="572"/>
      <c r="F67" s="573"/>
      <c r="G67" s="718"/>
    </row>
    <row r="68" spans="1:7" ht="18.75">
      <c r="A68" s="583"/>
      <c r="B68" s="703"/>
      <c r="C68" s="574" t="s">
        <v>1126</v>
      </c>
      <c r="D68" s="575"/>
      <c r="E68" s="575"/>
      <c r="F68" s="576"/>
      <c r="G68" s="719"/>
    </row>
    <row r="69" spans="1:7" ht="18.75">
      <c r="A69" s="583"/>
      <c r="B69" s="701" t="s">
        <v>1151</v>
      </c>
      <c r="C69" s="568" t="s">
        <v>989</v>
      </c>
      <c r="D69" s="569"/>
      <c r="E69" s="569"/>
      <c r="F69" s="570"/>
      <c r="G69" s="717" t="s">
        <v>1152</v>
      </c>
    </row>
    <row r="70" spans="1:7" ht="18.75">
      <c r="A70" s="583"/>
      <c r="B70" s="702"/>
      <c r="C70" s="571" t="s">
        <v>103</v>
      </c>
      <c r="D70" s="572"/>
      <c r="E70" s="572"/>
      <c r="F70" s="573"/>
      <c r="G70" s="718"/>
    </row>
    <row r="71" spans="1:7" ht="18.75">
      <c r="A71" s="583"/>
      <c r="B71" s="703"/>
      <c r="C71" s="574" t="s">
        <v>1126</v>
      </c>
      <c r="D71" s="575"/>
      <c r="E71" s="575"/>
      <c r="F71" s="576"/>
      <c r="G71" s="719"/>
    </row>
    <row r="72" spans="1:7" ht="18.75">
      <c r="A72" s="583"/>
      <c r="B72" s="701" t="s">
        <v>1153</v>
      </c>
      <c r="C72" s="568" t="s">
        <v>989</v>
      </c>
      <c r="D72" s="569"/>
      <c r="E72" s="569"/>
      <c r="F72" s="570"/>
      <c r="G72" s="717" t="s">
        <v>1154</v>
      </c>
    </row>
    <row r="73" spans="1:7" ht="18.75">
      <c r="A73" s="583"/>
      <c r="B73" s="702"/>
      <c r="C73" s="571" t="s">
        <v>103</v>
      </c>
      <c r="D73" s="572"/>
      <c r="E73" s="572"/>
      <c r="F73" s="573"/>
      <c r="G73" s="718"/>
    </row>
    <row r="74" spans="1:7" ht="18.75">
      <c r="A74" s="583"/>
      <c r="B74" s="703"/>
      <c r="C74" s="574" t="s">
        <v>1126</v>
      </c>
      <c r="D74" s="575"/>
      <c r="E74" s="575"/>
      <c r="F74" s="576"/>
      <c r="G74" s="719"/>
    </row>
    <row r="75" spans="1:7" ht="18.75">
      <c r="A75" s="700">
        <v>8</v>
      </c>
      <c r="B75" s="701" t="s">
        <v>1155</v>
      </c>
      <c r="C75" s="568" t="s">
        <v>989</v>
      </c>
      <c r="D75" s="569"/>
      <c r="E75" s="569"/>
      <c r="F75" s="570"/>
      <c r="G75" s="570">
        <v>554554</v>
      </c>
    </row>
    <row r="76" spans="1:7" ht="18.75">
      <c r="A76" s="700"/>
      <c r="B76" s="702"/>
      <c r="C76" s="571" t="s">
        <v>103</v>
      </c>
      <c r="D76" s="572"/>
      <c r="E76" s="572"/>
      <c r="F76" s="573"/>
      <c r="G76" s="573">
        <v>88</v>
      </c>
    </row>
    <row r="77" spans="1:7" ht="18.75">
      <c r="A77" s="700"/>
      <c r="B77" s="703"/>
      <c r="C77" s="574" t="s">
        <v>1126</v>
      </c>
      <c r="D77" s="575"/>
      <c r="E77" s="575"/>
      <c r="F77" s="576"/>
      <c r="G77" s="576">
        <v>15.86</v>
      </c>
    </row>
    <row r="78" spans="1:7" ht="18.75">
      <c r="A78" s="583"/>
      <c r="B78" s="701" t="s">
        <v>1156</v>
      </c>
      <c r="C78" s="568" t="s">
        <v>989</v>
      </c>
      <c r="D78" s="569"/>
      <c r="E78" s="569"/>
      <c r="F78" s="570"/>
      <c r="G78" s="570">
        <v>47364</v>
      </c>
    </row>
    <row r="79" spans="1:7" ht="18.75">
      <c r="A79" s="583"/>
      <c r="B79" s="702"/>
      <c r="C79" s="571" t="s">
        <v>103</v>
      </c>
      <c r="D79" s="572"/>
      <c r="E79" s="572"/>
      <c r="F79" s="573"/>
      <c r="G79" s="573">
        <v>24627</v>
      </c>
    </row>
    <row r="80" spans="1:7" ht="18.75">
      <c r="A80" s="583"/>
      <c r="B80" s="703"/>
      <c r="C80" s="574" t="s">
        <v>1126</v>
      </c>
      <c r="D80" s="575"/>
      <c r="E80" s="575"/>
      <c r="F80" s="576"/>
      <c r="G80" s="587">
        <f>G79/G78*100</f>
        <v>51.995186217380287</v>
      </c>
    </row>
    <row r="81" spans="1:7" ht="18.75">
      <c r="A81" s="583"/>
      <c r="B81" s="701" t="s">
        <v>1157</v>
      </c>
      <c r="C81" s="568" t="s">
        <v>989</v>
      </c>
      <c r="D81" s="569"/>
      <c r="E81" s="569"/>
      <c r="F81" s="570"/>
      <c r="G81" s="570">
        <v>47364</v>
      </c>
    </row>
    <row r="82" spans="1:7" ht="18.75">
      <c r="A82" s="583"/>
      <c r="B82" s="702"/>
      <c r="C82" s="571" t="s">
        <v>103</v>
      </c>
      <c r="D82" s="572"/>
      <c r="E82" s="572"/>
      <c r="F82" s="573"/>
      <c r="G82" s="573">
        <v>20692</v>
      </c>
    </row>
    <row r="83" spans="1:7" ht="18.75">
      <c r="A83" s="583"/>
      <c r="B83" s="703"/>
      <c r="C83" s="574" t="s">
        <v>1126</v>
      </c>
      <c r="D83" s="575"/>
      <c r="E83" s="575"/>
      <c r="F83" s="576"/>
      <c r="G83" s="576">
        <v>43.96</v>
      </c>
    </row>
    <row r="84" spans="1:7" ht="18.75">
      <c r="A84" s="583"/>
      <c r="B84" s="701" t="s">
        <v>1158</v>
      </c>
      <c r="C84" s="568" t="s">
        <v>989</v>
      </c>
      <c r="D84" s="569"/>
      <c r="E84" s="569"/>
      <c r="F84" s="570"/>
      <c r="G84" s="570">
        <v>60</v>
      </c>
    </row>
    <row r="85" spans="1:7" ht="18.75">
      <c r="A85" s="583"/>
      <c r="B85" s="702"/>
      <c r="C85" s="571" t="s">
        <v>103</v>
      </c>
      <c r="D85" s="572"/>
      <c r="E85" s="572"/>
      <c r="F85" s="573"/>
      <c r="G85" s="573">
        <v>42</v>
      </c>
    </row>
    <row r="86" spans="1:7" ht="18.75">
      <c r="A86" s="583"/>
      <c r="B86" s="703"/>
      <c r="C86" s="574" t="s">
        <v>1126</v>
      </c>
      <c r="D86" s="575"/>
      <c r="E86" s="575"/>
      <c r="F86" s="576"/>
      <c r="G86" s="576">
        <v>70</v>
      </c>
    </row>
    <row r="87" spans="1:7" ht="18.75">
      <c r="A87" s="583"/>
      <c r="B87" s="701" t="s">
        <v>1159</v>
      </c>
      <c r="C87" s="568" t="s">
        <v>989</v>
      </c>
      <c r="D87" s="569"/>
      <c r="E87" s="569"/>
      <c r="F87" s="570"/>
      <c r="G87" s="570">
        <v>9</v>
      </c>
    </row>
    <row r="88" spans="1:7" ht="18.75">
      <c r="A88" s="583"/>
      <c r="B88" s="702"/>
      <c r="C88" s="571" t="s">
        <v>103</v>
      </c>
      <c r="D88" s="572"/>
      <c r="E88" s="572"/>
      <c r="F88" s="573"/>
      <c r="G88" s="573">
        <v>8</v>
      </c>
    </row>
    <row r="89" spans="1:7" ht="18.75">
      <c r="A89" s="583"/>
      <c r="B89" s="703"/>
      <c r="C89" s="574" t="s">
        <v>1126</v>
      </c>
      <c r="D89" s="575"/>
      <c r="E89" s="575"/>
      <c r="F89" s="576"/>
      <c r="G89" s="576">
        <v>88.89</v>
      </c>
    </row>
    <row r="90" spans="1:7" ht="18.75">
      <c r="A90" s="700">
        <v>9</v>
      </c>
      <c r="B90" s="701" t="s">
        <v>1160</v>
      </c>
      <c r="C90" s="568" t="s">
        <v>989</v>
      </c>
      <c r="D90" s="569"/>
      <c r="E90" s="569"/>
      <c r="F90" s="570"/>
      <c r="G90" s="570">
        <v>4811</v>
      </c>
    </row>
    <row r="91" spans="1:7" ht="18.75">
      <c r="A91" s="700"/>
      <c r="B91" s="702"/>
      <c r="C91" s="571" t="s">
        <v>103</v>
      </c>
      <c r="D91" s="572"/>
      <c r="E91" s="572"/>
      <c r="F91" s="573"/>
      <c r="G91" s="573">
        <v>309</v>
      </c>
    </row>
    <row r="92" spans="1:7" ht="18.75">
      <c r="A92" s="700"/>
      <c r="B92" s="702"/>
      <c r="C92" s="574" t="s">
        <v>1126</v>
      </c>
      <c r="D92" s="575"/>
      <c r="E92" s="575"/>
      <c r="F92" s="576"/>
      <c r="G92" s="576">
        <v>6.42</v>
      </c>
    </row>
    <row r="93" spans="1:7" ht="18.75">
      <c r="A93" s="700"/>
      <c r="B93" s="723" t="s">
        <v>1161</v>
      </c>
      <c r="C93" s="568" t="s">
        <v>989</v>
      </c>
      <c r="D93" s="569"/>
      <c r="E93" s="569"/>
      <c r="F93" s="570"/>
      <c r="G93" s="570">
        <v>69094</v>
      </c>
    </row>
    <row r="94" spans="1:7" ht="18.75">
      <c r="A94" s="700"/>
      <c r="B94" s="702"/>
      <c r="C94" s="571" t="s">
        <v>103</v>
      </c>
      <c r="D94" s="572"/>
      <c r="E94" s="572"/>
      <c r="F94" s="573"/>
      <c r="G94" s="573">
        <v>63500</v>
      </c>
    </row>
    <row r="95" spans="1:7" ht="18.75">
      <c r="A95" s="700"/>
      <c r="B95" s="703"/>
      <c r="C95" s="574" t="s">
        <v>1126</v>
      </c>
      <c r="D95" s="575"/>
      <c r="E95" s="575"/>
      <c r="F95" s="576"/>
      <c r="G95" s="576">
        <v>91.9</v>
      </c>
    </row>
    <row r="96" spans="1:7" ht="18.75">
      <c r="A96" s="583"/>
      <c r="B96" s="701" t="s">
        <v>1162</v>
      </c>
      <c r="C96" s="568" t="s">
        <v>989</v>
      </c>
      <c r="D96" s="569"/>
      <c r="E96" s="569"/>
      <c r="F96" s="570"/>
      <c r="G96" s="584" t="s">
        <v>1163</v>
      </c>
    </row>
    <row r="97" spans="1:7" ht="18.75">
      <c r="A97" s="583"/>
      <c r="B97" s="702"/>
      <c r="C97" s="571" t="s">
        <v>103</v>
      </c>
      <c r="D97" s="572"/>
      <c r="E97" s="572"/>
      <c r="F97" s="573"/>
      <c r="G97" s="585" t="s">
        <v>1164</v>
      </c>
    </row>
    <row r="98" spans="1:7" ht="18.75">
      <c r="A98" s="583"/>
      <c r="B98" s="703"/>
      <c r="C98" s="574" t="s">
        <v>1126</v>
      </c>
      <c r="D98" s="575"/>
      <c r="E98" s="575"/>
      <c r="F98" s="576"/>
      <c r="G98" s="586" t="s">
        <v>1165</v>
      </c>
    </row>
    <row r="99" spans="1:7" ht="18.75">
      <c r="A99" s="583"/>
      <c r="B99" s="701" t="s">
        <v>1166</v>
      </c>
      <c r="C99" s="568" t="s">
        <v>989</v>
      </c>
      <c r="D99" s="569"/>
      <c r="E99" s="569"/>
      <c r="F99" s="570"/>
      <c r="G99" s="584" t="s">
        <v>1163</v>
      </c>
    </row>
    <row r="100" spans="1:7" ht="18.75">
      <c r="A100" s="583"/>
      <c r="B100" s="702"/>
      <c r="C100" s="571" t="s">
        <v>103</v>
      </c>
      <c r="D100" s="572"/>
      <c r="E100" s="572"/>
      <c r="F100" s="573"/>
      <c r="G100" s="585" t="s">
        <v>1167</v>
      </c>
    </row>
    <row r="101" spans="1:7" ht="18.75">
      <c r="A101" s="583"/>
      <c r="B101" s="703"/>
      <c r="C101" s="574" t="s">
        <v>1126</v>
      </c>
      <c r="D101" s="575"/>
      <c r="E101" s="575"/>
      <c r="F101" s="576"/>
      <c r="G101" s="586" t="s">
        <v>1168</v>
      </c>
    </row>
    <row r="102" spans="1:7" ht="18.75">
      <c r="A102" s="583"/>
      <c r="B102" s="701" t="s">
        <v>1169</v>
      </c>
      <c r="C102" s="568" t="s">
        <v>989</v>
      </c>
      <c r="D102" s="569"/>
      <c r="E102" s="569"/>
      <c r="F102" s="570"/>
      <c r="G102" s="584" t="s">
        <v>1163</v>
      </c>
    </row>
    <row r="103" spans="1:7" ht="18.75">
      <c r="A103" s="583"/>
      <c r="B103" s="702"/>
      <c r="C103" s="571" t="s">
        <v>103</v>
      </c>
      <c r="D103" s="572"/>
      <c r="E103" s="572"/>
      <c r="F103" s="573"/>
      <c r="G103" s="585" t="s">
        <v>1170</v>
      </c>
    </row>
    <row r="104" spans="1:7" ht="18.75">
      <c r="A104" s="583"/>
      <c r="B104" s="703"/>
      <c r="C104" s="574" t="s">
        <v>1126</v>
      </c>
      <c r="D104" s="575"/>
      <c r="E104" s="575"/>
      <c r="F104" s="576"/>
      <c r="G104" s="586" t="s">
        <v>1171</v>
      </c>
    </row>
    <row r="105" spans="1:7" ht="18.75">
      <c r="A105" s="588"/>
      <c r="B105" s="589" t="s">
        <v>1172</v>
      </c>
      <c r="C105" s="568" t="s">
        <v>989</v>
      </c>
      <c r="D105" s="569"/>
      <c r="E105" s="569"/>
      <c r="F105" s="570"/>
      <c r="G105" s="590">
        <v>63500</v>
      </c>
    </row>
    <row r="106" spans="1:7" ht="18.75">
      <c r="A106" s="591"/>
      <c r="B106" s="592"/>
      <c r="C106" s="571" t="s">
        <v>103</v>
      </c>
      <c r="D106" s="572"/>
      <c r="E106" s="572"/>
      <c r="F106" s="573"/>
      <c r="G106" s="585" t="s">
        <v>1173</v>
      </c>
    </row>
    <row r="107" spans="1:7" ht="18.75">
      <c r="A107" s="583"/>
      <c r="B107" s="593"/>
      <c r="C107" s="574" t="s">
        <v>1126</v>
      </c>
      <c r="D107" s="575"/>
      <c r="E107" s="575"/>
      <c r="F107" s="576"/>
      <c r="G107" s="586" t="s">
        <v>1174</v>
      </c>
    </row>
    <row r="108" spans="1:7" ht="18.75">
      <c r="A108" s="583"/>
      <c r="B108" s="594" t="s">
        <v>1175</v>
      </c>
      <c r="C108" s="568" t="s">
        <v>989</v>
      </c>
      <c r="D108" s="569"/>
      <c r="E108" s="569"/>
      <c r="F108" s="570"/>
      <c r="G108" s="584" t="s">
        <v>1176</v>
      </c>
    </row>
    <row r="109" spans="1:7" ht="18.75">
      <c r="A109" s="583"/>
      <c r="B109" s="595"/>
      <c r="C109" s="571" t="s">
        <v>103</v>
      </c>
      <c r="D109" s="572"/>
      <c r="E109" s="572"/>
      <c r="F109" s="573"/>
      <c r="G109" s="585" t="s">
        <v>1177</v>
      </c>
    </row>
    <row r="110" spans="1:7" ht="18.75">
      <c r="A110" s="583"/>
      <c r="B110" s="593"/>
      <c r="C110" s="574" t="s">
        <v>1126</v>
      </c>
      <c r="D110" s="575"/>
      <c r="E110" s="575"/>
      <c r="F110" s="576"/>
      <c r="G110" s="586" t="s">
        <v>1178</v>
      </c>
    </row>
    <row r="111" spans="1:7" ht="18.75">
      <c r="A111" s="583"/>
      <c r="B111" s="594" t="s">
        <v>1179</v>
      </c>
      <c r="C111" s="568" t="s">
        <v>989</v>
      </c>
      <c r="D111" s="569"/>
      <c r="E111" s="569"/>
      <c r="F111" s="570"/>
      <c r="G111" s="584" t="s">
        <v>1163</v>
      </c>
    </row>
    <row r="112" spans="1:7" ht="18.75">
      <c r="A112" s="583"/>
      <c r="B112" s="595"/>
      <c r="C112" s="571" t="s">
        <v>103</v>
      </c>
      <c r="D112" s="572"/>
      <c r="E112" s="572"/>
      <c r="F112" s="573"/>
      <c r="G112" s="585" t="s">
        <v>1180</v>
      </c>
    </row>
    <row r="113" spans="1:7" ht="18.75">
      <c r="A113" s="583"/>
      <c r="B113" s="593"/>
      <c r="C113" s="574" t="s">
        <v>1126</v>
      </c>
      <c r="D113" s="575"/>
      <c r="E113" s="575"/>
      <c r="F113" s="576"/>
      <c r="G113" s="586" t="s">
        <v>1181</v>
      </c>
    </row>
    <row r="114" spans="1:7" ht="18.75">
      <c r="A114" s="583"/>
      <c r="B114" s="701" t="s">
        <v>1182</v>
      </c>
      <c r="C114" s="568" t="s">
        <v>989</v>
      </c>
      <c r="D114" s="569"/>
      <c r="E114" s="569"/>
      <c r="F114" s="570"/>
      <c r="G114" s="584" t="s">
        <v>1183</v>
      </c>
    </row>
    <row r="115" spans="1:7" ht="18.75">
      <c r="A115" s="583"/>
      <c r="B115" s="702"/>
      <c r="C115" s="571" t="s">
        <v>103</v>
      </c>
      <c r="D115" s="572"/>
      <c r="E115" s="572"/>
      <c r="F115" s="573"/>
      <c r="G115" s="585" t="s">
        <v>1184</v>
      </c>
    </row>
    <row r="116" spans="1:7" ht="18.75">
      <c r="A116" s="583"/>
      <c r="B116" s="703"/>
      <c r="C116" s="574" t="s">
        <v>1126</v>
      </c>
      <c r="D116" s="575"/>
      <c r="E116" s="575"/>
      <c r="F116" s="576"/>
      <c r="G116" s="586" t="s">
        <v>1185</v>
      </c>
    </row>
    <row r="117" spans="1:7" ht="18.75">
      <c r="A117" s="583"/>
      <c r="B117" s="701" t="s">
        <v>1186</v>
      </c>
      <c r="C117" s="568" t="s">
        <v>989</v>
      </c>
      <c r="D117" s="569"/>
      <c r="E117" s="569"/>
      <c r="F117" s="570"/>
      <c r="G117" s="570">
        <v>9</v>
      </c>
    </row>
    <row r="118" spans="1:7" ht="18.75">
      <c r="A118" s="583"/>
      <c r="B118" s="702"/>
      <c r="C118" s="571" t="s">
        <v>103</v>
      </c>
      <c r="D118" s="572"/>
      <c r="E118" s="572"/>
      <c r="F118" s="573"/>
      <c r="G118" s="573">
        <v>7</v>
      </c>
    </row>
    <row r="119" spans="1:7" ht="18.75">
      <c r="A119" s="583"/>
      <c r="B119" s="703"/>
      <c r="C119" s="574" t="s">
        <v>1126</v>
      </c>
      <c r="D119" s="575"/>
      <c r="E119" s="575"/>
      <c r="F119" s="576"/>
      <c r="G119" s="576">
        <v>77.78</v>
      </c>
    </row>
    <row r="120" spans="1:7" ht="18.75">
      <c r="A120" s="583"/>
      <c r="B120" s="701" t="s">
        <v>1187</v>
      </c>
      <c r="C120" s="568" t="s">
        <v>989</v>
      </c>
      <c r="D120" s="569"/>
      <c r="E120" s="569"/>
      <c r="F120" s="570"/>
      <c r="G120" s="570">
        <v>9</v>
      </c>
    </row>
    <row r="121" spans="1:7" ht="18.75">
      <c r="A121" s="583"/>
      <c r="B121" s="702"/>
      <c r="C121" s="571" t="s">
        <v>103</v>
      </c>
      <c r="D121" s="572"/>
      <c r="E121" s="572"/>
      <c r="F121" s="573"/>
      <c r="G121" s="573">
        <v>9</v>
      </c>
    </row>
    <row r="122" spans="1:7" ht="18.75">
      <c r="A122" s="583"/>
      <c r="B122" s="703"/>
      <c r="C122" s="574" t="s">
        <v>1126</v>
      </c>
      <c r="D122" s="575"/>
      <c r="E122" s="575"/>
      <c r="F122" s="576"/>
      <c r="G122" s="576">
        <v>100</v>
      </c>
    </row>
    <row r="123" spans="1:7" ht="18.75">
      <c r="A123" s="583"/>
      <c r="B123" s="701" t="s">
        <v>1188</v>
      </c>
      <c r="C123" s="568" t="s">
        <v>989</v>
      </c>
      <c r="D123" s="569"/>
      <c r="E123" s="569"/>
      <c r="F123" s="570"/>
      <c r="G123" s="570">
        <v>744</v>
      </c>
    </row>
    <row r="124" spans="1:7" ht="18.75">
      <c r="A124" s="583"/>
      <c r="B124" s="702"/>
      <c r="C124" s="571" t="s">
        <v>103</v>
      </c>
      <c r="D124" s="572"/>
      <c r="E124" s="572"/>
      <c r="F124" s="573"/>
      <c r="G124" s="573">
        <v>432</v>
      </c>
    </row>
    <row r="125" spans="1:7" ht="18.75">
      <c r="A125" s="583"/>
      <c r="B125" s="703"/>
      <c r="C125" s="574" t="s">
        <v>1126</v>
      </c>
      <c r="D125" s="575"/>
      <c r="E125" s="575"/>
      <c r="F125" s="576"/>
      <c r="G125" s="576">
        <v>58.06</v>
      </c>
    </row>
    <row r="126" spans="1:7" ht="18.75">
      <c r="A126" s="583"/>
      <c r="B126" s="701" t="s">
        <v>1189</v>
      </c>
      <c r="C126" s="568" t="s">
        <v>989</v>
      </c>
      <c r="D126" s="569"/>
      <c r="E126" s="569"/>
      <c r="F126" s="570"/>
      <c r="G126" s="570">
        <v>80</v>
      </c>
    </row>
    <row r="127" spans="1:7" ht="18.75">
      <c r="A127" s="583"/>
      <c r="B127" s="702"/>
      <c r="C127" s="571" t="s">
        <v>103</v>
      </c>
      <c r="D127" s="572"/>
      <c r="E127" s="572"/>
      <c r="F127" s="573"/>
      <c r="G127" s="573">
        <v>212</v>
      </c>
    </row>
    <row r="128" spans="1:7" ht="18.75">
      <c r="A128" s="583"/>
      <c r="B128" s="703"/>
      <c r="C128" s="574" t="s">
        <v>1126</v>
      </c>
      <c r="D128" s="575"/>
      <c r="E128" s="575"/>
      <c r="F128" s="576"/>
      <c r="G128" s="576">
        <v>100</v>
      </c>
    </row>
    <row r="129" spans="1:7" ht="37.5">
      <c r="A129" s="700">
        <v>10</v>
      </c>
      <c r="B129" s="594" t="s">
        <v>1190</v>
      </c>
      <c r="C129" s="568" t="s">
        <v>989</v>
      </c>
      <c r="D129" s="569"/>
      <c r="E129" s="569"/>
      <c r="F129" s="570"/>
      <c r="G129" s="570">
        <v>14058</v>
      </c>
    </row>
    <row r="130" spans="1:7" ht="18.75">
      <c r="A130" s="700"/>
      <c r="B130" s="721"/>
      <c r="C130" s="571" t="s">
        <v>103</v>
      </c>
      <c r="D130" s="572"/>
      <c r="E130" s="572"/>
      <c r="F130" s="573"/>
      <c r="G130" s="573">
        <v>14058</v>
      </c>
    </row>
    <row r="131" spans="1:7" ht="18.75">
      <c r="A131" s="700"/>
      <c r="B131" s="722"/>
      <c r="C131" s="574" t="s">
        <v>1126</v>
      </c>
      <c r="D131" s="575"/>
      <c r="E131" s="575"/>
      <c r="F131" s="576"/>
      <c r="G131" s="576">
        <v>100</v>
      </c>
    </row>
    <row r="132" spans="1:7" ht="18.75">
      <c r="A132" s="700"/>
      <c r="B132" s="720" t="s">
        <v>1191</v>
      </c>
      <c r="C132" s="568" t="s">
        <v>989</v>
      </c>
      <c r="D132" s="569"/>
      <c r="E132" s="569"/>
      <c r="F132" s="570"/>
      <c r="G132" s="570">
        <v>1482</v>
      </c>
    </row>
    <row r="133" spans="1:7" ht="18.75">
      <c r="A133" s="700"/>
      <c r="B133" s="721"/>
      <c r="C133" s="571" t="s">
        <v>103</v>
      </c>
      <c r="D133" s="572"/>
      <c r="E133" s="572"/>
      <c r="F133" s="573"/>
      <c r="G133" s="573">
        <v>1482</v>
      </c>
    </row>
    <row r="134" spans="1:7" ht="18.75">
      <c r="A134" s="700"/>
      <c r="B134" s="593"/>
      <c r="C134" s="574" t="s">
        <v>1126</v>
      </c>
      <c r="D134" s="575"/>
      <c r="E134" s="575"/>
      <c r="F134" s="576"/>
      <c r="G134" s="576">
        <v>100</v>
      </c>
    </row>
    <row r="135" spans="1:7" ht="18.75">
      <c r="A135" s="700"/>
      <c r="B135" s="594" t="s">
        <v>1192</v>
      </c>
      <c r="C135" s="568" t="s">
        <v>989</v>
      </c>
      <c r="D135" s="569"/>
      <c r="E135" s="569"/>
      <c r="F135" s="570"/>
      <c r="G135" s="570">
        <v>2371</v>
      </c>
    </row>
    <row r="136" spans="1:7" ht="18.75">
      <c r="A136" s="700"/>
      <c r="B136" s="595"/>
      <c r="C136" s="571" t="s">
        <v>103</v>
      </c>
      <c r="D136" s="572"/>
      <c r="E136" s="572"/>
      <c r="F136" s="573"/>
      <c r="G136" s="573">
        <v>2371</v>
      </c>
    </row>
    <row r="137" spans="1:7" ht="18.75">
      <c r="A137" s="700"/>
      <c r="B137" s="593"/>
      <c r="C137" s="574" t="s">
        <v>1126</v>
      </c>
      <c r="D137" s="575"/>
      <c r="E137" s="575"/>
      <c r="F137" s="576"/>
      <c r="G137" s="576">
        <v>100</v>
      </c>
    </row>
    <row r="138" spans="1:7" ht="18.75">
      <c r="A138" s="700"/>
      <c r="B138" s="701" t="s">
        <v>1193</v>
      </c>
      <c r="C138" s="568" t="s">
        <v>989</v>
      </c>
      <c r="D138" s="569"/>
      <c r="E138" s="569"/>
      <c r="F138" s="570"/>
      <c r="G138" s="570">
        <v>6626</v>
      </c>
    </row>
    <row r="139" spans="1:7" ht="18.75">
      <c r="A139" s="700"/>
      <c r="B139" s="702"/>
      <c r="C139" s="571" t="s">
        <v>103</v>
      </c>
      <c r="D139" s="572"/>
      <c r="E139" s="572"/>
      <c r="F139" s="573"/>
      <c r="G139" s="573">
        <v>6626</v>
      </c>
    </row>
    <row r="140" spans="1:7" ht="18.75">
      <c r="A140" s="700"/>
      <c r="B140" s="703"/>
      <c r="C140" s="574" t="s">
        <v>1126</v>
      </c>
      <c r="D140" s="575"/>
      <c r="E140" s="575"/>
      <c r="F140" s="576"/>
      <c r="G140" s="576">
        <v>100</v>
      </c>
    </row>
    <row r="141" spans="1:7" ht="18.75">
      <c r="A141" s="700"/>
      <c r="B141" s="701" t="s">
        <v>1194</v>
      </c>
      <c r="C141" s="568" t="s">
        <v>989</v>
      </c>
      <c r="D141" s="569"/>
      <c r="E141" s="569"/>
      <c r="F141" s="570"/>
      <c r="G141" s="570">
        <v>1466</v>
      </c>
    </row>
    <row r="142" spans="1:7" ht="18.75">
      <c r="A142" s="700"/>
      <c r="B142" s="702"/>
      <c r="C142" s="571" t="s">
        <v>103</v>
      </c>
      <c r="D142" s="572"/>
      <c r="E142" s="572"/>
      <c r="F142" s="573"/>
      <c r="G142" s="573">
        <v>1466</v>
      </c>
    </row>
    <row r="143" spans="1:7" ht="18.75">
      <c r="A143" s="700"/>
      <c r="B143" s="703"/>
      <c r="C143" s="574" t="s">
        <v>1126</v>
      </c>
      <c r="D143" s="575"/>
      <c r="E143" s="575"/>
      <c r="F143" s="576"/>
      <c r="G143" s="576">
        <v>100</v>
      </c>
    </row>
    <row r="144" spans="1:7" ht="18.75">
      <c r="A144" s="700"/>
      <c r="B144" s="701" t="s">
        <v>1195</v>
      </c>
      <c r="C144" s="568" t="s">
        <v>989</v>
      </c>
      <c r="D144" s="569"/>
      <c r="E144" s="569"/>
      <c r="F144" s="570"/>
      <c r="G144" s="570">
        <v>1358</v>
      </c>
    </row>
    <row r="145" spans="1:7" ht="18.75">
      <c r="A145" s="700"/>
      <c r="B145" s="702"/>
      <c r="C145" s="571" t="s">
        <v>103</v>
      </c>
      <c r="D145" s="572"/>
      <c r="E145" s="572"/>
      <c r="F145" s="573"/>
      <c r="G145" s="573">
        <v>1358</v>
      </c>
    </row>
    <row r="146" spans="1:7" ht="18.75">
      <c r="A146" s="700"/>
      <c r="B146" s="703"/>
      <c r="C146" s="574" t="s">
        <v>1126</v>
      </c>
      <c r="D146" s="575"/>
      <c r="E146" s="575"/>
      <c r="F146" s="576"/>
      <c r="G146" s="576">
        <v>100</v>
      </c>
    </row>
    <row r="147" spans="1:7" ht="18.75">
      <c r="A147" s="700"/>
      <c r="B147" s="701" t="s">
        <v>1196</v>
      </c>
      <c r="C147" s="568" t="s">
        <v>989</v>
      </c>
      <c r="D147" s="569"/>
      <c r="E147" s="569"/>
      <c r="F147" s="570"/>
      <c r="G147" s="570">
        <v>682</v>
      </c>
    </row>
    <row r="148" spans="1:7" ht="18.75">
      <c r="A148" s="700"/>
      <c r="B148" s="702"/>
      <c r="C148" s="571" t="s">
        <v>103</v>
      </c>
      <c r="D148" s="572"/>
      <c r="E148" s="572"/>
      <c r="F148" s="573"/>
      <c r="G148" s="573">
        <v>682</v>
      </c>
    </row>
    <row r="149" spans="1:7" ht="18.75">
      <c r="A149" s="700"/>
      <c r="B149" s="703"/>
      <c r="C149" s="574" t="s">
        <v>1126</v>
      </c>
      <c r="D149" s="575"/>
      <c r="E149" s="575"/>
      <c r="F149" s="576"/>
      <c r="G149" s="576">
        <v>100</v>
      </c>
    </row>
    <row r="150" spans="1:7" ht="18.75">
      <c r="A150" s="700"/>
      <c r="B150" s="701" t="s">
        <v>1197</v>
      </c>
      <c r="C150" s="568" t="s">
        <v>989</v>
      </c>
      <c r="D150" s="569"/>
      <c r="E150" s="569"/>
      <c r="F150" s="570"/>
      <c r="G150" s="570">
        <v>73</v>
      </c>
    </row>
    <row r="151" spans="1:7" ht="18.75">
      <c r="A151" s="700"/>
      <c r="B151" s="702"/>
      <c r="C151" s="571" t="s">
        <v>103</v>
      </c>
      <c r="D151" s="572"/>
      <c r="E151" s="572"/>
      <c r="F151" s="573"/>
      <c r="G151" s="573">
        <v>73</v>
      </c>
    </row>
    <row r="152" spans="1:7" ht="18.75">
      <c r="A152" s="700"/>
      <c r="B152" s="703"/>
      <c r="C152" s="574" t="s">
        <v>1126</v>
      </c>
      <c r="D152" s="575"/>
      <c r="E152" s="575"/>
      <c r="F152" s="576"/>
      <c r="G152" s="576">
        <v>100</v>
      </c>
    </row>
    <row r="153" spans="1:7" ht="18.75">
      <c r="A153" s="700"/>
      <c r="B153" s="701" t="s">
        <v>1198</v>
      </c>
      <c r="C153" s="568" t="s">
        <v>989</v>
      </c>
      <c r="D153" s="569"/>
      <c r="E153" s="569"/>
      <c r="F153" s="570"/>
      <c r="G153" s="570">
        <v>1134</v>
      </c>
    </row>
    <row r="154" spans="1:7" ht="18.75">
      <c r="A154" s="700"/>
      <c r="B154" s="702"/>
      <c r="C154" s="571" t="s">
        <v>103</v>
      </c>
      <c r="D154" s="572"/>
      <c r="E154" s="572"/>
      <c r="F154" s="573"/>
      <c r="G154" s="573">
        <v>1134</v>
      </c>
    </row>
    <row r="155" spans="1:7" ht="18.75">
      <c r="A155" s="700"/>
      <c r="B155" s="703"/>
      <c r="C155" s="574" t="s">
        <v>1126</v>
      </c>
      <c r="D155" s="575"/>
      <c r="E155" s="575"/>
      <c r="F155" s="576"/>
      <c r="G155" s="576">
        <v>100</v>
      </c>
    </row>
    <row r="156" spans="1:7" ht="18.75">
      <c r="A156" s="700"/>
      <c r="B156" s="701" t="s">
        <v>1199</v>
      </c>
      <c r="C156" s="568" t="s">
        <v>989</v>
      </c>
      <c r="D156" s="569"/>
      <c r="E156" s="569"/>
      <c r="F156" s="570"/>
      <c r="G156" s="570"/>
    </row>
    <row r="157" spans="1:7" ht="18.75">
      <c r="A157" s="700"/>
      <c r="B157" s="702"/>
      <c r="C157" s="571" t="s">
        <v>103</v>
      </c>
      <c r="D157" s="572"/>
      <c r="E157" s="572"/>
      <c r="F157" s="573"/>
      <c r="G157" s="573"/>
    </row>
    <row r="158" spans="1:7" ht="18.75">
      <c r="A158" s="700"/>
      <c r="B158" s="703"/>
      <c r="C158" s="574" t="s">
        <v>1126</v>
      </c>
      <c r="D158" s="575"/>
      <c r="E158" s="575"/>
      <c r="F158" s="576"/>
      <c r="G158" s="576"/>
    </row>
    <row r="159" spans="1:7" ht="18.75">
      <c r="A159" s="700"/>
      <c r="B159" s="701" t="s">
        <v>1200</v>
      </c>
      <c r="C159" s="568" t="s">
        <v>989</v>
      </c>
      <c r="D159" s="569"/>
      <c r="E159" s="569"/>
      <c r="F159" s="570"/>
      <c r="G159" s="570">
        <v>1</v>
      </c>
    </row>
    <row r="160" spans="1:7" ht="18.75">
      <c r="A160" s="700"/>
      <c r="B160" s="702"/>
      <c r="C160" s="571" t="s">
        <v>103</v>
      </c>
      <c r="D160" s="572"/>
      <c r="E160" s="572"/>
      <c r="F160" s="573"/>
      <c r="G160" s="573">
        <v>1</v>
      </c>
    </row>
    <row r="161" spans="1:7" ht="18.75">
      <c r="A161" s="700"/>
      <c r="B161" s="703"/>
      <c r="C161" s="574" t="s">
        <v>1126</v>
      </c>
      <c r="D161" s="575"/>
      <c r="E161" s="575"/>
      <c r="F161" s="576"/>
      <c r="G161" s="576">
        <v>100</v>
      </c>
    </row>
    <row r="162" spans="1:7" ht="18.75">
      <c r="A162" s="700"/>
      <c r="B162" s="701" t="s">
        <v>1201</v>
      </c>
      <c r="C162" s="568" t="s">
        <v>989</v>
      </c>
      <c r="D162" s="569"/>
      <c r="E162" s="569"/>
      <c r="F162" s="570"/>
      <c r="G162" s="570"/>
    </row>
    <row r="163" spans="1:7" ht="18.75">
      <c r="A163" s="700"/>
      <c r="B163" s="702"/>
      <c r="C163" s="571" t="s">
        <v>103</v>
      </c>
      <c r="D163" s="572"/>
      <c r="E163" s="572"/>
      <c r="F163" s="573"/>
      <c r="G163" s="573"/>
    </row>
    <row r="164" spans="1:7" ht="18.75">
      <c r="A164" s="700"/>
      <c r="B164" s="703"/>
      <c r="C164" s="574" t="s">
        <v>1126</v>
      </c>
      <c r="D164" s="575"/>
      <c r="E164" s="575"/>
      <c r="F164" s="576"/>
      <c r="G164" s="576"/>
    </row>
    <row r="165" spans="1:7" ht="18.75">
      <c r="A165" s="725">
        <v>11</v>
      </c>
      <c r="B165" s="701" t="s">
        <v>1202</v>
      </c>
      <c r="C165" s="568" t="s">
        <v>989</v>
      </c>
      <c r="D165" s="569"/>
      <c r="E165" s="569"/>
      <c r="F165" s="570"/>
      <c r="G165" s="570">
        <v>9</v>
      </c>
    </row>
    <row r="166" spans="1:7" ht="18.75">
      <c r="A166" s="708"/>
      <c r="B166" s="702"/>
      <c r="C166" s="571" t="s">
        <v>103</v>
      </c>
      <c r="D166" s="572"/>
      <c r="E166" s="572"/>
      <c r="F166" s="573"/>
      <c r="G166" s="573">
        <v>9</v>
      </c>
    </row>
    <row r="167" spans="1:7" ht="18.75">
      <c r="A167" s="726"/>
      <c r="B167" s="703"/>
      <c r="C167" s="574" t="s">
        <v>1126</v>
      </c>
      <c r="D167" s="575"/>
      <c r="E167" s="575"/>
      <c r="F167" s="576"/>
      <c r="G167" s="576">
        <v>100</v>
      </c>
    </row>
    <row r="168" spans="1:7" ht="18.75">
      <c r="A168" s="596" t="s">
        <v>1203</v>
      </c>
      <c r="B168" s="597" t="s">
        <v>1204</v>
      </c>
      <c r="C168" s="569"/>
      <c r="D168" s="569"/>
      <c r="E168" s="569"/>
      <c r="F168" s="570"/>
      <c r="G168" s="570"/>
    </row>
    <row r="169" spans="1:7" ht="18.75">
      <c r="A169" s="598"/>
      <c r="B169" s="599" t="s">
        <v>1205</v>
      </c>
      <c r="C169" s="572"/>
      <c r="D169" s="572"/>
      <c r="E169" s="572"/>
      <c r="F169" s="573"/>
      <c r="G169" s="573"/>
    </row>
    <row r="170" spans="1:7" ht="18.75">
      <c r="A170" s="724">
        <v>1</v>
      </c>
      <c r="B170" s="723" t="s">
        <v>1206</v>
      </c>
      <c r="C170" s="571" t="s">
        <v>989</v>
      </c>
      <c r="D170" s="572">
        <v>72</v>
      </c>
      <c r="E170" s="572">
        <v>23</v>
      </c>
      <c r="F170" s="573">
        <v>37</v>
      </c>
      <c r="G170" s="573">
        <v>52</v>
      </c>
    </row>
    <row r="171" spans="1:7" ht="18.75">
      <c r="A171" s="724"/>
      <c r="B171" s="702"/>
      <c r="C171" s="571" t="s">
        <v>103</v>
      </c>
      <c r="D171" s="572">
        <v>43</v>
      </c>
      <c r="E171" s="572">
        <v>16</v>
      </c>
      <c r="F171" s="573">
        <v>26</v>
      </c>
      <c r="G171" s="573">
        <v>38</v>
      </c>
    </row>
    <row r="172" spans="1:7" ht="18.75">
      <c r="A172" s="724"/>
      <c r="B172" s="703"/>
      <c r="C172" s="574" t="s">
        <v>1126</v>
      </c>
      <c r="D172" s="575">
        <v>59.72</v>
      </c>
      <c r="E172" s="575">
        <v>69.56</v>
      </c>
      <c r="F172" s="573">
        <v>70.209999999999994</v>
      </c>
      <c r="G172" s="573">
        <v>73.08</v>
      </c>
    </row>
    <row r="173" spans="1:7" ht="18.75">
      <c r="A173" s="724">
        <v>2</v>
      </c>
      <c r="B173" s="701" t="s">
        <v>1207</v>
      </c>
      <c r="C173" s="568" t="s">
        <v>989</v>
      </c>
      <c r="D173" s="569">
        <v>5</v>
      </c>
      <c r="E173" s="569">
        <v>4</v>
      </c>
      <c r="F173" s="573">
        <v>4</v>
      </c>
      <c r="G173" s="573">
        <v>4</v>
      </c>
    </row>
    <row r="174" spans="1:7" ht="18.75">
      <c r="A174" s="724"/>
      <c r="B174" s="702"/>
      <c r="C174" s="571" t="s">
        <v>103</v>
      </c>
      <c r="D174" s="572">
        <v>5</v>
      </c>
      <c r="E174" s="572">
        <v>4</v>
      </c>
      <c r="F174" s="573">
        <v>4</v>
      </c>
      <c r="G174" s="573">
        <v>4</v>
      </c>
    </row>
    <row r="175" spans="1:7" ht="18.75">
      <c r="A175" s="724"/>
      <c r="B175" s="703"/>
      <c r="C175" s="574" t="s">
        <v>1126</v>
      </c>
      <c r="D175" s="575">
        <v>100</v>
      </c>
      <c r="E175" s="575">
        <v>100</v>
      </c>
      <c r="F175" s="573">
        <v>100</v>
      </c>
      <c r="G175" s="573">
        <v>100</v>
      </c>
    </row>
    <row r="176" spans="1:7" ht="18.75">
      <c r="A176" s="600"/>
      <c r="B176" s="601" t="s">
        <v>1208</v>
      </c>
      <c r="C176" s="569"/>
      <c r="D176" s="569"/>
      <c r="E176" s="569"/>
      <c r="F176" s="573"/>
      <c r="G176" s="573"/>
    </row>
    <row r="177" spans="1:7" ht="18.75">
      <c r="A177" s="724">
        <v>3</v>
      </c>
      <c r="B177" s="723" t="s">
        <v>1209</v>
      </c>
      <c r="C177" s="571" t="s">
        <v>989</v>
      </c>
      <c r="D177" s="572">
        <v>7121</v>
      </c>
      <c r="E177" s="572">
        <v>1617</v>
      </c>
      <c r="F177" s="573">
        <v>3162</v>
      </c>
      <c r="G177" s="573">
        <v>4559</v>
      </c>
    </row>
    <row r="178" spans="1:7" ht="18.75">
      <c r="A178" s="724"/>
      <c r="B178" s="702"/>
      <c r="C178" s="571" t="s">
        <v>103</v>
      </c>
      <c r="D178" s="572">
        <v>23</v>
      </c>
      <c r="E178" s="572">
        <v>8</v>
      </c>
      <c r="F178" s="573">
        <v>18</v>
      </c>
      <c r="G178" s="573">
        <v>22</v>
      </c>
    </row>
    <row r="179" spans="1:7" ht="18.75">
      <c r="A179" s="724"/>
      <c r="B179" s="703"/>
      <c r="C179" s="574" t="s">
        <v>1126</v>
      </c>
      <c r="D179" s="575">
        <v>0.32</v>
      </c>
      <c r="E179" s="575">
        <v>0.49</v>
      </c>
      <c r="F179" s="573">
        <v>0.56999999999999995</v>
      </c>
      <c r="G179" s="573">
        <v>0.48</v>
      </c>
    </row>
    <row r="180" spans="1:7" ht="18.75">
      <c r="A180" s="724">
        <v>4</v>
      </c>
      <c r="B180" s="701" t="s">
        <v>1210</v>
      </c>
      <c r="C180" s="568" t="s">
        <v>989</v>
      </c>
      <c r="D180" s="569">
        <v>2</v>
      </c>
      <c r="E180" s="569">
        <v>2</v>
      </c>
      <c r="F180" s="573">
        <v>2</v>
      </c>
      <c r="G180" s="573">
        <v>2</v>
      </c>
    </row>
    <row r="181" spans="1:7" ht="18.75">
      <c r="A181" s="724"/>
      <c r="B181" s="702"/>
      <c r="C181" s="571" t="s">
        <v>103</v>
      </c>
      <c r="D181" s="572">
        <v>2</v>
      </c>
      <c r="E181" s="572">
        <v>2</v>
      </c>
      <c r="F181" s="573">
        <v>2</v>
      </c>
      <c r="G181" s="573">
        <v>2</v>
      </c>
    </row>
    <row r="182" spans="1:7" ht="18.75">
      <c r="A182" s="724"/>
      <c r="B182" s="703"/>
      <c r="C182" s="574" t="s">
        <v>1126</v>
      </c>
      <c r="D182" s="575">
        <v>100</v>
      </c>
      <c r="E182" s="575">
        <v>100</v>
      </c>
      <c r="F182" s="573">
        <v>100</v>
      </c>
      <c r="G182" s="573">
        <v>100</v>
      </c>
    </row>
    <row r="183" spans="1:7" ht="18.75">
      <c r="A183" s="724">
        <v>5</v>
      </c>
      <c r="B183" s="701" t="s">
        <v>1211</v>
      </c>
      <c r="C183" s="568" t="s">
        <v>989</v>
      </c>
      <c r="D183" s="569">
        <v>2</v>
      </c>
      <c r="E183" s="569">
        <v>2</v>
      </c>
      <c r="F183" s="573">
        <v>2</v>
      </c>
      <c r="G183" s="573">
        <v>2</v>
      </c>
    </row>
    <row r="184" spans="1:7" ht="18.75">
      <c r="A184" s="724"/>
      <c r="B184" s="702"/>
      <c r="C184" s="571" t="s">
        <v>103</v>
      </c>
      <c r="D184" s="572">
        <v>2</v>
      </c>
      <c r="E184" s="572">
        <v>2</v>
      </c>
      <c r="F184" s="573">
        <v>2</v>
      </c>
      <c r="G184" s="573">
        <v>2</v>
      </c>
    </row>
    <row r="185" spans="1:7" ht="18.75">
      <c r="A185" s="724"/>
      <c r="B185" s="703"/>
      <c r="C185" s="574" t="s">
        <v>1126</v>
      </c>
      <c r="D185" s="575">
        <v>100</v>
      </c>
      <c r="E185" s="575">
        <v>100</v>
      </c>
      <c r="F185" s="573">
        <v>100</v>
      </c>
      <c r="G185" s="573">
        <v>100</v>
      </c>
    </row>
    <row r="186" spans="1:7" ht="18.75">
      <c r="A186" s="600"/>
      <c r="B186" s="601" t="s">
        <v>1212</v>
      </c>
      <c r="C186" s="569"/>
      <c r="D186" s="569"/>
      <c r="E186" s="569"/>
      <c r="F186" s="573"/>
      <c r="G186" s="573"/>
    </row>
    <row r="187" spans="1:7" ht="18.75">
      <c r="A187" s="724">
        <v>6</v>
      </c>
      <c r="B187" s="723" t="s">
        <v>1213</v>
      </c>
      <c r="C187" s="571" t="s">
        <v>989</v>
      </c>
      <c r="D187" s="602" t="s">
        <v>226</v>
      </c>
      <c r="E187" s="572">
        <v>20</v>
      </c>
      <c r="F187" s="573">
        <v>37</v>
      </c>
      <c r="G187" s="573">
        <v>53</v>
      </c>
    </row>
    <row r="188" spans="1:7" ht="18.75">
      <c r="A188" s="724"/>
      <c r="B188" s="702"/>
      <c r="C188" s="571" t="s">
        <v>103</v>
      </c>
      <c r="D188" s="602" t="s">
        <v>226</v>
      </c>
      <c r="E188" s="572">
        <v>17</v>
      </c>
      <c r="F188" s="573">
        <v>32</v>
      </c>
      <c r="G188" s="573">
        <v>46</v>
      </c>
    </row>
    <row r="189" spans="1:7" ht="18.75">
      <c r="A189" s="724"/>
      <c r="B189" s="703"/>
      <c r="C189" s="574" t="s">
        <v>1126</v>
      </c>
      <c r="D189" s="603" t="s">
        <v>226</v>
      </c>
      <c r="E189" s="575">
        <v>85</v>
      </c>
      <c r="F189" s="573">
        <v>86.49</v>
      </c>
      <c r="G189" s="573">
        <v>86.79</v>
      </c>
    </row>
    <row r="190" spans="1:7" ht="18.75">
      <c r="A190" s="724">
        <v>7</v>
      </c>
      <c r="B190" s="701" t="s">
        <v>1214</v>
      </c>
      <c r="C190" s="568" t="s">
        <v>989</v>
      </c>
      <c r="D190" s="604" t="s">
        <v>226</v>
      </c>
      <c r="E190" s="569">
        <v>21</v>
      </c>
      <c r="F190" s="573">
        <v>32</v>
      </c>
      <c r="G190" s="573">
        <v>32</v>
      </c>
    </row>
    <row r="191" spans="1:7" ht="18.75">
      <c r="A191" s="724"/>
      <c r="B191" s="702"/>
      <c r="C191" s="571" t="s">
        <v>103</v>
      </c>
      <c r="D191" s="602" t="s">
        <v>226</v>
      </c>
      <c r="E191" s="572">
        <v>9</v>
      </c>
      <c r="F191" s="573">
        <v>14</v>
      </c>
      <c r="G191" s="573">
        <v>14</v>
      </c>
    </row>
    <row r="192" spans="1:7" ht="18.75">
      <c r="A192" s="724"/>
      <c r="B192" s="703"/>
      <c r="C192" s="574" t="s">
        <v>1126</v>
      </c>
      <c r="D192" s="603" t="s">
        <v>226</v>
      </c>
      <c r="E192" s="575">
        <v>43.85</v>
      </c>
      <c r="F192" s="573">
        <v>43.75</v>
      </c>
      <c r="G192" s="573">
        <v>43.75</v>
      </c>
    </row>
    <row r="193" spans="1:7" ht="18.75">
      <c r="A193" s="724">
        <v>8</v>
      </c>
      <c r="B193" s="701" t="s">
        <v>1215</v>
      </c>
      <c r="C193" s="568" t="s">
        <v>989</v>
      </c>
      <c r="D193" s="604" t="s">
        <v>226</v>
      </c>
      <c r="E193" s="569">
        <v>7</v>
      </c>
      <c r="F193" s="573">
        <v>16</v>
      </c>
      <c r="G193" s="585" t="s">
        <v>1216</v>
      </c>
    </row>
    <row r="194" spans="1:7" ht="18.75">
      <c r="A194" s="724"/>
      <c r="B194" s="702"/>
      <c r="C194" s="571" t="s">
        <v>103</v>
      </c>
      <c r="D194" s="602" t="s">
        <v>226</v>
      </c>
      <c r="E194" s="572">
        <v>3</v>
      </c>
      <c r="F194" s="573">
        <v>7</v>
      </c>
      <c r="G194" s="585" t="s">
        <v>1217</v>
      </c>
    </row>
    <row r="195" spans="1:7" ht="18.75">
      <c r="A195" s="724"/>
      <c r="B195" s="703"/>
      <c r="C195" s="574" t="s">
        <v>1126</v>
      </c>
      <c r="D195" s="603" t="s">
        <v>226</v>
      </c>
      <c r="E195" s="575">
        <v>42.85</v>
      </c>
      <c r="F195" s="573">
        <v>43.75</v>
      </c>
      <c r="G195" s="605">
        <v>41.67</v>
      </c>
    </row>
    <row r="196" spans="1:7" ht="18.75">
      <c r="A196" s="600"/>
      <c r="B196" s="601" t="s">
        <v>1218</v>
      </c>
      <c r="C196" s="569"/>
      <c r="D196" s="569"/>
      <c r="E196" s="569"/>
      <c r="F196" s="573"/>
      <c r="G196" s="605"/>
    </row>
    <row r="197" spans="1:7" ht="56.25">
      <c r="A197" s="724">
        <v>9</v>
      </c>
      <c r="B197" s="606" t="s">
        <v>1219</v>
      </c>
      <c r="C197" s="571" t="s">
        <v>989</v>
      </c>
      <c r="D197" s="572">
        <v>6033</v>
      </c>
      <c r="E197" s="572">
        <v>1628</v>
      </c>
      <c r="F197" s="573">
        <v>2997</v>
      </c>
      <c r="G197" s="573">
        <v>4397</v>
      </c>
    </row>
    <row r="198" spans="1:7" ht="18.75">
      <c r="A198" s="724"/>
      <c r="B198" s="607"/>
      <c r="C198" s="571" t="s">
        <v>103</v>
      </c>
      <c r="D198" s="572">
        <v>26</v>
      </c>
      <c r="E198" s="572">
        <v>7</v>
      </c>
      <c r="F198" s="573">
        <v>16</v>
      </c>
      <c r="G198" s="573">
        <v>27</v>
      </c>
    </row>
    <row r="199" spans="1:7" ht="18.75">
      <c r="A199" s="724"/>
      <c r="B199" s="608"/>
      <c r="C199" s="574" t="s">
        <v>1126</v>
      </c>
      <c r="D199" s="575">
        <v>4.3099999999999996</v>
      </c>
      <c r="E199" s="575">
        <v>4.3</v>
      </c>
      <c r="F199" s="573">
        <v>5.34</v>
      </c>
      <c r="G199" s="573">
        <v>6.14</v>
      </c>
    </row>
    <row r="200" spans="1:7" ht="18.75">
      <c r="A200" s="724">
        <v>10</v>
      </c>
      <c r="B200" s="609" t="s">
        <v>1220</v>
      </c>
      <c r="C200" s="568" t="s">
        <v>989</v>
      </c>
      <c r="D200" s="569">
        <v>12</v>
      </c>
      <c r="E200" s="569">
        <v>12</v>
      </c>
      <c r="F200" s="573">
        <v>12</v>
      </c>
      <c r="G200" s="573">
        <v>12</v>
      </c>
    </row>
    <row r="201" spans="1:7" ht="75">
      <c r="A201" s="724"/>
      <c r="B201" s="610" t="s">
        <v>1221</v>
      </c>
      <c r="C201" s="571" t="s">
        <v>103</v>
      </c>
      <c r="D201" s="572">
        <v>8</v>
      </c>
      <c r="E201" s="572">
        <v>8</v>
      </c>
      <c r="F201" s="573">
        <v>8</v>
      </c>
      <c r="G201" s="573">
        <v>8</v>
      </c>
    </row>
    <row r="202" spans="1:7" ht="18.75">
      <c r="A202" s="724"/>
      <c r="B202" s="611"/>
      <c r="C202" s="574" t="s">
        <v>1126</v>
      </c>
      <c r="D202" s="603" t="s">
        <v>1222</v>
      </c>
      <c r="E202" s="575">
        <v>66.67</v>
      </c>
      <c r="F202" s="573">
        <v>66.67</v>
      </c>
      <c r="G202" s="573">
        <v>66.67</v>
      </c>
    </row>
    <row r="203" spans="1:7" ht="18.75">
      <c r="A203" s="724">
        <v>11</v>
      </c>
      <c r="B203" s="701" t="s">
        <v>1223</v>
      </c>
      <c r="C203" s="568" t="s">
        <v>989</v>
      </c>
      <c r="D203" s="569"/>
      <c r="E203" s="569"/>
      <c r="F203" s="573"/>
      <c r="G203" s="573"/>
    </row>
    <row r="204" spans="1:7" ht="18.75">
      <c r="A204" s="724"/>
      <c r="B204" s="702"/>
      <c r="C204" s="571" t="s">
        <v>103</v>
      </c>
      <c r="D204" s="572"/>
      <c r="E204" s="572"/>
      <c r="F204" s="573"/>
      <c r="G204" s="573"/>
    </row>
    <row r="205" spans="1:7" ht="18.75">
      <c r="A205" s="724"/>
      <c r="B205" s="703"/>
      <c r="C205" s="574" t="s">
        <v>1126</v>
      </c>
      <c r="D205" s="575"/>
      <c r="E205" s="575"/>
      <c r="F205" s="573"/>
      <c r="G205" s="612" t="s">
        <v>1224</v>
      </c>
    </row>
    <row r="206" spans="1:7" ht="18.75">
      <c r="A206" s="600"/>
      <c r="B206" s="601" t="s">
        <v>1225</v>
      </c>
      <c r="C206" s="569"/>
      <c r="D206" s="569"/>
      <c r="E206" s="569"/>
      <c r="F206" s="573"/>
      <c r="G206" s="573"/>
    </row>
    <row r="207" spans="1:7" ht="18.75">
      <c r="A207" s="724">
        <v>12</v>
      </c>
      <c r="B207" s="723" t="s">
        <v>1226</v>
      </c>
      <c r="C207" s="613" t="s">
        <v>989</v>
      </c>
      <c r="D207" s="614">
        <v>1011</v>
      </c>
      <c r="E207" s="614">
        <v>1195</v>
      </c>
      <c r="F207" s="573">
        <v>1497</v>
      </c>
      <c r="G207" s="573">
        <v>1567</v>
      </c>
    </row>
    <row r="208" spans="1:7" ht="18.75">
      <c r="A208" s="724"/>
      <c r="B208" s="702"/>
      <c r="C208" s="613" t="s">
        <v>103</v>
      </c>
      <c r="D208" s="614">
        <v>708</v>
      </c>
      <c r="E208" s="614">
        <v>410</v>
      </c>
      <c r="F208" s="573">
        <v>922</v>
      </c>
      <c r="G208" s="573">
        <v>963</v>
      </c>
    </row>
    <row r="209" spans="1:7" ht="18.75">
      <c r="A209" s="724"/>
      <c r="B209" s="703"/>
      <c r="C209" s="615" t="s">
        <v>1126</v>
      </c>
      <c r="D209" s="616">
        <v>70.03</v>
      </c>
      <c r="E209" s="616">
        <v>34.31</v>
      </c>
      <c r="F209" s="573">
        <v>61.59</v>
      </c>
      <c r="G209" s="573">
        <v>61.46</v>
      </c>
    </row>
    <row r="210" spans="1:7" ht="18.75">
      <c r="A210" s="600"/>
      <c r="B210" s="601" t="s">
        <v>1227</v>
      </c>
      <c r="C210" s="569"/>
      <c r="D210" s="569"/>
      <c r="E210" s="569"/>
      <c r="F210" s="573"/>
      <c r="G210" s="573"/>
    </row>
    <row r="211" spans="1:7" ht="18.75">
      <c r="A211" s="724">
        <v>13</v>
      </c>
      <c r="B211" s="723" t="s">
        <v>1228</v>
      </c>
      <c r="C211" s="571" t="s">
        <v>989</v>
      </c>
      <c r="D211" s="617">
        <v>435</v>
      </c>
      <c r="E211" s="617">
        <v>292</v>
      </c>
      <c r="F211" s="605">
        <v>499</v>
      </c>
      <c r="G211" s="605">
        <v>554</v>
      </c>
    </row>
    <row r="212" spans="1:7" ht="18.75">
      <c r="A212" s="724"/>
      <c r="B212" s="702"/>
      <c r="C212" s="571" t="s">
        <v>103</v>
      </c>
      <c r="D212" s="617">
        <v>428</v>
      </c>
      <c r="E212" s="617">
        <v>277</v>
      </c>
      <c r="F212" s="605">
        <v>469</v>
      </c>
      <c r="G212" s="605">
        <v>509</v>
      </c>
    </row>
    <row r="213" spans="1:7" ht="18.75">
      <c r="A213" s="724"/>
      <c r="B213" s="703"/>
      <c r="C213" s="574" t="s">
        <v>1126</v>
      </c>
      <c r="D213" s="618">
        <v>98.39</v>
      </c>
      <c r="E213" s="618">
        <v>94.86</v>
      </c>
      <c r="F213" s="605">
        <v>93.98</v>
      </c>
      <c r="G213" s="605">
        <v>100</v>
      </c>
    </row>
    <row r="214" spans="1:7" ht="18.75">
      <c r="A214" s="619"/>
      <c r="B214" s="620" t="s">
        <v>1229</v>
      </c>
      <c r="C214" s="621"/>
      <c r="D214" s="621"/>
      <c r="E214" s="621"/>
      <c r="F214" s="622"/>
      <c r="G214" s="622"/>
    </row>
    <row r="215" spans="1:7" ht="18.75">
      <c r="A215" s="727">
        <v>14</v>
      </c>
      <c r="B215" s="728" t="s">
        <v>1230</v>
      </c>
      <c r="C215" s="623" t="s">
        <v>989</v>
      </c>
      <c r="D215" s="624">
        <v>112</v>
      </c>
      <c r="E215" s="624">
        <v>112</v>
      </c>
      <c r="F215" s="622">
        <v>112</v>
      </c>
      <c r="G215" s="622">
        <v>112</v>
      </c>
    </row>
    <row r="216" spans="1:7" ht="18.75">
      <c r="A216" s="727"/>
      <c r="B216" s="729"/>
      <c r="C216" s="623" t="s">
        <v>103</v>
      </c>
      <c r="D216" s="624">
        <v>60</v>
      </c>
      <c r="E216" s="624">
        <v>59</v>
      </c>
      <c r="F216" s="622">
        <v>59</v>
      </c>
      <c r="G216" s="622">
        <v>59</v>
      </c>
    </row>
    <row r="217" spans="1:7" ht="18.75">
      <c r="A217" s="727"/>
      <c r="B217" s="730"/>
      <c r="C217" s="625" t="s">
        <v>1126</v>
      </c>
      <c r="D217" s="626">
        <v>53.57</v>
      </c>
      <c r="E217" s="626">
        <v>52.68</v>
      </c>
      <c r="F217" s="622">
        <v>52.68</v>
      </c>
      <c r="G217" s="622">
        <v>52.68</v>
      </c>
    </row>
    <row r="218" spans="1:7" ht="18.75">
      <c r="A218" s="600"/>
      <c r="B218" s="601" t="s">
        <v>1231</v>
      </c>
      <c r="C218" s="569"/>
      <c r="D218" s="569"/>
      <c r="E218" s="569"/>
      <c r="F218" s="573"/>
      <c r="G218" s="573"/>
    </row>
    <row r="219" spans="1:7" ht="75">
      <c r="A219" s="724">
        <v>15</v>
      </c>
      <c r="B219" s="627" t="s">
        <v>1232</v>
      </c>
      <c r="C219" s="571" t="s">
        <v>989</v>
      </c>
      <c r="D219" s="572"/>
      <c r="E219" s="572"/>
      <c r="F219" s="573"/>
      <c r="G219" s="573">
        <v>4988</v>
      </c>
    </row>
    <row r="220" spans="1:7" ht="18.75">
      <c r="A220" s="724"/>
      <c r="B220" s="628" t="s">
        <v>1233</v>
      </c>
      <c r="C220" s="571" t="s">
        <v>103</v>
      </c>
      <c r="D220" s="572"/>
      <c r="E220" s="572"/>
      <c r="F220" s="573"/>
      <c r="G220" s="573">
        <v>3238</v>
      </c>
    </row>
    <row r="221" spans="1:7" ht="18.75">
      <c r="A221" s="724"/>
      <c r="B221" s="629"/>
      <c r="C221" s="571" t="s">
        <v>1126</v>
      </c>
      <c r="D221" s="572"/>
      <c r="E221" s="572"/>
      <c r="F221" s="573"/>
      <c r="G221" s="573">
        <v>177.57</v>
      </c>
    </row>
    <row r="222" spans="1:7" ht="18.75">
      <c r="A222" s="724"/>
      <c r="B222" s="628" t="s">
        <v>1234</v>
      </c>
      <c r="C222" s="571" t="s">
        <v>989</v>
      </c>
      <c r="D222" s="572"/>
      <c r="E222" s="572"/>
      <c r="F222" s="573"/>
      <c r="G222" s="573">
        <v>10585</v>
      </c>
    </row>
    <row r="223" spans="1:7" ht="18.75">
      <c r="A223" s="724"/>
      <c r="B223" s="629"/>
      <c r="C223" s="571" t="s">
        <v>103</v>
      </c>
      <c r="D223" s="572"/>
      <c r="E223" s="572"/>
      <c r="F223" s="573"/>
      <c r="G223" s="573">
        <v>6917</v>
      </c>
    </row>
    <row r="224" spans="1:7" ht="18.75">
      <c r="A224" s="724"/>
      <c r="B224" s="630"/>
      <c r="C224" s="571" t="s">
        <v>1126</v>
      </c>
      <c r="D224" s="572"/>
      <c r="E224" s="572"/>
      <c r="F224" s="573"/>
      <c r="G224" s="573">
        <v>65.37</v>
      </c>
    </row>
    <row r="225" spans="1:7" ht="75">
      <c r="A225" s="724">
        <v>16</v>
      </c>
      <c r="B225" s="627" t="s">
        <v>1235</v>
      </c>
      <c r="C225" s="571" t="s">
        <v>989</v>
      </c>
      <c r="D225" s="572"/>
      <c r="E225" s="572"/>
      <c r="F225" s="573"/>
      <c r="G225" s="573">
        <v>228</v>
      </c>
    </row>
    <row r="226" spans="1:7" ht="18.75">
      <c r="A226" s="724"/>
      <c r="B226" s="629"/>
      <c r="C226" s="571" t="s">
        <v>103</v>
      </c>
      <c r="D226" s="572"/>
      <c r="E226" s="572"/>
      <c r="F226" s="573"/>
      <c r="G226" s="573">
        <v>227</v>
      </c>
    </row>
    <row r="227" spans="1:7" ht="18.75">
      <c r="A227" s="724"/>
      <c r="B227" s="629"/>
      <c r="C227" s="574" t="s">
        <v>1126</v>
      </c>
      <c r="D227" s="631"/>
      <c r="E227" s="631"/>
      <c r="F227" s="573"/>
      <c r="G227" s="573">
        <v>99.5</v>
      </c>
    </row>
    <row r="228" spans="1:7" ht="18.75">
      <c r="A228" s="600"/>
      <c r="B228" s="632" t="s">
        <v>1236</v>
      </c>
      <c r="C228" s="569"/>
      <c r="D228" s="633"/>
      <c r="E228" s="633"/>
      <c r="F228" s="573"/>
      <c r="G228" s="573"/>
    </row>
    <row r="229" spans="1:7" ht="21">
      <c r="A229" s="634"/>
      <c r="B229" s="635" t="s">
        <v>1237</v>
      </c>
      <c r="C229" s="571" t="s">
        <v>989</v>
      </c>
      <c r="D229" s="572"/>
      <c r="E229" s="572"/>
      <c r="F229" s="573"/>
      <c r="G229" s="573"/>
    </row>
    <row r="230" spans="1:7" ht="37.5">
      <c r="A230" s="636">
        <v>17</v>
      </c>
      <c r="B230" s="637" t="s">
        <v>1238</v>
      </c>
      <c r="C230" s="571" t="s">
        <v>103</v>
      </c>
      <c r="D230" s="572"/>
      <c r="E230" s="572"/>
      <c r="F230" s="573"/>
      <c r="G230" s="573"/>
    </row>
    <row r="231" spans="1:7" ht="18.75">
      <c r="A231" s="638"/>
      <c r="B231" s="608"/>
      <c r="C231" s="574" t="s">
        <v>1126</v>
      </c>
      <c r="D231" s="575"/>
      <c r="E231" s="575"/>
      <c r="F231" s="573"/>
      <c r="G231" s="573"/>
    </row>
    <row r="232" spans="1:7" ht="21">
      <c r="A232" s="634"/>
      <c r="B232" s="639" t="s">
        <v>1239</v>
      </c>
      <c r="C232" s="568" t="s">
        <v>989</v>
      </c>
      <c r="D232" s="569">
        <v>881</v>
      </c>
      <c r="E232" s="569">
        <v>215</v>
      </c>
      <c r="F232" s="573">
        <v>416</v>
      </c>
      <c r="G232" s="573">
        <v>644</v>
      </c>
    </row>
    <row r="233" spans="1:7" ht="56.25">
      <c r="A233" s="636">
        <v>18</v>
      </c>
      <c r="B233" s="610" t="s">
        <v>1240</v>
      </c>
      <c r="C233" s="571" t="s">
        <v>103</v>
      </c>
      <c r="D233" s="572">
        <v>0</v>
      </c>
      <c r="E233" s="572">
        <v>1</v>
      </c>
      <c r="F233" s="573">
        <v>1</v>
      </c>
      <c r="G233" s="573">
        <v>1</v>
      </c>
    </row>
    <row r="234" spans="1:7" ht="18.75">
      <c r="A234" s="638"/>
      <c r="B234" s="608"/>
      <c r="C234" s="574" t="s">
        <v>1126</v>
      </c>
      <c r="D234" s="575">
        <v>0</v>
      </c>
      <c r="E234" s="575">
        <v>0.46</v>
      </c>
      <c r="F234" s="573">
        <v>0.24</v>
      </c>
      <c r="G234" s="573">
        <v>0.15</v>
      </c>
    </row>
    <row r="235" spans="1:7" ht="18.75">
      <c r="A235" s="724">
        <v>19</v>
      </c>
      <c r="B235" s="701" t="s">
        <v>1241</v>
      </c>
      <c r="C235" s="568" t="s">
        <v>989</v>
      </c>
      <c r="D235" s="569"/>
      <c r="E235" s="569"/>
      <c r="F235" s="573"/>
      <c r="G235" s="573">
        <v>193</v>
      </c>
    </row>
    <row r="236" spans="1:7" ht="18.75">
      <c r="A236" s="724"/>
      <c r="B236" s="702"/>
      <c r="C236" s="571" t="s">
        <v>103</v>
      </c>
      <c r="D236" s="572"/>
      <c r="E236" s="572"/>
      <c r="F236" s="573"/>
      <c r="G236" s="573">
        <v>10</v>
      </c>
    </row>
    <row r="237" spans="1:7" ht="18.75">
      <c r="A237" s="724"/>
      <c r="B237" s="703"/>
      <c r="C237" s="574" t="s">
        <v>1126</v>
      </c>
      <c r="D237" s="575"/>
      <c r="E237" s="575"/>
      <c r="F237" s="573"/>
      <c r="G237" s="573">
        <v>5.18</v>
      </c>
    </row>
    <row r="238" spans="1:7" ht="18.75">
      <c r="A238" s="724">
        <v>20</v>
      </c>
      <c r="B238" s="701" t="s">
        <v>1242</v>
      </c>
      <c r="C238" s="568" t="s">
        <v>989</v>
      </c>
      <c r="D238" s="569"/>
      <c r="E238" s="569"/>
      <c r="F238" s="573"/>
      <c r="G238" s="573"/>
    </row>
    <row r="239" spans="1:7" ht="18.75">
      <c r="A239" s="724"/>
      <c r="B239" s="702"/>
      <c r="C239" s="571" t="s">
        <v>103</v>
      </c>
      <c r="D239" s="572"/>
      <c r="E239" s="572"/>
      <c r="F239" s="573"/>
      <c r="G239" s="573"/>
    </row>
    <row r="240" spans="1:7" ht="18.75">
      <c r="A240" s="724"/>
      <c r="B240" s="703"/>
      <c r="C240" s="574" t="s">
        <v>1126</v>
      </c>
      <c r="D240" s="575"/>
      <c r="E240" s="575"/>
      <c r="F240" s="573"/>
      <c r="G240" s="573"/>
    </row>
    <row r="241" spans="1:7" ht="18.75">
      <c r="A241" s="724">
        <v>21</v>
      </c>
      <c r="B241" s="701" t="s">
        <v>1243</v>
      </c>
      <c r="C241" s="568" t="s">
        <v>989</v>
      </c>
      <c r="D241" s="569">
        <v>1152</v>
      </c>
      <c r="E241" s="569">
        <v>313</v>
      </c>
      <c r="F241" s="573">
        <v>685</v>
      </c>
      <c r="G241" s="573">
        <v>1067</v>
      </c>
    </row>
    <row r="242" spans="1:7" ht="18.75">
      <c r="A242" s="724"/>
      <c r="B242" s="702"/>
      <c r="C242" s="571" t="s">
        <v>103</v>
      </c>
      <c r="D242" s="572">
        <v>502</v>
      </c>
      <c r="E242" s="572">
        <v>140</v>
      </c>
      <c r="F242" s="573">
        <v>296</v>
      </c>
      <c r="G242" s="573">
        <v>466</v>
      </c>
    </row>
    <row r="243" spans="1:7" ht="18.75">
      <c r="A243" s="724"/>
      <c r="B243" s="703"/>
      <c r="C243" s="574" t="s">
        <v>1126</v>
      </c>
      <c r="D243" s="575">
        <v>43.58</v>
      </c>
      <c r="E243" s="575">
        <v>44.73</v>
      </c>
      <c r="F243" s="573">
        <v>43.21</v>
      </c>
      <c r="G243" s="573">
        <v>43.67</v>
      </c>
    </row>
    <row r="244" spans="1:7" ht="18.75">
      <c r="A244" s="724">
        <v>22</v>
      </c>
      <c r="B244" s="701" t="s">
        <v>1244</v>
      </c>
      <c r="C244" s="568" t="s">
        <v>989</v>
      </c>
      <c r="D244" s="569">
        <v>28</v>
      </c>
      <c r="E244" s="569">
        <v>11</v>
      </c>
      <c r="F244" s="573">
        <v>15</v>
      </c>
      <c r="G244" s="573">
        <v>21</v>
      </c>
    </row>
    <row r="245" spans="1:7" ht="18.75">
      <c r="A245" s="724"/>
      <c r="B245" s="702"/>
      <c r="C245" s="571" t="s">
        <v>103</v>
      </c>
      <c r="D245" s="572">
        <v>0</v>
      </c>
      <c r="E245" s="572">
        <v>0</v>
      </c>
      <c r="F245" s="573">
        <v>0</v>
      </c>
      <c r="G245" s="573">
        <v>0</v>
      </c>
    </row>
    <row r="246" spans="1:7" ht="18.75">
      <c r="A246" s="724"/>
      <c r="B246" s="703"/>
      <c r="C246" s="574" t="s">
        <v>1126</v>
      </c>
      <c r="D246" s="575">
        <v>0</v>
      </c>
      <c r="E246" s="575">
        <v>0</v>
      </c>
      <c r="F246" s="573">
        <v>0</v>
      </c>
      <c r="G246" s="573">
        <v>0</v>
      </c>
    </row>
    <row r="247" spans="1:7" ht="18.75">
      <c r="A247" s="600"/>
      <c r="B247" s="601" t="s">
        <v>1245</v>
      </c>
      <c r="C247" s="569"/>
      <c r="D247" s="569"/>
      <c r="E247" s="569"/>
      <c r="F247" s="573"/>
      <c r="G247" s="573"/>
    </row>
    <row r="248" spans="1:7" ht="18.75">
      <c r="A248" s="724">
        <v>23</v>
      </c>
      <c r="B248" s="723" t="s">
        <v>1246</v>
      </c>
      <c r="C248" s="571" t="s">
        <v>989</v>
      </c>
      <c r="D248" s="572">
        <v>20105</v>
      </c>
      <c r="E248" s="572">
        <v>20113</v>
      </c>
      <c r="F248" s="573">
        <v>20667</v>
      </c>
      <c r="G248" s="573">
        <v>20671</v>
      </c>
    </row>
    <row r="249" spans="1:7" ht="18.75">
      <c r="A249" s="724"/>
      <c r="B249" s="702"/>
      <c r="C249" s="571" t="s">
        <v>103</v>
      </c>
      <c r="D249" s="572">
        <v>4328</v>
      </c>
      <c r="E249" s="572">
        <v>4066</v>
      </c>
      <c r="F249" s="573">
        <v>4867</v>
      </c>
      <c r="G249" s="573">
        <v>5138</v>
      </c>
    </row>
    <row r="250" spans="1:7" ht="18.75">
      <c r="A250" s="724"/>
      <c r="B250" s="703"/>
      <c r="C250" s="574" t="s">
        <v>1126</v>
      </c>
      <c r="D250" s="575">
        <v>21.53</v>
      </c>
      <c r="E250" s="575">
        <v>20.22</v>
      </c>
      <c r="F250" s="573">
        <v>23.55</v>
      </c>
      <c r="G250" s="573">
        <v>24.86</v>
      </c>
    </row>
    <row r="251" spans="1:7" ht="18.75">
      <c r="A251" s="724">
        <v>24</v>
      </c>
      <c r="B251" s="701" t="s">
        <v>1247</v>
      </c>
      <c r="C251" s="568" t="s">
        <v>989</v>
      </c>
      <c r="D251" s="569">
        <v>42775</v>
      </c>
      <c r="E251" s="569">
        <v>42274</v>
      </c>
      <c r="F251" s="573">
        <v>43093</v>
      </c>
      <c r="G251" s="573">
        <v>43495</v>
      </c>
    </row>
    <row r="252" spans="1:7" ht="18.75">
      <c r="A252" s="724"/>
      <c r="B252" s="702"/>
      <c r="C252" s="571" t="s">
        <v>103</v>
      </c>
      <c r="D252" s="572">
        <v>11126</v>
      </c>
      <c r="E252" s="572">
        <v>10460</v>
      </c>
      <c r="F252" s="573">
        <v>12333</v>
      </c>
      <c r="G252" s="573">
        <v>12612</v>
      </c>
    </row>
    <row r="253" spans="1:7" ht="18.75">
      <c r="A253" s="724"/>
      <c r="B253" s="703"/>
      <c r="C253" s="574" t="s">
        <v>1126</v>
      </c>
      <c r="D253" s="575">
        <v>26.01</v>
      </c>
      <c r="E253" s="575">
        <v>24.74</v>
      </c>
      <c r="F253" s="573">
        <v>28.62</v>
      </c>
      <c r="G253" s="573">
        <v>29.02</v>
      </c>
    </row>
    <row r="254" spans="1:7" ht="18.75">
      <c r="A254" s="724">
        <v>25</v>
      </c>
      <c r="B254" s="701" t="s">
        <v>1248</v>
      </c>
      <c r="C254" s="568" t="s">
        <v>989</v>
      </c>
      <c r="D254" s="569">
        <v>6390</v>
      </c>
      <c r="E254" s="569">
        <v>1284</v>
      </c>
      <c r="F254" s="573">
        <v>2633</v>
      </c>
      <c r="G254" s="573">
        <v>2901</v>
      </c>
    </row>
    <row r="255" spans="1:7" ht="18.75">
      <c r="A255" s="724"/>
      <c r="B255" s="702"/>
      <c r="C255" s="571" t="s">
        <v>103</v>
      </c>
      <c r="D255" s="572">
        <v>1084</v>
      </c>
      <c r="E255" s="572">
        <v>144</v>
      </c>
      <c r="F255" s="573">
        <v>354</v>
      </c>
      <c r="G255" s="573">
        <v>364</v>
      </c>
    </row>
    <row r="256" spans="1:7" ht="18.75">
      <c r="A256" s="724"/>
      <c r="B256" s="703"/>
      <c r="C256" s="574" t="s">
        <v>1126</v>
      </c>
      <c r="D256" s="575">
        <v>16.96</v>
      </c>
      <c r="E256" s="575">
        <v>11.21</v>
      </c>
      <c r="F256" s="573">
        <v>13.21</v>
      </c>
      <c r="G256" s="573">
        <v>12.55</v>
      </c>
    </row>
    <row r="257" spans="1:7" ht="18.75">
      <c r="A257" s="724">
        <v>26</v>
      </c>
      <c r="B257" s="701" t="s">
        <v>1249</v>
      </c>
      <c r="C257" s="568" t="s">
        <v>989</v>
      </c>
      <c r="D257" s="569">
        <v>554554</v>
      </c>
      <c r="E257" s="569">
        <v>554554</v>
      </c>
      <c r="F257" s="573">
        <v>554554</v>
      </c>
      <c r="G257" s="573">
        <v>554554</v>
      </c>
    </row>
    <row r="258" spans="1:7" ht="18.75">
      <c r="A258" s="724"/>
      <c r="B258" s="702"/>
      <c r="C258" s="571" t="s">
        <v>103</v>
      </c>
      <c r="D258" s="572">
        <v>491</v>
      </c>
      <c r="E258" s="572">
        <v>293</v>
      </c>
      <c r="F258" s="573">
        <v>546</v>
      </c>
      <c r="G258" s="573">
        <v>557</v>
      </c>
    </row>
    <row r="259" spans="1:7" ht="18.75">
      <c r="A259" s="724"/>
      <c r="B259" s="703"/>
      <c r="C259" s="574" t="s">
        <v>1126</v>
      </c>
      <c r="D259" s="575">
        <v>88.54</v>
      </c>
      <c r="E259" s="575">
        <v>52.84</v>
      </c>
      <c r="F259" s="573">
        <v>98.46</v>
      </c>
      <c r="G259" s="573">
        <v>100.44</v>
      </c>
    </row>
    <row r="260" spans="1:7" ht="18.75">
      <c r="A260" s="600"/>
      <c r="B260" s="601" t="s">
        <v>1250</v>
      </c>
      <c r="C260" s="569"/>
      <c r="D260" s="569"/>
      <c r="E260" s="569"/>
      <c r="F260" s="573"/>
      <c r="G260" s="573"/>
    </row>
    <row r="261" spans="1:7" ht="18.75">
      <c r="A261" s="724">
        <v>27</v>
      </c>
      <c r="B261" s="723" t="s">
        <v>1251</v>
      </c>
      <c r="C261" s="571" t="s">
        <v>989</v>
      </c>
      <c r="D261" s="572"/>
      <c r="E261" s="572"/>
      <c r="F261" s="573"/>
      <c r="G261" s="573">
        <v>9</v>
      </c>
    </row>
    <row r="262" spans="1:7" ht="18.75">
      <c r="A262" s="724"/>
      <c r="B262" s="702"/>
      <c r="C262" s="571" t="s">
        <v>103</v>
      </c>
      <c r="D262" s="572"/>
      <c r="E262" s="572"/>
      <c r="F262" s="573"/>
      <c r="G262" s="573">
        <v>9</v>
      </c>
    </row>
    <row r="263" spans="1:7" ht="18.75">
      <c r="A263" s="724"/>
      <c r="B263" s="703"/>
      <c r="C263" s="574" t="s">
        <v>1126</v>
      </c>
      <c r="D263" s="575"/>
      <c r="E263" s="575"/>
      <c r="F263" s="573"/>
      <c r="G263" s="573">
        <v>100</v>
      </c>
    </row>
    <row r="264" spans="1:7" ht="18.75">
      <c r="A264" s="724"/>
      <c r="B264" s="701" t="s">
        <v>1252</v>
      </c>
      <c r="C264" s="568" t="s">
        <v>989</v>
      </c>
      <c r="D264" s="569"/>
      <c r="E264" s="569"/>
      <c r="F264" s="573"/>
      <c r="G264" s="573"/>
    </row>
    <row r="265" spans="1:7" ht="18.75">
      <c r="A265" s="724"/>
      <c r="B265" s="702"/>
      <c r="C265" s="571" t="s">
        <v>103</v>
      </c>
      <c r="D265" s="572"/>
      <c r="E265" s="572"/>
      <c r="F265" s="573"/>
      <c r="G265" s="573"/>
    </row>
    <row r="266" spans="1:7" ht="18.75">
      <c r="A266" s="724"/>
      <c r="B266" s="703"/>
      <c r="C266" s="574" t="s">
        <v>1126</v>
      </c>
      <c r="D266" s="575"/>
      <c r="E266" s="575"/>
      <c r="F266" s="573"/>
      <c r="G266" s="573"/>
    </row>
    <row r="267" spans="1:7" ht="18.75">
      <c r="A267" s="636">
        <v>28</v>
      </c>
      <c r="B267" s="732" t="s">
        <v>1253</v>
      </c>
      <c r="C267" s="733"/>
      <c r="D267" s="569"/>
      <c r="E267" s="569"/>
      <c r="F267" s="573"/>
      <c r="G267" s="573"/>
    </row>
    <row r="268" spans="1:7" ht="18.75">
      <c r="A268" s="724"/>
      <c r="B268" s="640" t="s">
        <v>1254</v>
      </c>
      <c r="C268" s="641" t="s">
        <v>989</v>
      </c>
      <c r="D268" s="572"/>
      <c r="E268" s="572"/>
      <c r="F268" s="573"/>
      <c r="G268" s="573">
        <v>978452</v>
      </c>
    </row>
    <row r="269" spans="1:7" ht="37.5">
      <c r="A269" s="724"/>
      <c r="B269" s="610" t="s">
        <v>1255</v>
      </c>
      <c r="C269" s="571" t="s">
        <v>103</v>
      </c>
      <c r="D269" s="572"/>
      <c r="E269" s="572"/>
      <c r="F269" s="573"/>
      <c r="G269" s="573">
        <v>164735</v>
      </c>
    </row>
    <row r="270" spans="1:7" ht="18.75">
      <c r="A270" s="724"/>
      <c r="B270" s="608"/>
      <c r="C270" s="574" t="s">
        <v>1126</v>
      </c>
      <c r="D270" s="575"/>
      <c r="E270" s="575"/>
      <c r="F270" s="573"/>
      <c r="G270" s="573">
        <v>16.84</v>
      </c>
    </row>
    <row r="271" spans="1:7" ht="18.75">
      <c r="A271" s="642" t="s">
        <v>1256</v>
      </c>
      <c r="B271" s="643" t="s">
        <v>1257</v>
      </c>
      <c r="C271" s="569"/>
      <c r="D271" s="569"/>
      <c r="E271" s="569"/>
      <c r="F271" s="573"/>
      <c r="G271" s="573"/>
    </row>
    <row r="272" spans="1:7" ht="18.75">
      <c r="A272" s="600"/>
      <c r="B272" s="635" t="s">
        <v>1258</v>
      </c>
      <c r="C272" s="572"/>
      <c r="D272" s="572"/>
      <c r="E272" s="572"/>
      <c r="F272" s="573"/>
      <c r="G272" s="573"/>
    </row>
    <row r="273" spans="1:7" ht="18.75">
      <c r="A273" s="724">
        <v>1</v>
      </c>
      <c r="B273" s="723" t="s">
        <v>1259</v>
      </c>
      <c r="C273" s="571" t="s">
        <v>989</v>
      </c>
      <c r="D273" s="572"/>
      <c r="E273" s="572"/>
      <c r="F273" s="573"/>
      <c r="G273" s="573">
        <v>7</v>
      </c>
    </row>
    <row r="274" spans="1:7" ht="18.75">
      <c r="A274" s="724"/>
      <c r="B274" s="702"/>
      <c r="C274" s="571" t="s">
        <v>103</v>
      </c>
      <c r="D274" s="572"/>
      <c r="E274" s="572"/>
      <c r="F274" s="573"/>
      <c r="G274" s="573">
        <v>0</v>
      </c>
    </row>
    <row r="275" spans="1:7" ht="18.75">
      <c r="A275" s="724"/>
      <c r="B275" s="703"/>
      <c r="C275" s="574" t="s">
        <v>1126</v>
      </c>
      <c r="D275" s="575"/>
      <c r="E275" s="575"/>
      <c r="F275" s="573"/>
      <c r="G275" s="573">
        <v>0</v>
      </c>
    </row>
    <row r="276" spans="1:7" ht="18.75">
      <c r="A276" s="600"/>
      <c r="B276" s="639" t="s">
        <v>1260</v>
      </c>
      <c r="C276" s="569"/>
      <c r="D276" s="569"/>
      <c r="E276" s="569"/>
      <c r="F276" s="573"/>
      <c r="G276" s="573"/>
    </row>
    <row r="277" spans="1:7" ht="18.75">
      <c r="A277" s="724">
        <v>2</v>
      </c>
      <c r="B277" s="731" t="s">
        <v>1261</v>
      </c>
      <c r="C277" s="571" t="s">
        <v>989</v>
      </c>
      <c r="D277" s="572"/>
      <c r="E277" s="572"/>
      <c r="F277" s="573"/>
      <c r="G277" s="573"/>
    </row>
    <row r="278" spans="1:7" ht="18.75">
      <c r="A278" s="724"/>
      <c r="B278" s="702"/>
      <c r="C278" s="571" t="s">
        <v>103</v>
      </c>
      <c r="D278" s="572"/>
      <c r="E278" s="572"/>
      <c r="F278" s="573"/>
      <c r="G278" s="573"/>
    </row>
    <row r="279" spans="1:7" ht="18.75">
      <c r="A279" s="724"/>
      <c r="B279" s="703"/>
      <c r="C279" s="574" t="s">
        <v>1126</v>
      </c>
      <c r="D279" s="575"/>
      <c r="E279" s="575"/>
      <c r="F279" s="573"/>
      <c r="G279" s="573"/>
    </row>
    <row r="280" spans="1:7" ht="18.75">
      <c r="A280" s="600"/>
      <c r="B280" s="639" t="s">
        <v>1262</v>
      </c>
      <c r="C280" s="569"/>
      <c r="D280" s="569"/>
      <c r="E280" s="569"/>
      <c r="F280" s="573"/>
      <c r="G280" s="573"/>
    </row>
    <row r="281" spans="1:7" ht="18.75">
      <c r="A281" s="724">
        <v>3</v>
      </c>
      <c r="B281" s="731" t="s">
        <v>1263</v>
      </c>
      <c r="C281" s="571" t="s">
        <v>989</v>
      </c>
      <c r="D281" s="572"/>
      <c r="E281" s="572"/>
      <c r="F281" s="573"/>
      <c r="G281" s="612" t="s">
        <v>1146</v>
      </c>
    </row>
    <row r="282" spans="1:7" ht="18.75">
      <c r="A282" s="724"/>
      <c r="B282" s="702"/>
      <c r="C282" s="571" t="s">
        <v>103</v>
      </c>
      <c r="D282" s="572"/>
      <c r="E282" s="572"/>
      <c r="F282" s="573"/>
      <c r="G282" s="612" t="s">
        <v>1146</v>
      </c>
    </row>
    <row r="283" spans="1:7" ht="18.75">
      <c r="A283" s="724"/>
      <c r="B283" s="703"/>
      <c r="C283" s="574" t="s">
        <v>1126</v>
      </c>
      <c r="D283" s="575"/>
      <c r="E283" s="575"/>
      <c r="F283" s="573"/>
      <c r="G283" s="612" t="s">
        <v>1146</v>
      </c>
    </row>
    <row r="284" spans="1:7" ht="18.75">
      <c r="A284" s="600"/>
      <c r="B284" s="601" t="s">
        <v>1264</v>
      </c>
      <c r="C284" s="569"/>
      <c r="D284" s="569"/>
      <c r="E284" s="569"/>
      <c r="F284" s="573"/>
      <c r="G284" s="573"/>
    </row>
    <row r="285" spans="1:7" ht="18.75">
      <c r="A285" s="724">
        <v>4</v>
      </c>
      <c r="B285" s="723" t="s">
        <v>1265</v>
      </c>
      <c r="C285" s="571" t="s">
        <v>989</v>
      </c>
      <c r="D285" s="572"/>
      <c r="E285" s="572"/>
      <c r="F285" s="573"/>
      <c r="G285" s="573">
        <v>9</v>
      </c>
    </row>
    <row r="286" spans="1:7" ht="18.75">
      <c r="A286" s="724"/>
      <c r="B286" s="702"/>
      <c r="C286" s="571" t="s">
        <v>103</v>
      </c>
      <c r="D286" s="572"/>
      <c r="E286" s="572"/>
      <c r="F286" s="573"/>
      <c r="G286" s="573">
        <v>9</v>
      </c>
    </row>
    <row r="287" spans="1:7" ht="18.75">
      <c r="A287" s="724"/>
      <c r="B287" s="703"/>
      <c r="C287" s="574" t="s">
        <v>1126</v>
      </c>
      <c r="D287" s="575"/>
      <c r="E287" s="575"/>
      <c r="F287" s="573"/>
      <c r="G287" s="573">
        <v>100</v>
      </c>
    </row>
    <row r="288" spans="1:7" ht="18.75">
      <c r="A288" s="724">
        <v>5</v>
      </c>
      <c r="B288" s="701" t="s">
        <v>1266</v>
      </c>
      <c r="C288" s="568" t="s">
        <v>989</v>
      </c>
      <c r="D288" s="569"/>
      <c r="E288" s="569"/>
      <c r="F288" s="573"/>
      <c r="G288" s="573">
        <v>9</v>
      </c>
    </row>
    <row r="289" spans="1:7" ht="18.75">
      <c r="A289" s="724"/>
      <c r="B289" s="702"/>
      <c r="C289" s="571" t="s">
        <v>103</v>
      </c>
      <c r="D289" s="572"/>
      <c r="E289" s="572"/>
      <c r="F289" s="573"/>
      <c r="G289" s="573">
        <v>9</v>
      </c>
    </row>
    <row r="290" spans="1:7" ht="18.75">
      <c r="A290" s="724"/>
      <c r="B290" s="703"/>
      <c r="C290" s="574" t="s">
        <v>1126</v>
      </c>
      <c r="D290" s="575"/>
      <c r="E290" s="575"/>
      <c r="F290" s="573"/>
      <c r="G290" s="573">
        <v>100</v>
      </c>
    </row>
    <row r="291" spans="1:7" ht="18.75">
      <c r="A291" s="724">
        <v>6</v>
      </c>
      <c r="B291" s="701" t="s">
        <v>1267</v>
      </c>
      <c r="C291" s="568" t="s">
        <v>989</v>
      </c>
      <c r="D291" s="569"/>
      <c r="E291" s="569"/>
      <c r="F291" s="573"/>
      <c r="G291" s="573">
        <v>107</v>
      </c>
    </row>
    <row r="292" spans="1:7" ht="18.75">
      <c r="A292" s="724"/>
      <c r="B292" s="702"/>
      <c r="C292" s="571" t="s">
        <v>103</v>
      </c>
      <c r="D292" s="572"/>
      <c r="E292" s="572"/>
      <c r="F292" s="573"/>
      <c r="G292" s="573">
        <v>107</v>
      </c>
    </row>
    <row r="293" spans="1:7" ht="18.75">
      <c r="A293" s="724"/>
      <c r="B293" s="703"/>
      <c r="C293" s="574" t="s">
        <v>1126</v>
      </c>
      <c r="D293" s="575"/>
      <c r="E293" s="575"/>
      <c r="F293" s="573"/>
      <c r="G293" s="573">
        <v>100</v>
      </c>
    </row>
    <row r="294" spans="1:7" ht="18.75">
      <c r="A294" s="724">
        <v>7</v>
      </c>
      <c r="B294" s="701" t="s">
        <v>1268</v>
      </c>
      <c r="C294" s="568" t="s">
        <v>989</v>
      </c>
      <c r="D294" s="569"/>
      <c r="E294" s="569"/>
      <c r="F294" s="573"/>
      <c r="G294" s="573">
        <v>1</v>
      </c>
    </row>
    <row r="295" spans="1:7" ht="18.75">
      <c r="A295" s="724"/>
      <c r="B295" s="702"/>
      <c r="C295" s="571" t="s">
        <v>103</v>
      </c>
      <c r="D295" s="572"/>
      <c r="E295" s="572"/>
      <c r="F295" s="573"/>
      <c r="G295" s="573">
        <v>1</v>
      </c>
    </row>
    <row r="296" spans="1:7" ht="18.75">
      <c r="A296" s="724"/>
      <c r="B296" s="703"/>
      <c r="C296" s="574" t="s">
        <v>1126</v>
      </c>
      <c r="D296" s="575"/>
      <c r="E296" s="575"/>
      <c r="F296" s="573"/>
      <c r="G296" s="573">
        <v>100</v>
      </c>
    </row>
    <row r="297" spans="1:7" ht="18.75">
      <c r="A297" s="724">
        <v>8</v>
      </c>
      <c r="B297" s="701" t="s">
        <v>1269</v>
      </c>
      <c r="C297" s="568" t="s">
        <v>989</v>
      </c>
      <c r="D297" s="569"/>
      <c r="E297" s="569"/>
      <c r="F297" s="573"/>
      <c r="G297" s="573">
        <v>126</v>
      </c>
    </row>
    <row r="298" spans="1:7" ht="18.75">
      <c r="A298" s="724"/>
      <c r="B298" s="702"/>
      <c r="C298" s="571" t="s">
        <v>103</v>
      </c>
      <c r="D298" s="572"/>
      <c r="E298" s="572"/>
      <c r="F298" s="573"/>
      <c r="G298" s="573">
        <v>70</v>
      </c>
    </row>
    <row r="299" spans="1:7" ht="18.75">
      <c r="A299" s="724"/>
      <c r="B299" s="703"/>
      <c r="C299" s="574" t="s">
        <v>1126</v>
      </c>
      <c r="D299" s="575"/>
      <c r="E299" s="575"/>
      <c r="F299" s="573"/>
      <c r="G299" s="573">
        <v>55.55</v>
      </c>
    </row>
    <row r="300" spans="1:7" ht="18.75">
      <c r="A300" s="724">
        <v>9</v>
      </c>
      <c r="B300" s="701" t="s">
        <v>1270</v>
      </c>
      <c r="C300" s="568" t="s">
        <v>989</v>
      </c>
      <c r="D300" s="569"/>
      <c r="E300" s="569"/>
      <c r="F300" s="573"/>
      <c r="G300" s="573"/>
    </row>
    <row r="301" spans="1:7" ht="18.75">
      <c r="A301" s="724"/>
      <c r="B301" s="702"/>
      <c r="C301" s="571" t="s">
        <v>103</v>
      </c>
      <c r="D301" s="572"/>
      <c r="E301" s="572"/>
      <c r="F301" s="573"/>
      <c r="G301" s="573"/>
    </row>
    <row r="302" spans="1:7" ht="18.75">
      <c r="A302" s="734"/>
      <c r="B302" s="703"/>
      <c r="C302" s="574" t="s">
        <v>1126</v>
      </c>
      <c r="D302" s="575"/>
      <c r="E302" s="575"/>
      <c r="F302" s="573"/>
      <c r="G302" s="573"/>
    </row>
    <row r="303" spans="1:7" ht="18.75">
      <c r="A303" s="644" t="s">
        <v>1271</v>
      </c>
      <c r="B303" s="735" t="s">
        <v>1272</v>
      </c>
      <c r="C303" s="736"/>
      <c r="D303" s="569"/>
      <c r="E303" s="569"/>
      <c r="F303" s="573"/>
      <c r="G303" s="573"/>
    </row>
    <row r="304" spans="1:7" ht="18.75">
      <c r="A304" s="600"/>
      <c r="B304" s="737" t="s">
        <v>1273</v>
      </c>
      <c r="C304" s="738"/>
      <c r="D304" s="738"/>
      <c r="E304" s="573"/>
      <c r="F304" s="573"/>
      <c r="G304" s="573"/>
    </row>
    <row r="305" spans="1:7" ht="37.5">
      <c r="A305" s="724">
        <v>1</v>
      </c>
      <c r="B305" s="627" t="s">
        <v>1274</v>
      </c>
      <c r="C305" s="571" t="s">
        <v>989</v>
      </c>
      <c r="D305" s="572"/>
      <c r="E305" s="572"/>
      <c r="F305" s="573"/>
      <c r="G305" s="573">
        <v>50</v>
      </c>
    </row>
    <row r="306" spans="1:7" ht="18.75">
      <c r="A306" s="724"/>
      <c r="B306" s="628" t="s">
        <v>1275</v>
      </c>
      <c r="C306" s="571" t="s">
        <v>103</v>
      </c>
      <c r="D306" s="572"/>
      <c r="E306" s="572"/>
      <c r="F306" s="573"/>
      <c r="G306" s="573">
        <v>39</v>
      </c>
    </row>
    <row r="307" spans="1:7" ht="18.75">
      <c r="A307" s="724"/>
      <c r="B307" s="629"/>
      <c r="C307" s="574" t="s">
        <v>1126</v>
      </c>
      <c r="D307" s="572"/>
      <c r="E307" s="572"/>
      <c r="F307" s="573"/>
      <c r="G307" s="573">
        <v>78</v>
      </c>
    </row>
    <row r="308" spans="1:7" ht="18.75">
      <c r="A308" s="724"/>
      <c r="B308" s="628" t="s">
        <v>1276</v>
      </c>
      <c r="C308" s="568" t="s">
        <v>989</v>
      </c>
      <c r="D308" s="572"/>
      <c r="E308" s="572"/>
      <c r="F308" s="573"/>
      <c r="G308" s="573">
        <v>9</v>
      </c>
    </row>
    <row r="309" spans="1:7" ht="18.75">
      <c r="A309" s="724"/>
      <c r="B309" s="629"/>
      <c r="C309" s="571" t="s">
        <v>103</v>
      </c>
      <c r="D309" s="572"/>
      <c r="E309" s="572"/>
      <c r="F309" s="573"/>
      <c r="G309" s="573">
        <v>8</v>
      </c>
    </row>
    <row r="310" spans="1:7" ht="18.75">
      <c r="A310" s="724"/>
      <c r="B310" s="645"/>
      <c r="C310" s="574" t="s">
        <v>1126</v>
      </c>
      <c r="D310" s="575"/>
      <c r="E310" s="575"/>
      <c r="F310" s="573"/>
      <c r="G310" s="573">
        <v>88.89</v>
      </c>
    </row>
    <row r="311" spans="1:7" ht="37.5">
      <c r="A311" s="724">
        <v>2</v>
      </c>
      <c r="B311" s="646" t="s">
        <v>1277</v>
      </c>
      <c r="C311" s="568" t="s">
        <v>989</v>
      </c>
      <c r="D311" s="569"/>
      <c r="E311" s="569"/>
      <c r="F311" s="573"/>
      <c r="G311" s="573">
        <v>50</v>
      </c>
    </row>
    <row r="312" spans="1:7" ht="18.75">
      <c r="A312" s="724"/>
      <c r="B312" s="628" t="s">
        <v>1275</v>
      </c>
      <c r="C312" s="571" t="s">
        <v>103</v>
      </c>
      <c r="D312" s="572"/>
      <c r="E312" s="572"/>
      <c r="F312" s="573"/>
      <c r="G312" s="573">
        <v>50</v>
      </c>
    </row>
    <row r="313" spans="1:7" ht="18.75">
      <c r="A313" s="724"/>
      <c r="B313" s="629"/>
      <c r="C313" s="574" t="s">
        <v>1126</v>
      </c>
      <c r="D313" s="572"/>
      <c r="E313" s="572"/>
      <c r="F313" s="573"/>
      <c r="G313" s="573">
        <v>100</v>
      </c>
    </row>
    <row r="314" spans="1:7" ht="18.75">
      <c r="A314" s="724"/>
      <c r="B314" s="628" t="s">
        <v>1276</v>
      </c>
      <c r="C314" s="568" t="s">
        <v>989</v>
      </c>
      <c r="D314" s="572"/>
      <c r="E314" s="572"/>
      <c r="F314" s="573"/>
      <c r="G314" s="573">
        <v>9</v>
      </c>
    </row>
    <row r="315" spans="1:7" ht="18.75">
      <c r="A315" s="724"/>
      <c r="B315" s="629"/>
      <c r="C315" s="571" t="s">
        <v>103</v>
      </c>
      <c r="D315" s="572"/>
      <c r="E315" s="572"/>
      <c r="F315" s="573"/>
      <c r="G315" s="573">
        <v>9</v>
      </c>
    </row>
    <row r="316" spans="1:7" ht="18.75">
      <c r="A316" s="724"/>
      <c r="B316" s="645"/>
      <c r="C316" s="574" t="s">
        <v>1126</v>
      </c>
      <c r="D316" s="575"/>
      <c r="E316" s="575"/>
      <c r="F316" s="573"/>
      <c r="G316" s="573">
        <v>100</v>
      </c>
    </row>
    <row r="317" spans="1:7" ht="37.5">
      <c r="A317" s="724">
        <v>3</v>
      </c>
      <c r="B317" s="589" t="s">
        <v>1278</v>
      </c>
      <c r="C317" s="568" t="s">
        <v>989</v>
      </c>
      <c r="D317" s="569"/>
      <c r="E317" s="569"/>
      <c r="F317" s="573"/>
      <c r="G317" s="573">
        <v>1160</v>
      </c>
    </row>
    <row r="318" spans="1:7" ht="18.75">
      <c r="A318" s="724"/>
      <c r="B318" s="607"/>
      <c r="C318" s="571" t="s">
        <v>103</v>
      </c>
      <c r="D318" s="572"/>
      <c r="E318" s="572"/>
      <c r="F318" s="573"/>
      <c r="G318" s="573">
        <v>1048</v>
      </c>
    </row>
    <row r="319" spans="1:7" ht="18.75">
      <c r="A319" s="724"/>
      <c r="B319" s="608"/>
      <c r="C319" s="574" t="s">
        <v>1126</v>
      </c>
      <c r="D319" s="575"/>
      <c r="E319" s="575"/>
      <c r="F319" s="573"/>
      <c r="G319" s="573">
        <v>80.62</v>
      </c>
    </row>
    <row r="320" spans="1:7" ht="18.75">
      <c r="A320" s="724">
        <v>4</v>
      </c>
      <c r="B320" s="701" t="s">
        <v>1279</v>
      </c>
      <c r="C320" s="568" t="s">
        <v>989</v>
      </c>
      <c r="D320" s="569"/>
      <c r="E320" s="569"/>
      <c r="F320" s="573"/>
      <c r="G320" s="573">
        <v>2</v>
      </c>
    </row>
    <row r="321" spans="1:7" ht="18.75">
      <c r="A321" s="724"/>
      <c r="B321" s="702"/>
      <c r="C321" s="571" t="s">
        <v>103</v>
      </c>
      <c r="D321" s="572"/>
      <c r="E321" s="572"/>
      <c r="F321" s="573"/>
      <c r="G321" s="573">
        <v>2</v>
      </c>
    </row>
    <row r="322" spans="1:7" ht="18.75">
      <c r="A322" s="724"/>
      <c r="B322" s="703"/>
      <c r="C322" s="574" t="s">
        <v>1126</v>
      </c>
      <c r="D322" s="575"/>
      <c r="E322" s="575"/>
      <c r="F322" s="573"/>
      <c r="G322" s="573">
        <v>100</v>
      </c>
    </row>
    <row r="323" spans="1:7" ht="18.75">
      <c r="A323" s="724">
        <v>5</v>
      </c>
      <c r="B323" s="701" t="s">
        <v>1280</v>
      </c>
      <c r="C323" s="568" t="s">
        <v>989</v>
      </c>
      <c r="D323" s="569"/>
      <c r="E323" s="569"/>
      <c r="F323" s="573"/>
      <c r="G323" s="573">
        <v>5</v>
      </c>
    </row>
    <row r="324" spans="1:7" ht="18.75">
      <c r="A324" s="724"/>
      <c r="B324" s="702"/>
      <c r="C324" s="571" t="s">
        <v>103</v>
      </c>
      <c r="D324" s="572"/>
      <c r="E324" s="572"/>
      <c r="F324" s="573"/>
      <c r="G324" s="573">
        <v>3</v>
      </c>
    </row>
    <row r="325" spans="1:7" ht="18.75">
      <c r="A325" s="724"/>
      <c r="B325" s="703"/>
      <c r="C325" s="574" t="s">
        <v>1126</v>
      </c>
      <c r="D325" s="575"/>
      <c r="E325" s="575"/>
      <c r="F325" s="573"/>
      <c r="G325" s="573">
        <v>60</v>
      </c>
    </row>
    <row r="326" spans="1:7" ht="18.75">
      <c r="A326" s="724">
        <v>6</v>
      </c>
      <c r="B326" s="701" t="s">
        <v>1281</v>
      </c>
      <c r="C326" s="568" t="s">
        <v>989</v>
      </c>
      <c r="D326" s="569"/>
      <c r="E326" s="569"/>
      <c r="F326" s="573"/>
      <c r="G326" s="573">
        <v>393</v>
      </c>
    </row>
    <row r="327" spans="1:7" ht="18.75">
      <c r="A327" s="724"/>
      <c r="B327" s="702"/>
      <c r="C327" s="571" t="s">
        <v>103</v>
      </c>
      <c r="D327" s="572"/>
      <c r="E327" s="572"/>
      <c r="F327" s="573"/>
      <c r="G327" s="612" t="s">
        <v>1282</v>
      </c>
    </row>
    <row r="328" spans="1:7" ht="18.75">
      <c r="A328" s="724"/>
      <c r="B328" s="703"/>
      <c r="C328" s="574" t="s">
        <v>1126</v>
      </c>
      <c r="D328" s="575"/>
      <c r="E328" s="575"/>
      <c r="F328" s="573"/>
      <c r="G328" s="573">
        <v>0</v>
      </c>
    </row>
    <row r="329" spans="1:7" ht="18.75">
      <c r="A329" s="724">
        <v>7</v>
      </c>
      <c r="B329" s="701" t="s">
        <v>1283</v>
      </c>
      <c r="C329" s="568" t="s">
        <v>989</v>
      </c>
      <c r="D329" s="569"/>
      <c r="E329" s="569"/>
      <c r="F329" s="573"/>
      <c r="G329" s="573">
        <v>4</v>
      </c>
    </row>
    <row r="330" spans="1:7" ht="18.75">
      <c r="A330" s="724"/>
      <c r="B330" s="702"/>
      <c r="C330" s="571" t="s">
        <v>103</v>
      </c>
      <c r="D330" s="572"/>
      <c r="E330" s="572"/>
      <c r="F330" s="573"/>
      <c r="G330" s="573">
        <v>4</v>
      </c>
    </row>
    <row r="331" spans="1:7" ht="18.75">
      <c r="A331" s="724"/>
      <c r="B331" s="703"/>
      <c r="C331" s="574" t="s">
        <v>1126</v>
      </c>
      <c r="D331" s="575"/>
      <c r="E331" s="575"/>
      <c r="F331" s="573"/>
      <c r="G331" s="573">
        <v>100</v>
      </c>
    </row>
    <row r="332" spans="1:7" ht="18.75">
      <c r="A332" s="724">
        <v>8</v>
      </c>
      <c r="B332" s="701" t="s">
        <v>1284</v>
      </c>
      <c r="C332" s="568" t="s">
        <v>989</v>
      </c>
      <c r="D332" s="569"/>
      <c r="E332" s="569"/>
      <c r="F332" s="573"/>
      <c r="G332" s="741" t="s">
        <v>1285</v>
      </c>
    </row>
    <row r="333" spans="1:7" ht="18.75">
      <c r="A333" s="724"/>
      <c r="B333" s="702"/>
      <c r="C333" s="571" t="s">
        <v>103</v>
      </c>
      <c r="D333" s="572"/>
      <c r="E333" s="572"/>
      <c r="F333" s="573"/>
      <c r="G333" s="742"/>
    </row>
    <row r="334" spans="1:7" ht="18.75">
      <c r="A334" s="724"/>
      <c r="B334" s="703"/>
      <c r="C334" s="574" t="s">
        <v>1126</v>
      </c>
      <c r="D334" s="575"/>
      <c r="E334" s="575"/>
      <c r="F334" s="573"/>
      <c r="G334" s="743"/>
    </row>
    <row r="335" spans="1:7" ht="18.75">
      <c r="A335" s="724">
        <v>9</v>
      </c>
      <c r="B335" s="701" t="s">
        <v>1286</v>
      </c>
      <c r="C335" s="568" t="s">
        <v>989</v>
      </c>
      <c r="D335" s="569"/>
      <c r="E335" s="569"/>
      <c r="F335" s="573"/>
      <c r="G335" s="573">
        <v>11</v>
      </c>
    </row>
    <row r="336" spans="1:7" ht="18.75">
      <c r="A336" s="724"/>
      <c r="B336" s="702"/>
      <c r="C336" s="571" t="s">
        <v>103</v>
      </c>
      <c r="D336" s="572"/>
      <c r="E336" s="572"/>
      <c r="F336" s="573"/>
      <c r="G336" s="573">
        <v>8</v>
      </c>
    </row>
    <row r="337" spans="1:7" ht="18.75">
      <c r="A337" s="724"/>
      <c r="B337" s="703"/>
      <c r="C337" s="574" t="s">
        <v>1126</v>
      </c>
      <c r="D337" s="575"/>
      <c r="E337" s="575"/>
      <c r="F337" s="573"/>
      <c r="G337" s="573">
        <v>72.73</v>
      </c>
    </row>
    <row r="338" spans="1:7" ht="18.75">
      <c r="A338" s="724">
        <v>10</v>
      </c>
      <c r="B338" s="701" t="s">
        <v>1287</v>
      </c>
      <c r="C338" s="568" t="s">
        <v>989</v>
      </c>
      <c r="D338" s="569"/>
      <c r="E338" s="569"/>
      <c r="F338" s="573"/>
      <c r="G338" s="573">
        <v>0</v>
      </c>
    </row>
    <row r="339" spans="1:7" ht="18.75">
      <c r="A339" s="724"/>
      <c r="B339" s="702"/>
      <c r="C339" s="571" t="s">
        <v>103</v>
      </c>
      <c r="D339" s="572"/>
      <c r="E339" s="572"/>
      <c r="F339" s="573"/>
      <c r="G339" s="573">
        <v>0</v>
      </c>
    </row>
    <row r="340" spans="1:7" ht="18.75">
      <c r="A340" s="724"/>
      <c r="B340" s="703"/>
      <c r="C340" s="574" t="s">
        <v>1126</v>
      </c>
      <c r="D340" s="575"/>
      <c r="E340" s="575"/>
      <c r="F340" s="573"/>
      <c r="G340" s="573">
        <v>0</v>
      </c>
    </row>
    <row r="341" spans="1:7" ht="18.75">
      <c r="A341" s="724">
        <v>11</v>
      </c>
      <c r="B341" s="701" t="s">
        <v>1288</v>
      </c>
      <c r="C341" s="568" t="s">
        <v>989</v>
      </c>
      <c r="D341" s="569"/>
      <c r="E341" s="569"/>
      <c r="F341" s="573"/>
      <c r="G341" s="573"/>
    </row>
    <row r="342" spans="1:7" ht="18.75">
      <c r="A342" s="724"/>
      <c r="B342" s="702"/>
      <c r="C342" s="571" t="s">
        <v>103</v>
      </c>
      <c r="D342" s="572"/>
      <c r="E342" s="572"/>
      <c r="F342" s="573"/>
      <c r="G342" s="573"/>
    </row>
    <row r="343" spans="1:7" ht="18.75">
      <c r="A343" s="724"/>
      <c r="B343" s="703"/>
      <c r="C343" s="574" t="s">
        <v>1126</v>
      </c>
      <c r="D343" s="575"/>
      <c r="E343" s="575"/>
      <c r="F343" s="573"/>
      <c r="G343" s="573"/>
    </row>
    <row r="344" spans="1:7" ht="18.75">
      <c r="A344" s="600"/>
      <c r="B344" s="739" t="s">
        <v>1289</v>
      </c>
      <c r="C344" s="740"/>
      <c r="D344" s="740"/>
      <c r="E344" s="570"/>
      <c r="F344" s="573"/>
      <c r="G344" s="573"/>
    </row>
    <row r="345" spans="1:7" ht="18.75">
      <c r="A345" s="724">
        <v>12</v>
      </c>
      <c r="B345" s="723" t="s">
        <v>1290</v>
      </c>
      <c r="C345" s="571" t="s">
        <v>989</v>
      </c>
      <c r="D345" s="572"/>
      <c r="E345" s="572"/>
      <c r="F345" s="573"/>
      <c r="G345" s="573">
        <v>9</v>
      </c>
    </row>
    <row r="346" spans="1:7" ht="18.75">
      <c r="A346" s="724"/>
      <c r="B346" s="702"/>
      <c r="C346" s="571" t="s">
        <v>103</v>
      </c>
      <c r="D346" s="572"/>
      <c r="E346" s="572"/>
      <c r="F346" s="573"/>
      <c r="G346" s="573">
        <v>9</v>
      </c>
    </row>
    <row r="347" spans="1:7" ht="18.75">
      <c r="A347" s="724"/>
      <c r="B347" s="703"/>
      <c r="C347" s="574" t="s">
        <v>1126</v>
      </c>
      <c r="D347" s="575"/>
      <c r="E347" s="575"/>
      <c r="F347" s="573"/>
      <c r="G347" s="573">
        <v>100</v>
      </c>
    </row>
    <row r="348" spans="1:7" ht="18.75">
      <c r="A348" s="724">
        <v>13</v>
      </c>
      <c r="B348" s="701" t="s">
        <v>1291</v>
      </c>
      <c r="C348" s="568" t="s">
        <v>989</v>
      </c>
      <c r="D348" s="569"/>
      <c r="E348" s="569"/>
      <c r="F348" s="573"/>
      <c r="G348" s="573">
        <v>16</v>
      </c>
    </row>
    <row r="349" spans="1:7" ht="18.75">
      <c r="A349" s="724"/>
      <c r="B349" s="702"/>
      <c r="C349" s="571" t="s">
        <v>103</v>
      </c>
      <c r="D349" s="572"/>
      <c r="E349" s="572"/>
      <c r="F349" s="573"/>
      <c r="G349" s="573">
        <v>9</v>
      </c>
    </row>
    <row r="350" spans="1:7" ht="18.75">
      <c r="A350" s="734"/>
      <c r="B350" s="703"/>
      <c r="C350" s="574" t="s">
        <v>1126</v>
      </c>
      <c r="D350" s="575"/>
      <c r="E350" s="575"/>
      <c r="F350" s="573"/>
      <c r="G350" s="573">
        <v>56.28</v>
      </c>
    </row>
    <row r="351" spans="1:7" ht="23.25">
      <c r="A351" s="647"/>
      <c r="B351" s="648"/>
      <c r="C351" s="567"/>
      <c r="D351" s="567"/>
      <c r="E351" s="567"/>
      <c r="F351" s="649"/>
      <c r="G351" s="650"/>
    </row>
    <row r="352" spans="1:7">
      <c r="A352" s="651"/>
      <c r="B352" s="652"/>
      <c r="C352" s="570"/>
      <c r="D352" s="570"/>
      <c r="E352" s="570"/>
      <c r="F352" s="653"/>
      <c r="G352" s="654"/>
    </row>
  </sheetData>
  <mergeCells count="177">
    <mergeCell ref="B344:D344"/>
    <mergeCell ref="A345:A347"/>
    <mergeCell ref="B345:B347"/>
    <mergeCell ref="A348:A350"/>
    <mergeCell ref="B348:B350"/>
    <mergeCell ref="G332:G334"/>
    <mergeCell ref="A335:A337"/>
    <mergeCell ref="B335:B337"/>
    <mergeCell ref="A338:A340"/>
    <mergeCell ref="B338:B340"/>
    <mergeCell ref="A341:A343"/>
    <mergeCell ref="B341:B343"/>
    <mergeCell ref="A326:A328"/>
    <mergeCell ref="B326:B328"/>
    <mergeCell ref="A329:A331"/>
    <mergeCell ref="B329:B331"/>
    <mergeCell ref="A332:A334"/>
    <mergeCell ref="B332:B334"/>
    <mergeCell ref="A305:A310"/>
    <mergeCell ref="A311:A316"/>
    <mergeCell ref="A317:A319"/>
    <mergeCell ref="A320:A322"/>
    <mergeCell ref="B320:B322"/>
    <mergeCell ref="A323:A325"/>
    <mergeCell ref="B323:B325"/>
    <mergeCell ref="A297:A299"/>
    <mergeCell ref="B297:B299"/>
    <mergeCell ref="A300:A302"/>
    <mergeCell ref="B300:B302"/>
    <mergeCell ref="B303:C303"/>
    <mergeCell ref="B304:D304"/>
    <mergeCell ref="A288:A290"/>
    <mergeCell ref="B288:B290"/>
    <mergeCell ref="A291:A293"/>
    <mergeCell ref="B291:B293"/>
    <mergeCell ref="A294:A296"/>
    <mergeCell ref="B294:B296"/>
    <mergeCell ref="A277:A279"/>
    <mergeCell ref="B277:B279"/>
    <mergeCell ref="A281:A283"/>
    <mergeCell ref="B281:B283"/>
    <mergeCell ref="A285:A287"/>
    <mergeCell ref="B285:B287"/>
    <mergeCell ref="A264:A266"/>
    <mergeCell ref="B264:B266"/>
    <mergeCell ref="B267:C267"/>
    <mergeCell ref="A268:A270"/>
    <mergeCell ref="A273:A275"/>
    <mergeCell ref="B273:B275"/>
    <mergeCell ref="A254:A256"/>
    <mergeCell ref="B254:B256"/>
    <mergeCell ref="A257:A259"/>
    <mergeCell ref="B257:B259"/>
    <mergeCell ref="A261:A263"/>
    <mergeCell ref="B261:B263"/>
    <mergeCell ref="A244:A246"/>
    <mergeCell ref="B244:B246"/>
    <mergeCell ref="A248:A250"/>
    <mergeCell ref="B248:B250"/>
    <mergeCell ref="A251:A253"/>
    <mergeCell ref="B251:B253"/>
    <mergeCell ref="A235:A237"/>
    <mergeCell ref="B235:B237"/>
    <mergeCell ref="A238:A240"/>
    <mergeCell ref="B238:B240"/>
    <mergeCell ref="A241:A243"/>
    <mergeCell ref="B241:B243"/>
    <mergeCell ref="A211:A213"/>
    <mergeCell ref="B211:B213"/>
    <mergeCell ref="A215:A217"/>
    <mergeCell ref="B215:B217"/>
    <mergeCell ref="A219:A224"/>
    <mergeCell ref="A225:A227"/>
    <mergeCell ref="A197:A199"/>
    <mergeCell ref="A200:A202"/>
    <mergeCell ref="A203:A205"/>
    <mergeCell ref="B203:B205"/>
    <mergeCell ref="A207:A209"/>
    <mergeCell ref="B207:B209"/>
    <mergeCell ref="A187:A189"/>
    <mergeCell ref="B187:B189"/>
    <mergeCell ref="A190:A192"/>
    <mergeCell ref="B190:B192"/>
    <mergeCell ref="A193:A195"/>
    <mergeCell ref="B193:B195"/>
    <mergeCell ref="A177:A179"/>
    <mergeCell ref="B177:B179"/>
    <mergeCell ref="A180:A182"/>
    <mergeCell ref="B180:B182"/>
    <mergeCell ref="A183:A185"/>
    <mergeCell ref="B183:B185"/>
    <mergeCell ref="A165:A167"/>
    <mergeCell ref="B165:B167"/>
    <mergeCell ref="A170:A172"/>
    <mergeCell ref="B170:B172"/>
    <mergeCell ref="A173:A175"/>
    <mergeCell ref="B173:B175"/>
    <mergeCell ref="A129:A164"/>
    <mergeCell ref="B130:B131"/>
    <mergeCell ref="B132:B133"/>
    <mergeCell ref="B138:B140"/>
    <mergeCell ref="B141:B143"/>
    <mergeCell ref="B144:B146"/>
    <mergeCell ref="A93:A95"/>
    <mergeCell ref="B93:B95"/>
    <mergeCell ref="B96:B98"/>
    <mergeCell ref="B99:B101"/>
    <mergeCell ref="B102:B104"/>
    <mergeCell ref="B114:B116"/>
    <mergeCell ref="B147:B149"/>
    <mergeCell ref="B150:B152"/>
    <mergeCell ref="B153:B155"/>
    <mergeCell ref="B156:B158"/>
    <mergeCell ref="B159:B161"/>
    <mergeCell ref="B162:B164"/>
    <mergeCell ref="B117:B119"/>
    <mergeCell ref="B120:B122"/>
    <mergeCell ref="B123:B125"/>
    <mergeCell ref="B126:B128"/>
    <mergeCell ref="B78:B80"/>
    <mergeCell ref="B81:B83"/>
    <mergeCell ref="B84:B86"/>
    <mergeCell ref="B87:B89"/>
    <mergeCell ref="A90:A92"/>
    <mergeCell ref="B90:B92"/>
    <mergeCell ref="B69:B71"/>
    <mergeCell ref="G69:G71"/>
    <mergeCell ref="B72:B74"/>
    <mergeCell ref="G72:G74"/>
    <mergeCell ref="A75:A77"/>
    <mergeCell ref="B75:B77"/>
    <mergeCell ref="A57:A59"/>
    <mergeCell ref="B57:B59"/>
    <mergeCell ref="B60:B62"/>
    <mergeCell ref="B63:B65"/>
    <mergeCell ref="G63:G65"/>
    <mergeCell ref="B66:B68"/>
    <mergeCell ref="G66:G68"/>
    <mergeCell ref="A45:A47"/>
    <mergeCell ref="B45:B47"/>
    <mergeCell ref="A48:A53"/>
    <mergeCell ref="B48:B50"/>
    <mergeCell ref="B51:B53"/>
    <mergeCell ref="A54:A56"/>
    <mergeCell ref="B54:B56"/>
    <mergeCell ref="A36:A38"/>
    <mergeCell ref="B36:B38"/>
    <mergeCell ref="A39:A41"/>
    <mergeCell ref="B39:B41"/>
    <mergeCell ref="A42:A44"/>
    <mergeCell ref="B42:B44"/>
    <mergeCell ref="A27:A29"/>
    <mergeCell ref="B27:B29"/>
    <mergeCell ref="A30:A32"/>
    <mergeCell ref="B30:B32"/>
    <mergeCell ref="G30:G32"/>
    <mergeCell ref="A33:A35"/>
    <mergeCell ref="B33:B35"/>
    <mergeCell ref="A18:A20"/>
    <mergeCell ref="B18:B20"/>
    <mergeCell ref="A21:A23"/>
    <mergeCell ref="B21:B23"/>
    <mergeCell ref="A24:A26"/>
    <mergeCell ref="B24:B26"/>
    <mergeCell ref="A9:A11"/>
    <mergeCell ref="B9:B11"/>
    <mergeCell ref="A12:A14"/>
    <mergeCell ref="B12:B14"/>
    <mergeCell ref="A15:A17"/>
    <mergeCell ref="B15:B17"/>
    <mergeCell ref="A1:D1"/>
    <mergeCell ref="A2:A3"/>
    <mergeCell ref="B2:B3"/>
    <mergeCell ref="C2:C3"/>
    <mergeCell ref="B5:C5"/>
    <mergeCell ref="A6:A8"/>
    <mergeCell ref="B6:B8"/>
  </mergeCells>
  <pageMargins left="0.7" right="0.7" top="0.75" bottom="0.75" header="0.3" footer="0.3"/>
  <pageSetup orientation="landscape" r:id="rId1"/>
  <headerFooter>
    <oddFooter>&amp;C&amp;"Helvetica,Regular"&amp;12&amp;K000000&amp;P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X17"/>
  <sheetViews>
    <sheetView view="pageBreakPreview" topLeftCell="A7" zoomScale="86" zoomScaleNormal="80" zoomScaleSheetLayoutView="86" workbookViewId="0">
      <selection activeCell="N14" sqref="N14:W14"/>
    </sheetView>
  </sheetViews>
  <sheetFormatPr defaultRowHeight="21.75"/>
  <cols>
    <col min="1" max="1" width="5.25" style="21" customWidth="1"/>
    <col min="2" max="2" width="36.875" style="8" customWidth="1"/>
    <col min="3" max="3" width="17.25" style="1" customWidth="1"/>
    <col min="4" max="4" width="13.375" style="10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9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12" customWidth="1"/>
    <col min="15" max="15" width="4.125" style="12" customWidth="1"/>
    <col min="16" max="17" width="4.25" style="12" customWidth="1"/>
    <col min="18" max="21" width="4.5" style="12" bestFit="1" customWidth="1"/>
    <col min="22" max="22" width="4.25" style="12" customWidth="1"/>
    <col min="23" max="23" width="4.75" style="12" customWidth="1"/>
    <col min="24" max="16384" width="9" style="1"/>
  </cols>
  <sheetData>
    <row r="1" spans="1:24" ht="48.75" customHeight="1">
      <c r="A1" s="1016" t="s">
        <v>862</v>
      </c>
      <c r="B1" s="1016"/>
      <c r="C1" s="1016"/>
      <c r="D1" s="1016"/>
      <c r="E1" s="1016"/>
      <c r="F1" s="1016"/>
      <c r="G1" s="1016"/>
      <c r="H1" s="1016"/>
      <c r="I1" s="1016"/>
      <c r="J1" s="1016"/>
      <c r="K1" s="1016"/>
      <c r="L1" s="1016"/>
      <c r="M1" s="1016"/>
      <c r="N1" s="1016"/>
      <c r="O1" s="1016"/>
      <c r="P1" s="1016"/>
      <c r="Q1" s="1016"/>
      <c r="R1" s="1016"/>
      <c r="S1" s="1016"/>
      <c r="T1" s="1016"/>
      <c r="U1" s="1016"/>
      <c r="V1" s="1016"/>
      <c r="W1" s="1016"/>
    </row>
    <row r="2" spans="1:24" ht="18.75" customHeight="1">
      <c r="A2" s="856" t="s">
        <v>0</v>
      </c>
      <c r="B2" s="845" t="s">
        <v>1</v>
      </c>
      <c r="C2" s="847" t="s">
        <v>2</v>
      </c>
      <c r="D2" s="849" t="s">
        <v>3</v>
      </c>
      <c r="E2" s="953" t="s">
        <v>474</v>
      </c>
      <c r="F2" s="953"/>
      <c r="G2" s="953"/>
      <c r="H2" s="954"/>
      <c r="I2" s="853" t="s">
        <v>4</v>
      </c>
      <c r="J2" s="855" t="s">
        <v>5</v>
      </c>
      <c r="K2" s="857" t="s">
        <v>203</v>
      </c>
      <c r="L2" s="858"/>
      <c r="M2" s="859"/>
      <c r="N2" s="955" t="s">
        <v>6</v>
      </c>
      <c r="O2" s="956"/>
      <c r="P2" s="956"/>
      <c r="Q2" s="956"/>
      <c r="R2" s="956"/>
      <c r="S2" s="956"/>
      <c r="T2" s="956"/>
      <c r="U2" s="956"/>
      <c r="V2" s="956"/>
      <c r="W2" s="957"/>
    </row>
    <row r="3" spans="1:24" ht="48">
      <c r="A3" s="864"/>
      <c r="B3" s="846"/>
      <c r="C3" s="848"/>
      <c r="D3" s="850"/>
      <c r="E3" s="67" t="s">
        <v>7</v>
      </c>
      <c r="F3" s="67" t="s">
        <v>8</v>
      </c>
      <c r="G3" s="67" t="s">
        <v>9</v>
      </c>
      <c r="H3" s="67" t="s">
        <v>10</v>
      </c>
      <c r="I3" s="854"/>
      <c r="J3" s="856"/>
      <c r="K3" s="49">
        <v>2556</v>
      </c>
      <c r="L3" s="49">
        <v>2557</v>
      </c>
      <c r="M3" s="49">
        <v>2558</v>
      </c>
      <c r="N3" s="171" t="s">
        <v>11</v>
      </c>
      <c r="O3" s="172" t="s">
        <v>12</v>
      </c>
      <c r="P3" s="172" t="s">
        <v>13</v>
      </c>
      <c r="Q3" s="172" t="s">
        <v>14</v>
      </c>
      <c r="R3" s="172" t="s">
        <v>15</v>
      </c>
      <c r="S3" s="172" t="s">
        <v>16</v>
      </c>
      <c r="T3" s="172" t="s">
        <v>17</v>
      </c>
      <c r="U3" s="172" t="s">
        <v>18</v>
      </c>
      <c r="V3" s="172" t="s">
        <v>19</v>
      </c>
      <c r="W3" s="172" t="s">
        <v>20</v>
      </c>
    </row>
    <row r="4" spans="1:24" s="23" customFormat="1" ht="21.75" customHeight="1">
      <c r="A4" s="1024" t="s">
        <v>480</v>
      </c>
      <c r="B4" s="1025"/>
      <c r="C4" s="1025"/>
      <c r="D4" s="1025"/>
      <c r="E4" s="1025"/>
      <c r="F4" s="1025"/>
      <c r="G4" s="1025"/>
      <c r="H4" s="1025"/>
      <c r="I4" s="1025"/>
      <c r="J4" s="1025"/>
      <c r="K4" s="1025"/>
      <c r="L4" s="1025"/>
      <c r="M4" s="1025"/>
      <c r="N4" s="1025"/>
      <c r="O4" s="1025"/>
      <c r="P4" s="1025"/>
      <c r="Q4" s="1025"/>
      <c r="R4" s="1025"/>
      <c r="S4" s="1025"/>
      <c r="T4" s="1025"/>
      <c r="U4" s="1025"/>
      <c r="V4" s="1025"/>
      <c r="W4" s="1026"/>
      <c r="X4" s="24"/>
    </row>
    <row r="5" spans="1:24" ht="75" customHeight="1">
      <c r="A5" s="837" t="s">
        <v>351</v>
      </c>
      <c r="B5" s="967" t="s">
        <v>193</v>
      </c>
      <c r="C5" s="828" t="s">
        <v>194</v>
      </c>
      <c r="D5" s="875" t="s">
        <v>249</v>
      </c>
      <c r="E5" s="940"/>
      <c r="F5" s="878" t="s">
        <v>21</v>
      </c>
      <c r="G5" s="940"/>
      <c r="H5" s="940"/>
      <c r="I5" s="828" t="s">
        <v>279</v>
      </c>
      <c r="J5" s="77" t="s">
        <v>890</v>
      </c>
      <c r="K5" s="77" t="s">
        <v>226</v>
      </c>
      <c r="L5" s="77" t="s">
        <v>226</v>
      </c>
      <c r="M5" s="77" t="s">
        <v>226</v>
      </c>
      <c r="N5" s="269">
        <v>1</v>
      </c>
      <c r="O5" s="225"/>
      <c r="P5" s="225"/>
      <c r="Q5" s="225"/>
      <c r="R5" s="225"/>
      <c r="S5" s="225"/>
      <c r="T5" s="225"/>
      <c r="U5" s="225"/>
      <c r="V5" s="225"/>
      <c r="W5" s="225"/>
    </row>
    <row r="6" spans="1:24" ht="43.5">
      <c r="A6" s="840"/>
      <c r="B6" s="959"/>
      <c r="C6" s="829"/>
      <c r="D6" s="876"/>
      <c r="E6" s="941"/>
      <c r="F6" s="879"/>
      <c r="G6" s="941"/>
      <c r="H6" s="941"/>
      <c r="I6" s="829"/>
      <c r="J6" s="77" t="s">
        <v>461</v>
      </c>
      <c r="K6" s="77" t="s">
        <v>226</v>
      </c>
      <c r="L6" s="77" t="s">
        <v>226</v>
      </c>
      <c r="M6" s="77" t="s">
        <v>226</v>
      </c>
      <c r="N6" s="269">
        <v>1</v>
      </c>
      <c r="O6" s="225"/>
      <c r="P6" s="225"/>
      <c r="Q6" s="225"/>
      <c r="R6" s="225"/>
      <c r="S6" s="225"/>
      <c r="T6" s="225"/>
      <c r="U6" s="225"/>
      <c r="V6" s="225"/>
      <c r="W6" s="225"/>
    </row>
    <row r="7" spans="1:24" ht="21.75" customHeight="1">
      <c r="A7" s="841"/>
      <c r="B7" s="960"/>
      <c r="C7" s="830"/>
      <c r="D7" s="877"/>
      <c r="E7" s="942"/>
      <c r="F7" s="880"/>
      <c r="G7" s="942"/>
      <c r="H7" s="942"/>
      <c r="I7" s="830"/>
      <c r="J7" s="130" t="s">
        <v>25</v>
      </c>
      <c r="K7" s="130">
        <v>0</v>
      </c>
      <c r="L7" s="130">
        <v>0</v>
      </c>
      <c r="M7" s="130">
        <v>0</v>
      </c>
      <c r="N7" s="331">
        <v>100</v>
      </c>
      <c r="O7" s="225"/>
      <c r="P7" s="225"/>
      <c r="Q7" s="225"/>
      <c r="R7" s="225"/>
      <c r="S7" s="225"/>
      <c r="T7" s="225"/>
      <c r="U7" s="225"/>
      <c r="V7" s="225"/>
      <c r="W7" s="225"/>
    </row>
    <row r="8" spans="1:24" ht="39" customHeight="1">
      <c r="A8" s="930" t="s">
        <v>456</v>
      </c>
      <c r="B8" s="875" t="s">
        <v>197</v>
      </c>
      <c r="C8" s="875" t="s">
        <v>29</v>
      </c>
      <c r="D8" s="875" t="s">
        <v>249</v>
      </c>
      <c r="E8" s="940"/>
      <c r="F8" s="879" t="s">
        <v>21</v>
      </c>
      <c r="G8" s="870"/>
      <c r="H8" s="940"/>
      <c r="I8" s="828" t="s">
        <v>279</v>
      </c>
      <c r="J8" s="77" t="s">
        <v>250</v>
      </c>
      <c r="K8" s="77">
        <v>7</v>
      </c>
      <c r="L8" s="77">
        <v>7</v>
      </c>
      <c r="M8" s="77">
        <v>7</v>
      </c>
      <c r="N8" s="269">
        <v>10</v>
      </c>
      <c r="O8" s="145">
        <v>1</v>
      </c>
      <c r="P8" s="145">
        <v>2</v>
      </c>
      <c r="Q8" s="145">
        <v>1</v>
      </c>
      <c r="R8" s="145">
        <v>1</v>
      </c>
      <c r="S8" s="145">
        <v>1</v>
      </c>
      <c r="T8" s="145">
        <v>1</v>
      </c>
      <c r="U8" s="145">
        <v>1</v>
      </c>
      <c r="V8" s="145">
        <v>1</v>
      </c>
      <c r="W8" s="145">
        <v>1</v>
      </c>
    </row>
    <row r="9" spans="1:24" ht="19.5" customHeight="1">
      <c r="A9" s="931"/>
      <c r="B9" s="876"/>
      <c r="C9" s="876"/>
      <c r="D9" s="876"/>
      <c r="E9" s="941"/>
      <c r="F9" s="879"/>
      <c r="G9" s="870"/>
      <c r="H9" s="941"/>
      <c r="I9" s="829"/>
      <c r="J9" s="77" t="s">
        <v>251</v>
      </c>
      <c r="K9" s="77">
        <v>7</v>
      </c>
      <c r="L9" s="77">
        <v>7</v>
      </c>
      <c r="M9" s="77">
        <v>7</v>
      </c>
      <c r="N9" s="269">
        <v>10</v>
      </c>
      <c r="O9" s="145">
        <v>1</v>
      </c>
      <c r="P9" s="145">
        <v>2</v>
      </c>
      <c r="Q9" s="145">
        <v>1</v>
      </c>
      <c r="R9" s="145">
        <v>1</v>
      </c>
      <c r="S9" s="145">
        <v>1</v>
      </c>
      <c r="T9" s="145">
        <v>1</v>
      </c>
      <c r="U9" s="145">
        <v>1</v>
      </c>
      <c r="V9" s="145">
        <v>1</v>
      </c>
      <c r="W9" s="145">
        <v>1</v>
      </c>
    </row>
    <row r="10" spans="1:24" ht="24" customHeight="1">
      <c r="A10" s="932"/>
      <c r="B10" s="877"/>
      <c r="C10" s="877"/>
      <c r="D10" s="877"/>
      <c r="E10" s="942"/>
      <c r="F10" s="880"/>
      <c r="G10" s="871"/>
      <c r="H10" s="942"/>
      <c r="I10" s="830"/>
      <c r="J10" s="130" t="s">
        <v>25</v>
      </c>
      <c r="K10" s="130">
        <v>100</v>
      </c>
      <c r="L10" s="130">
        <v>100</v>
      </c>
      <c r="M10" s="130">
        <v>100</v>
      </c>
      <c r="N10" s="331">
        <v>100</v>
      </c>
      <c r="O10" s="145">
        <v>100</v>
      </c>
      <c r="P10" s="145">
        <v>100</v>
      </c>
      <c r="Q10" s="145">
        <v>100</v>
      </c>
      <c r="R10" s="145">
        <v>100</v>
      </c>
      <c r="S10" s="145">
        <v>100</v>
      </c>
      <c r="T10" s="145">
        <v>100</v>
      </c>
      <c r="U10" s="145">
        <v>100</v>
      </c>
      <c r="V10" s="145">
        <v>100</v>
      </c>
      <c r="W10" s="145">
        <v>100</v>
      </c>
    </row>
    <row r="11" spans="1:24" ht="87">
      <c r="A11" s="930" t="s">
        <v>457</v>
      </c>
      <c r="B11" s="844" t="s">
        <v>453</v>
      </c>
      <c r="C11" s="844" t="s">
        <v>105</v>
      </c>
      <c r="D11" s="828" t="s">
        <v>249</v>
      </c>
      <c r="E11" s="887"/>
      <c r="F11" s="879" t="s">
        <v>21</v>
      </c>
      <c r="G11" s="887"/>
      <c r="H11" s="887"/>
      <c r="I11" s="828" t="s">
        <v>279</v>
      </c>
      <c r="J11" s="77" t="s">
        <v>454</v>
      </c>
      <c r="K11" s="77" t="s">
        <v>226</v>
      </c>
      <c r="L11" s="77" t="s">
        <v>226</v>
      </c>
      <c r="M11" s="77">
        <v>4</v>
      </c>
      <c r="N11" s="189">
        <v>4</v>
      </c>
      <c r="O11" s="189">
        <v>1</v>
      </c>
      <c r="P11" s="189">
        <v>0</v>
      </c>
      <c r="Q11" s="189">
        <v>0</v>
      </c>
      <c r="R11" s="189">
        <v>1</v>
      </c>
      <c r="S11" s="189">
        <v>1</v>
      </c>
      <c r="T11" s="189">
        <v>1</v>
      </c>
      <c r="U11" s="274">
        <v>0</v>
      </c>
      <c r="V11" s="189">
        <v>0</v>
      </c>
      <c r="W11" s="189">
        <v>0</v>
      </c>
    </row>
    <row r="12" spans="1:24">
      <c r="A12" s="931"/>
      <c r="B12" s="844"/>
      <c r="C12" s="844"/>
      <c r="D12" s="829"/>
      <c r="E12" s="888"/>
      <c r="F12" s="879"/>
      <c r="G12" s="888"/>
      <c r="H12" s="888"/>
      <c r="I12" s="829"/>
      <c r="J12" s="77" t="s">
        <v>455</v>
      </c>
      <c r="K12" s="189">
        <v>16</v>
      </c>
      <c r="L12" s="189">
        <v>16</v>
      </c>
      <c r="M12" s="189">
        <v>16</v>
      </c>
      <c r="N12" s="189">
        <v>9</v>
      </c>
      <c r="O12" s="189">
        <v>1</v>
      </c>
      <c r="P12" s="189">
        <v>1</v>
      </c>
      <c r="Q12" s="189">
        <v>1</v>
      </c>
      <c r="R12" s="189">
        <v>1</v>
      </c>
      <c r="S12" s="189">
        <v>1</v>
      </c>
      <c r="T12" s="189">
        <v>1</v>
      </c>
      <c r="U12" s="274">
        <v>1</v>
      </c>
      <c r="V12" s="189">
        <v>1</v>
      </c>
      <c r="W12" s="189">
        <v>1</v>
      </c>
    </row>
    <row r="13" spans="1:24" ht="87">
      <c r="A13" s="932"/>
      <c r="B13" s="844"/>
      <c r="C13" s="844"/>
      <c r="D13" s="830"/>
      <c r="E13" s="889"/>
      <c r="F13" s="880"/>
      <c r="G13" s="889"/>
      <c r="H13" s="889"/>
      <c r="I13" s="830"/>
      <c r="J13" s="77" t="s">
        <v>25</v>
      </c>
      <c r="K13" s="189">
        <v>0</v>
      </c>
      <c r="L13" s="189">
        <v>0</v>
      </c>
      <c r="M13" s="189">
        <v>25</v>
      </c>
      <c r="N13" s="330">
        <f>N11*100/N12</f>
        <v>44.444444444444443</v>
      </c>
      <c r="O13" s="189">
        <v>100</v>
      </c>
      <c r="P13" s="189">
        <v>0</v>
      </c>
      <c r="Q13" s="189">
        <v>0</v>
      </c>
      <c r="R13" s="189">
        <v>100</v>
      </c>
      <c r="S13" s="189">
        <v>100</v>
      </c>
      <c r="T13" s="189">
        <v>100</v>
      </c>
      <c r="U13" s="274">
        <v>0</v>
      </c>
      <c r="V13" s="189">
        <v>0</v>
      </c>
      <c r="W13" s="189">
        <v>0</v>
      </c>
    </row>
    <row r="14" spans="1:24" ht="65.25">
      <c r="A14" s="62" t="s">
        <v>337</v>
      </c>
      <c r="B14" s="226" t="s">
        <v>290</v>
      </c>
      <c r="C14" s="129"/>
      <c r="D14" s="130" t="s">
        <v>195</v>
      </c>
      <c r="E14" s="129"/>
      <c r="F14" s="152" t="s">
        <v>21</v>
      </c>
      <c r="G14" s="52"/>
      <c r="H14" s="52"/>
      <c r="I14" s="87" t="s">
        <v>291</v>
      </c>
      <c r="J14" s="160" t="s">
        <v>103</v>
      </c>
      <c r="K14" s="77" t="s">
        <v>226</v>
      </c>
      <c r="L14" s="77" t="s">
        <v>226</v>
      </c>
      <c r="M14" s="77" t="s">
        <v>226</v>
      </c>
      <c r="N14" s="327"/>
      <c r="O14" s="327"/>
      <c r="P14" s="327"/>
      <c r="Q14" s="327"/>
      <c r="R14" s="327"/>
      <c r="S14" s="327"/>
      <c r="T14" s="327"/>
      <c r="U14" s="329"/>
      <c r="V14" s="327"/>
      <c r="W14" s="327"/>
    </row>
    <row r="15" spans="1:24" ht="40.5" customHeight="1">
      <c r="A15" s="905" t="s">
        <v>338</v>
      </c>
      <c r="B15" s="917" t="s">
        <v>201</v>
      </c>
      <c r="C15" s="881" t="s">
        <v>202</v>
      </c>
      <c r="D15" s="881" t="s">
        <v>195</v>
      </c>
      <c r="E15" s="908"/>
      <c r="F15" s="1046" t="s">
        <v>21</v>
      </c>
      <c r="G15" s="21"/>
      <c r="H15" s="887"/>
      <c r="I15" s="828" t="s">
        <v>279</v>
      </c>
      <c r="J15" s="77" t="s">
        <v>262</v>
      </c>
      <c r="K15" s="77" t="s">
        <v>226</v>
      </c>
      <c r="L15" s="77">
        <v>125</v>
      </c>
      <c r="M15" s="77">
        <v>125</v>
      </c>
      <c r="N15" s="1048" t="s">
        <v>868</v>
      </c>
      <c r="O15" s="1049"/>
      <c r="P15" s="1049"/>
      <c r="Q15" s="1049"/>
      <c r="R15" s="1049"/>
      <c r="S15" s="1049"/>
      <c r="T15" s="1049"/>
      <c r="U15" s="1049"/>
      <c r="V15" s="1049"/>
      <c r="W15" s="1050"/>
    </row>
    <row r="16" spans="1:24" ht="22.5" customHeight="1">
      <c r="A16" s="905"/>
      <c r="B16" s="917"/>
      <c r="C16" s="881"/>
      <c r="D16" s="881"/>
      <c r="E16" s="908"/>
      <c r="F16" s="1046"/>
      <c r="G16" s="227"/>
      <c r="H16" s="888"/>
      <c r="I16" s="829"/>
      <c r="J16" s="77" t="s">
        <v>263</v>
      </c>
      <c r="K16" s="77"/>
      <c r="L16" s="77">
        <v>125</v>
      </c>
      <c r="M16" s="77">
        <v>125</v>
      </c>
      <c r="N16" s="326"/>
      <c r="O16" s="327"/>
      <c r="P16" s="327"/>
      <c r="Q16" s="327"/>
      <c r="R16" s="327"/>
      <c r="S16" s="327"/>
      <c r="T16" s="326"/>
      <c r="U16" s="328"/>
      <c r="V16" s="327"/>
      <c r="W16" s="327"/>
    </row>
    <row r="17" spans="1:23" ht="26.25" customHeight="1">
      <c r="A17" s="905"/>
      <c r="B17" s="917"/>
      <c r="C17" s="881"/>
      <c r="D17" s="881"/>
      <c r="E17" s="908"/>
      <c r="F17" s="1046"/>
      <c r="G17" s="227"/>
      <c r="H17" s="888"/>
      <c r="I17" s="830"/>
      <c r="J17" s="130" t="s">
        <v>25</v>
      </c>
      <c r="K17" s="130"/>
      <c r="L17" s="130">
        <v>100</v>
      </c>
      <c r="M17" s="130">
        <v>100</v>
      </c>
      <c r="N17" s="327"/>
      <c r="O17" s="327"/>
      <c r="P17" s="327"/>
      <c r="Q17" s="327"/>
      <c r="R17" s="327"/>
      <c r="S17" s="327"/>
      <c r="T17" s="327"/>
      <c r="U17" s="328"/>
      <c r="V17" s="327"/>
      <c r="W17" s="327"/>
    </row>
  </sheetData>
  <mergeCells count="47"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F11:F13"/>
    <mergeCell ref="G11:G13"/>
    <mergeCell ref="A8:A10"/>
    <mergeCell ref="B8:B10"/>
    <mergeCell ref="C8:C10"/>
    <mergeCell ref="D8:D10"/>
    <mergeCell ref="E8:E10"/>
    <mergeCell ref="F8:F10"/>
    <mergeCell ref="A11:A13"/>
    <mergeCell ref="B11:B13"/>
    <mergeCell ref="C11:C13"/>
    <mergeCell ref="D11:D13"/>
    <mergeCell ref="E11:E13"/>
    <mergeCell ref="H8:H10"/>
    <mergeCell ref="I8:I10"/>
    <mergeCell ref="N15:W15"/>
    <mergeCell ref="I15:I17"/>
    <mergeCell ref="I5:I7"/>
    <mergeCell ref="H11:H13"/>
    <mergeCell ref="I11:I13"/>
    <mergeCell ref="F15:F17"/>
    <mergeCell ref="H15:H17"/>
    <mergeCell ref="G5:G7"/>
    <mergeCell ref="A15:A17"/>
    <mergeCell ref="B15:B17"/>
    <mergeCell ref="C15:C17"/>
    <mergeCell ref="D15:D17"/>
    <mergeCell ref="E15:E17"/>
    <mergeCell ref="F5:F7"/>
    <mergeCell ref="A5:A7"/>
    <mergeCell ref="B5:B7"/>
    <mergeCell ref="C5:C7"/>
    <mergeCell ref="D5:D7"/>
    <mergeCell ref="E5:E7"/>
    <mergeCell ref="H5:H7"/>
    <mergeCell ref="G8:G10"/>
  </mergeCells>
  <pageMargins left="0.59055118110236227" right="0" top="0" bottom="0" header="0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17"/>
  <sheetViews>
    <sheetView view="pageBreakPreview" zoomScale="86" zoomScaleNormal="80" zoomScaleSheetLayoutView="86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21.75"/>
  <cols>
    <col min="1" max="1" width="5.25" style="21" customWidth="1"/>
    <col min="2" max="2" width="36.875" style="8" customWidth="1"/>
    <col min="3" max="3" width="17.25" style="1" customWidth="1"/>
    <col min="4" max="4" width="13.375" style="10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9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12" customWidth="1"/>
    <col min="15" max="15" width="4.125" style="12" customWidth="1"/>
    <col min="16" max="17" width="4.25" style="12" customWidth="1"/>
    <col min="18" max="18" width="3.5" style="12" customWidth="1"/>
    <col min="19" max="19" width="3.625" style="12" customWidth="1"/>
    <col min="20" max="20" width="3.5" style="12" customWidth="1"/>
    <col min="21" max="22" width="3.625" style="12" customWidth="1"/>
    <col min="23" max="23" width="4.5" style="12" customWidth="1"/>
    <col min="24" max="16384" width="9" style="1"/>
  </cols>
  <sheetData>
    <row r="1" spans="1:24" ht="48.75" customHeight="1">
      <c r="A1" s="1016" t="s">
        <v>861</v>
      </c>
      <c r="B1" s="1016"/>
      <c r="C1" s="1016"/>
      <c r="D1" s="1016"/>
      <c r="E1" s="1016"/>
      <c r="F1" s="1016"/>
      <c r="G1" s="1016"/>
      <c r="H1" s="1016"/>
      <c r="I1" s="1016"/>
      <c r="J1" s="1016"/>
      <c r="K1" s="1016"/>
      <c r="L1" s="1016"/>
      <c r="M1" s="1016"/>
      <c r="N1" s="1016"/>
      <c r="O1" s="1016"/>
      <c r="P1" s="1016"/>
      <c r="Q1" s="1016"/>
      <c r="R1" s="1016"/>
      <c r="S1" s="1016"/>
      <c r="T1" s="1016"/>
      <c r="U1" s="1016"/>
      <c r="V1" s="1016"/>
      <c r="W1" s="1016"/>
    </row>
    <row r="2" spans="1:24" ht="18.75" customHeight="1">
      <c r="A2" s="856" t="s">
        <v>0</v>
      </c>
      <c r="B2" s="845" t="s">
        <v>1</v>
      </c>
      <c r="C2" s="847" t="s">
        <v>2</v>
      </c>
      <c r="D2" s="849" t="s">
        <v>3</v>
      </c>
      <c r="E2" s="953" t="s">
        <v>474</v>
      </c>
      <c r="F2" s="953"/>
      <c r="G2" s="953"/>
      <c r="H2" s="954"/>
      <c r="I2" s="853" t="s">
        <v>4</v>
      </c>
      <c r="J2" s="855" t="s">
        <v>5</v>
      </c>
      <c r="K2" s="857" t="s">
        <v>203</v>
      </c>
      <c r="L2" s="858"/>
      <c r="M2" s="859"/>
      <c r="N2" s="955" t="s">
        <v>6</v>
      </c>
      <c r="O2" s="956"/>
      <c r="P2" s="956"/>
      <c r="Q2" s="956"/>
      <c r="R2" s="956"/>
      <c r="S2" s="956"/>
      <c r="T2" s="956"/>
      <c r="U2" s="956"/>
      <c r="V2" s="956"/>
      <c r="W2" s="957"/>
    </row>
    <row r="3" spans="1:24" ht="48">
      <c r="A3" s="864"/>
      <c r="B3" s="846"/>
      <c r="C3" s="848"/>
      <c r="D3" s="850"/>
      <c r="E3" s="67" t="s">
        <v>7</v>
      </c>
      <c r="F3" s="67" t="s">
        <v>8</v>
      </c>
      <c r="G3" s="67" t="s">
        <v>9</v>
      </c>
      <c r="H3" s="67" t="s">
        <v>10</v>
      </c>
      <c r="I3" s="854"/>
      <c r="J3" s="856"/>
      <c r="K3" s="49">
        <v>2556</v>
      </c>
      <c r="L3" s="49">
        <v>2557</v>
      </c>
      <c r="M3" s="49">
        <v>2558</v>
      </c>
      <c r="N3" s="171" t="s">
        <v>11</v>
      </c>
      <c r="O3" s="172" t="s">
        <v>12</v>
      </c>
      <c r="P3" s="172" t="s">
        <v>13</v>
      </c>
      <c r="Q3" s="172" t="s">
        <v>14</v>
      </c>
      <c r="R3" s="172" t="s">
        <v>15</v>
      </c>
      <c r="S3" s="172" t="s">
        <v>16</v>
      </c>
      <c r="T3" s="172" t="s">
        <v>17</v>
      </c>
      <c r="U3" s="172" t="s">
        <v>18</v>
      </c>
      <c r="V3" s="172" t="s">
        <v>19</v>
      </c>
      <c r="W3" s="172" t="s">
        <v>20</v>
      </c>
    </row>
    <row r="4" spans="1:24" s="23" customFormat="1" ht="21.75" customHeight="1">
      <c r="A4" s="1024" t="s">
        <v>482</v>
      </c>
      <c r="B4" s="1025"/>
      <c r="C4" s="1025"/>
      <c r="D4" s="1025"/>
      <c r="E4" s="1025"/>
      <c r="F4" s="1025"/>
      <c r="G4" s="1025"/>
      <c r="H4" s="1025"/>
      <c r="I4" s="1025"/>
      <c r="J4" s="1025"/>
      <c r="K4" s="1025"/>
      <c r="L4" s="1025"/>
      <c r="M4" s="1025"/>
      <c r="N4" s="1025"/>
      <c r="O4" s="1025"/>
      <c r="P4" s="1025"/>
      <c r="Q4" s="1025"/>
      <c r="R4" s="1025"/>
      <c r="S4" s="1025"/>
      <c r="T4" s="1025"/>
      <c r="U4" s="1025"/>
      <c r="V4" s="1025"/>
      <c r="W4" s="1026"/>
      <c r="X4" s="24"/>
    </row>
    <row r="5" spans="1:24" ht="56.25" customHeight="1">
      <c r="A5" s="46" t="s">
        <v>405</v>
      </c>
      <c r="B5" s="228" t="s">
        <v>314</v>
      </c>
      <c r="C5" s="47" t="s">
        <v>81</v>
      </c>
      <c r="D5" s="47" t="s">
        <v>209</v>
      </c>
      <c r="E5" s="157" t="s">
        <v>21</v>
      </c>
      <c r="F5" s="157" t="s">
        <v>21</v>
      </c>
      <c r="G5" s="229"/>
      <c r="H5" s="229"/>
      <c r="I5" s="64" t="s">
        <v>279</v>
      </c>
      <c r="J5" s="119" t="s">
        <v>103</v>
      </c>
      <c r="K5" s="77"/>
      <c r="L5" s="77"/>
      <c r="M5" s="77"/>
      <c r="N5" s="404"/>
      <c r="O5" s="1051" t="s">
        <v>372</v>
      </c>
      <c r="P5" s="1051"/>
      <c r="Q5" s="1051"/>
      <c r="R5" s="1051"/>
      <c r="S5" s="1051"/>
      <c r="T5" s="1051"/>
      <c r="U5" s="1051"/>
      <c r="V5" s="1051"/>
      <c r="W5" s="1051"/>
    </row>
    <row r="6" spans="1:24" ht="25.5" customHeight="1">
      <c r="A6" s="837" t="s">
        <v>113</v>
      </c>
      <c r="B6" s="875" t="s">
        <v>296</v>
      </c>
      <c r="C6" s="895" t="s">
        <v>38</v>
      </c>
      <c r="D6" s="828" t="s">
        <v>209</v>
      </c>
      <c r="E6" s="940"/>
      <c r="F6" s="878" t="s">
        <v>21</v>
      </c>
      <c r="G6" s="1052"/>
      <c r="H6" s="1052"/>
      <c r="I6" s="828" t="s">
        <v>210</v>
      </c>
      <c r="J6" s="77" t="s">
        <v>260</v>
      </c>
      <c r="K6" s="268" t="s">
        <v>248</v>
      </c>
      <c r="L6" s="268" t="s">
        <v>248</v>
      </c>
      <c r="M6" s="275">
        <v>550</v>
      </c>
      <c r="N6" s="112"/>
      <c r="O6" s="222" t="s">
        <v>247</v>
      </c>
      <c r="P6" s="222" t="s">
        <v>247</v>
      </c>
      <c r="Q6" s="222" t="s">
        <v>247</v>
      </c>
      <c r="R6" s="222" t="s">
        <v>247</v>
      </c>
      <c r="S6" s="222" t="s">
        <v>247</v>
      </c>
      <c r="T6" s="222" t="s">
        <v>247</v>
      </c>
      <c r="U6" s="222" t="s">
        <v>247</v>
      </c>
      <c r="V6" s="222" t="s">
        <v>247</v>
      </c>
      <c r="W6" s="222" t="s">
        <v>247</v>
      </c>
    </row>
    <row r="7" spans="1:24" ht="21.75" customHeight="1">
      <c r="A7" s="840"/>
      <c r="B7" s="876"/>
      <c r="C7" s="893"/>
      <c r="D7" s="893"/>
      <c r="E7" s="941"/>
      <c r="F7" s="879"/>
      <c r="G7" s="1053"/>
      <c r="H7" s="1053"/>
      <c r="I7" s="893"/>
      <c r="J7" s="77" t="s">
        <v>261</v>
      </c>
      <c r="K7" s="268" t="s">
        <v>248</v>
      </c>
      <c r="L7" s="268" t="s">
        <v>248</v>
      </c>
      <c r="M7" s="268">
        <v>715</v>
      </c>
      <c r="N7" s="112"/>
      <c r="O7" s="222" t="s">
        <v>247</v>
      </c>
      <c r="P7" s="222" t="s">
        <v>247</v>
      </c>
      <c r="Q7" s="222" t="s">
        <v>247</v>
      </c>
      <c r="R7" s="222" t="s">
        <v>247</v>
      </c>
      <c r="S7" s="222" t="s">
        <v>247</v>
      </c>
      <c r="T7" s="222" t="s">
        <v>247</v>
      </c>
      <c r="U7" s="222" t="s">
        <v>247</v>
      </c>
      <c r="V7" s="222" t="s">
        <v>247</v>
      </c>
      <c r="W7" s="222" t="s">
        <v>247</v>
      </c>
    </row>
    <row r="8" spans="1:24" ht="21.75" customHeight="1">
      <c r="A8" s="841"/>
      <c r="B8" s="877"/>
      <c r="C8" s="894"/>
      <c r="D8" s="894"/>
      <c r="E8" s="942"/>
      <c r="F8" s="880"/>
      <c r="G8" s="1054"/>
      <c r="H8" s="1054"/>
      <c r="I8" s="894"/>
      <c r="J8" s="130" t="s">
        <v>25</v>
      </c>
      <c r="K8" s="268" t="s">
        <v>248</v>
      </c>
      <c r="L8" s="268" t="s">
        <v>248</v>
      </c>
      <c r="M8" s="276">
        <f>M6*100/M7</f>
        <v>76.92307692307692</v>
      </c>
      <c r="N8" s="403"/>
      <c r="O8" s="222" t="s">
        <v>247</v>
      </c>
      <c r="P8" s="222" t="s">
        <v>247</v>
      </c>
      <c r="Q8" s="222" t="s">
        <v>247</v>
      </c>
      <c r="R8" s="222" t="s">
        <v>247</v>
      </c>
      <c r="S8" s="222" t="s">
        <v>247</v>
      </c>
      <c r="T8" s="222" t="s">
        <v>247</v>
      </c>
      <c r="U8" s="222" t="s">
        <v>247</v>
      </c>
      <c r="V8" s="222" t="s">
        <v>247</v>
      </c>
      <c r="W8" s="222" t="s">
        <v>247</v>
      </c>
    </row>
    <row r="9" spans="1:24" ht="40.5" customHeight="1">
      <c r="A9" s="46" t="s">
        <v>115</v>
      </c>
      <c r="B9" s="1020" t="s">
        <v>104</v>
      </c>
      <c r="C9" s="828" t="s">
        <v>105</v>
      </c>
      <c r="D9" s="828" t="s">
        <v>106</v>
      </c>
      <c r="E9" s="869"/>
      <c r="F9" s="878" t="s">
        <v>220</v>
      </c>
      <c r="G9" s="54"/>
      <c r="H9" s="54"/>
      <c r="I9" s="895" t="s">
        <v>472</v>
      </c>
      <c r="J9" s="77" t="s">
        <v>283</v>
      </c>
      <c r="K9" s="129"/>
      <c r="L9" s="129"/>
      <c r="M9" s="129"/>
      <c r="N9" s="353"/>
      <c r="O9" s="145"/>
      <c r="P9" s="145"/>
      <c r="Q9" s="145"/>
      <c r="R9" s="145"/>
      <c r="S9" s="145"/>
      <c r="T9" s="353"/>
      <c r="U9" s="401"/>
      <c r="V9" s="145"/>
      <c r="W9" s="179"/>
    </row>
    <row r="10" spans="1:24" ht="43.5">
      <c r="A10" s="19"/>
      <c r="B10" s="1021"/>
      <c r="C10" s="829"/>
      <c r="D10" s="829"/>
      <c r="E10" s="870"/>
      <c r="F10" s="879"/>
      <c r="G10" s="55"/>
      <c r="H10" s="55"/>
      <c r="I10" s="893"/>
      <c r="J10" s="77" t="s">
        <v>284</v>
      </c>
      <c r="K10" s="77"/>
      <c r="L10" s="77"/>
      <c r="M10" s="77"/>
      <c r="N10" s="353"/>
      <c r="O10" s="145"/>
      <c r="P10" s="145"/>
      <c r="Q10" s="145"/>
      <c r="R10" s="145"/>
      <c r="S10" s="145"/>
      <c r="T10" s="353"/>
      <c r="U10" s="401"/>
      <c r="V10" s="145"/>
      <c r="W10" s="179"/>
    </row>
    <row r="11" spans="1:24" ht="22.5" customHeight="1">
      <c r="A11" s="20"/>
      <c r="B11" s="1022"/>
      <c r="C11" s="830"/>
      <c r="D11" s="830"/>
      <c r="E11" s="871"/>
      <c r="F11" s="880"/>
      <c r="G11" s="56"/>
      <c r="H11" s="56"/>
      <c r="I11" s="894"/>
      <c r="J11" s="130" t="s">
        <v>25</v>
      </c>
      <c r="K11" s="51">
        <v>30</v>
      </c>
      <c r="L11" s="51">
        <v>35</v>
      </c>
      <c r="M11" s="51">
        <v>35</v>
      </c>
      <c r="N11" s="353"/>
      <c r="O11" s="145"/>
      <c r="P11" s="145"/>
      <c r="Q11" s="145"/>
      <c r="R11" s="145"/>
      <c r="S11" s="145"/>
      <c r="T11" s="353"/>
      <c r="U11" s="401"/>
      <c r="V11" s="145"/>
      <c r="W11" s="402"/>
    </row>
    <row r="12" spans="1:24" ht="63.75" customHeight="1">
      <c r="A12" s="886" t="s">
        <v>330</v>
      </c>
      <c r="B12" s="967" t="s">
        <v>341</v>
      </c>
      <c r="C12" s="828" t="s">
        <v>119</v>
      </c>
      <c r="D12" s="828" t="s">
        <v>211</v>
      </c>
      <c r="E12" s="940"/>
      <c r="F12" s="878" t="s">
        <v>21</v>
      </c>
      <c r="G12" s="54"/>
      <c r="H12" s="869"/>
      <c r="I12" s="828" t="s">
        <v>468</v>
      </c>
      <c r="J12" s="194" t="s">
        <v>120</v>
      </c>
      <c r="K12" s="209"/>
      <c r="L12" s="209"/>
      <c r="M12" s="209">
        <v>18</v>
      </c>
      <c r="N12" s="121">
        <v>18</v>
      </c>
      <c r="O12" s="122">
        <v>1</v>
      </c>
      <c r="P12" s="122">
        <v>1</v>
      </c>
      <c r="Q12" s="122">
        <v>1</v>
      </c>
      <c r="R12" s="122">
        <v>1</v>
      </c>
      <c r="S12" s="122">
        <v>1</v>
      </c>
      <c r="T12" s="122">
        <v>1</v>
      </c>
      <c r="U12" s="122">
        <v>1</v>
      </c>
      <c r="V12" s="122">
        <v>1</v>
      </c>
      <c r="W12" s="122">
        <v>1</v>
      </c>
    </row>
    <row r="13" spans="1:24" ht="42" customHeight="1">
      <c r="A13" s="838"/>
      <c r="B13" s="959"/>
      <c r="C13" s="829"/>
      <c r="D13" s="893"/>
      <c r="E13" s="941"/>
      <c r="F13" s="879"/>
      <c r="G13" s="55"/>
      <c r="H13" s="870"/>
      <c r="I13" s="893"/>
      <c r="J13" s="194" t="s">
        <v>121</v>
      </c>
      <c r="K13" s="209"/>
      <c r="L13" s="209"/>
      <c r="M13" s="209">
        <v>18</v>
      </c>
      <c r="N13" s="121">
        <v>18</v>
      </c>
      <c r="O13" s="122">
        <v>1</v>
      </c>
      <c r="P13" s="122">
        <v>1</v>
      </c>
      <c r="Q13" s="122">
        <v>1</v>
      </c>
      <c r="R13" s="122">
        <v>1</v>
      </c>
      <c r="S13" s="122">
        <v>1</v>
      </c>
      <c r="T13" s="122">
        <v>1</v>
      </c>
      <c r="U13" s="122">
        <v>1</v>
      </c>
      <c r="V13" s="122">
        <v>1</v>
      </c>
      <c r="W13" s="122">
        <v>1</v>
      </c>
    </row>
    <row r="14" spans="1:24" ht="39" customHeight="1">
      <c r="A14" s="838"/>
      <c r="B14" s="959"/>
      <c r="C14" s="829"/>
      <c r="D14" s="893"/>
      <c r="E14" s="941"/>
      <c r="F14" s="880"/>
      <c r="G14" s="56"/>
      <c r="H14" s="870"/>
      <c r="I14" s="893"/>
      <c r="J14" s="130" t="s">
        <v>25</v>
      </c>
      <c r="K14" s="126" t="s">
        <v>248</v>
      </c>
      <c r="L14" s="126" t="s">
        <v>248</v>
      </c>
      <c r="M14" s="277" t="s">
        <v>29</v>
      </c>
      <c r="N14" s="332">
        <v>100</v>
      </c>
      <c r="O14" s="278">
        <v>100</v>
      </c>
      <c r="P14" s="278">
        <v>100</v>
      </c>
      <c r="Q14" s="278">
        <v>100</v>
      </c>
      <c r="R14" s="278">
        <v>100</v>
      </c>
      <c r="S14" s="278">
        <v>100</v>
      </c>
      <c r="T14" s="278">
        <v>100</v>
      </c>
      <c r="U14" s="278">
        <v>100</v>
      </c>
      <c r="V14" s="278">
        <v>100</v>
      </c>
      <c r="W14" s="278">
        <v>100</v>
      </c>
    </row>
    <row r="15" spans="1:24" ht="39" customHeight="1">
      <c r="A15" s="838"/>
      <c r="B15" s="959"/>
      <c r="C15" s="829"/>
      <c r="D15" s="893"/>
      <c r="E15" s="941"/>
      <c r="F15" s="878" t="s">
        <v>21</v>
      </c>
      <c r="G15" s="54"/>
      <c r="H15" s="870"/>
      <c r="I15" s="893"/>
      <c r="J15" s="194" t="s">
        <v>122</v>
      </c>
      <c r="K15" s="209"/>
      <c r="L15" s="209"/>
      <c r="M15" s="277">
        <v>550</v>
      </c>
      <c r="N15" s="121"/>
      <c r="O15" s="122"/>
      <c r="P15" s="122"/>
      <c r="Q15" s="122"/>
      <c r="R15" s="122"/>
      <c r="S15" s="122"/>
      <c r="T15" s="122"/>
      <c r="U15" s="122"/>
      <c r="V15" s="122"/>
      <c r="W15" s="122"/>
    </row>
    <row r="16" spans="1:24" ht="39.75" customHeight="1">
      <c r="A16" s="838"/>
      <c r="B16" s="959"/>
      <c r="C16" s="829"/>
      <c r="D16" s="893"/>
      <c r="E16" s="941"/>
      <c r="F16" s="879"/>
      <c r="G16" s="55"/>
      <c r="H16" s="870"/>
      <c r="I16" s="893"/>
      <c r="J16" s="194" t="s">
        <v>123</v>
      </c>
      <c r="K16" s="209"/>
      <c r="L16" s="209"/>
      <c r="M16" s="126">
        <v>715</v>
      </c>
      <c r="N16" s="121"/>
      <c r="O16" s="122"/>
      <c r="P16" s="122"/>
      <c r="Q16" s="122"/>
      <c r="R16" s="122"/>
      <c r="S16" s="122"/>
      <c r="T16" s="122"/>
      <c r="U16" s="122"/>
      <c r="V16" s="122"/>
      <c r="W16" s="122"/>
    </row>
    <row r="17" spans="1:23" ht="39.75" customHeight="1">
      <c r="A17" s="839"/>
      <c r="B17" s="960"/>
      <c r="C17" s="830"/>
      <c r="D17" s="894"/>
      <c r="E17" s="942"/>
      <c r="F17" s="880"/>
      <c r="G17" s="56"/>
      <c r="H17" s="871"/>
      <c r="I17" s="894"/>
      <c r="J17" s="130" t="s">
        <v>25</v>
      </c>
      <c r="K17" s="126" t="s">
        <v>248</v>
      </c>
      <c r="L17" s="126" t="s">
        <v>248</v>
      </c>
      <c r="M17" s="279">
        <f>M15*100/M16</f>
        <v>76.92307692307692</v>
      </c>
      <c r="N17" s="280"/>
      <c r="O17" s="122"/>
      <c r="P17" s="122"/>
      <c r="Q17" s="122"/>
      <c r="R17" s="122"/>
      <c r="S17" s="122"/>
      <c r="T17" s="122"/>
      <c r="U17" s="122"/>
      <c r="V17" s="122"/>
      <c r="W17" s="122"/>
    </row>
  </sheetData>
  <protectedRanges>
    <protectedRange password="DAF8" sqref="I5" name="ช่วง1_1_1_16"/>
  </protectedRanges>
  <mergeCells count="36"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O5:W5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F9:F11"/>
    <mergeCell ref="I9:I11"/>
    <mergeCell ref="A12:A17"/>
    <mergeCell ref="B12:B17"/>
    <mergeCell ref="C12:C17"/>
    <mergeCell ref="D12:D17"/>
    <mergeCell ref="E12:E17"/>
    <mergeCell ref="F12:F14"/>
    <mergeCell ref="H12:H17"/>
    <mergeCell ref="I12:I17"/>
    <mergeCell ref="F15:F17"/>
    <mergeCell ref="B9:B11"/>
    <mergeCell ref="C9:C11"/>
    <mergeCell ref="D9:D11"/>
    <mergeCell ref="E9:E11"/>
  </mergeCells>
  <pageMargins left="0.59055118110236227" right="0" top="0" bottom="0" header="0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11"/>
  <sheetViews>
    <sheetView view="pageBreakPreview" zoomScale="86" zoomScaleNormal="80" zoomScaleSheetLayoutView="86" workbookViewId="0">
      <selection activeCell="N7" sqref="N7"/>
    </sheetView>
  </sheetViews>
  <sheetFormatPr defaultRowHeight="21.75"/>
  <cols>
    <col min="1" max="1" width="5.25" style="21" customWidth="1"/>
    <col min="2" max="2" width="36.875" style="168" customWidth="1"/>
    <col min="3" max="3" width="17.25" style="66" customWidth="1"/>
    <col min="4" max="4" width="13.375" style="169" customWidth="1"/>
    <col min="5" max="5" width="2.5" style="66" customWidth="1"/>
    <col min="6" max="6" width="2.625" style="66" customWidth="1"/>
    <col min="7" max="7" width="2.375" style="66" customWidth="1"/>
    <col min="8" max="8" width="2.75" style="66" customWidth="1"/>
    <col min="9" max="9" width="10.875" style="170" customWidth="1"/>
    <col min="10" max="10" width="26.25" style="66" customWidth="1"/>
    <col min="11" max="11" width="5.375" style="66" customWidth="1"/>
    <col min="12" max="12" width="5" style="66" customWidth="1"/>
    <col min="13" max="13" width="5.625" style="66" customWidth="1"/>
    <col min="14" max="14" width="8.25" style="144" bestFit="1" customWidth="1"/>
    <col min="15" max="15" width="4.125" style="144" customWidth="1"/>
    <col min="16" max="17" width="4.25" style="144" customWidth="1"/>
    <col min="18" max="18" width="3.5" style="144" customWidth="1"/>
    <col min="19" max="19" width="3.625" style="144" customWidth="1"/>
    <col min="20" max="20" width="3.5" style="144" customWidth="1"/>
    <col min="21" max="23" width="3.625" style="144" customWidth="1"/>
    <col min="24" max="16384" width="9" style="66"/>
  </cols>
  <sheetData>
    <row r="1" spans="1:24" ht="48.75" customHeight="1">
      <c r="A1" s="1016" t="s">
        <v>860</v>
      </c>
      <c r="B1" s="1016"/>
      <c r="C1" s="1016"/>
      <c r="D1" s="1016"/>
      <c r="E1" s="1016"/>
      <c r="F1" s="1016"/>
      <c r="G1" s="1016"/>
      <c r="H1" s="1016"/>
      <c r="I1" s="1016"/>
      <c r="J1" s="1016"/>
      <c r="K1" s="1016"/>
      <c r="L1" s="1016"/>
      <c r="M1" s="1016"/>
      <c r="N1" s="1016"/>
      <c r="O1" s="1016"/>
      <c r="P1" s="1016"/>
      <c r="Q1" s="1016"/>
      <c r="R1" s="1016"/>
      <c r="S1" s="1016"/>
      <c r="T1" s="1016"/>
      <c r="U1" s="1016"/>
      <c r="V1" s="1016"/>
      <c r="W1" s="1016"/>
    </row>
    <row r="2" spans="1:24" ht="18.75" customHeight="1">
      <c r="A2" s="856" t="s">
        <v>0</v>
      </c>
      <c r="B2" s="845" t="s">
        <v>1</v>
      </c>
      <c r="C2" s="847" t="s">
        <v>2</v>
      </c>
      <c r="D2" s="849" t="s">
        <v>3</v>
      </c>
      <c r="E2" s="953" t="s">
        <v>474</v>
      </c>
      <c r="F2" s="953"/>
      <c r="G2" s="953"/>
      <c r="H2" s="954"/>
      <c r="I2" s="853" t="s">
        <v>4</v>
      </c>
      <c r="J2" s="855" t="s">
        <v>5</v>
      </c>
      <c r="K2" s="857" t="s">
        <v>203</v>
      </c>
      <c r="L2" s="858"/>
      <c r="M2" s="859"/>
      <c r="N2" s="955" t="s">
        <v>6</v>
      </c>
      <c r="O2" s="956"/>
      <c r="P2" s="956"/>
      <c r="Q2" s="956"/>
      <c r="R2" s="956"/>
      <c r="S2" s="956"/>
      <c r="T2" s="956"/>
      <c r="U2" s="956"/>
      <c r="V2" s="956"/>
      <c r="W2" s="957"/>
    </row>
    <row r="3" spans="1:24" ht="48">
      <c r="A3" s="864"/>
      <c r="B3" s="846"/>
      <c r="C3" s="848"/>
      <c r="D3" s="850"/>
      <c r="E3" s="67" t="s">
        <v>7</v>
      </c>
      <c r="F3" s="67" t="s">
        <v>8</v>
      </c>
      <c r="G3" s="67" t="s">
        <v>9</v>
      </c>
      <c r="H3" s="67" t="s">
        <v>10</v>
      </c>
      <c r="I3" s="854"/>
      <c r="J3" s="856"/>
      <c r="K3" s="49">
        <v>2556</v>
      </c>
      <c r="L3" s="49">
        <v>2557</v>
      </c>
      <c r="M3" s="49">
        <v>2558</v>
      </c>
      <c r="N3" s="171" t="s">
        <v>11</v>
      </c>
      <c r="O3" s="172" t="s">
        <v>12</v>
      </c>
      <c r="P3" s="172" t="s">
        <v>13</v>
      </c>
      <c r="Q3" s="172" t="s">
        <v>14</v>
      </c>
      <c r="R3" s="172" t="s">
        <v>15</v>
      </c>
      <c r="S3" s="172" t="s">
        <v>16</v>
      </c>
      <c r="T3" s="172" t="s">
        <v>17</v>
      </c>
      <c r="U3" s="172" t="s">
        <v>18</v>
      </c>
      <c r="V3" s="172" t="s">
        <v>19</v>
      </c>
      <c r="W3" s="172" t="s">
        <v>20</v>
      </c>
    </row>
    <row r="4" spans="1:24" s="23" customFormat="1" ht="21.75" customHeight="1">
      <c r="A4" s="1024" t="s">
        <v>483</v>
      </c>
      <c r="B4" s="1025"/>
      <c r="C4" s="1025"/>
      <c r="D4" s="1025"/>
      <c r="E4" s="1025"/>
      <c r="F4" s="1025"/>
      <c r="G4" s="1025"/>
      <c r="H4" s="1025"/>
      <c r="I4" s="1025"/>
      <c r="J4" s="1025"/>
      <c r="K4" s="1025"/>
      <c r="L4" s="1025"/>
      <c r="M4" s="1025"/>
      <c r="N4" s="1025"/>
      <c r="O4" s="1025"/>
      <c r="P4" s="1025"/>
      <c r="Q4" s="1025"/>
      <c r="R4" s="1025"/>
      <c r="S4" s="1025"/>
      <c r="T4" s="1025"/>
      <c r="U4" s="1025"/>
      <c r="V4" s="1025"/>
      <c r="W4" s="1026"/>
      <c r="X4" s="24"/>
    </row>
    <row r="5" spans="1:24" ht="61.5" customHeight="1">
      <c r="A5" s="46" t="s">
        <v>404</v>
      </c>
      <c r="B5" s="230" t="s">
        <v>100</v>
      </c>
      <c r="C5" s="47" t="s">
        <v>101</v>
      </c>
      <c r="D5" s="231" t="s">
        <v>268</v>
      </c>
      <c r="E5" s="229"/>
      <c r="F5" s="157" t="s">
        <v>21</v>
      </c>
      <c r="G5" s="229"/>
      <c r="H5" s="229"/>
      <c r="I5" s="64" t="s">
        <v>467</v>
      </c>
      <c r="J5" s="77"/>
      <c r="K5" s="77"/>
      <c r="L5" s="77"/>
      <c r="M5" s="77"/>
      <c r="N5" s="334">
        <v>84.52</v>
      </c>
      <c r="O5" s="1055" t="s">
        <v>372</v>
      </c>
      <c r="P5" s="1056"/>
      <c r="Q5" s="1056"/>
      <c r="R5" s="1056"/>
      <c r="S5" s="1056"/>
      <c r="T5" s="1056"/>
      <c r="U5" s="1056"/>
      <c r="V5" s="1056"/>
      <c r="W5" s="1057"/>
    </row>
    <row r="6" spans="1:24" ht="127.5" customHeight="1">
      <c r="A6" s="971" t="s">
        <v>299</v>
      </c>
      <c r="B6" s="967" t="s">
        <v>110</v>
      </c>
      <c r="C6" s="102" t="s">
        <v>308</v>
      </c>
      <c r="D6" s="882" t="s">
        <v>268</v>
      </c>
      <c r="E6" s="940"/>
      <c r="F6" s="878" t="s">
        <v>21</v>
      </c>
      <c r="G6" s="940"/>
      <c r="H6" s="940"/>
      <c r="I6" s="828" t="s">
        <v>309</v>
      </c>
      <c r="J6" s="191" t="s">
        <v>103</v>
      </c>
      <c r="K6" s="123"/>
      <c r="L6" s="123"/>
      <c r="M6" s="123"/>
      <c r="N6" s="335" t="s">
        <v>900</v>
      </c>
      <c r="O6" s="1058" t="s">
        <v>372</v>
      </c>
      <c r="P6" s="1059"/>
      <c r="Q6" s="1059"/>
      <c r="R6" s="1059"/>
      <c r="S6" s="1059"/>
      <c r="T6" s="1059"/>
      <c r="U6" s="1059"/>
      <c r="V6" s="1059"/>
      <c r="W6" s="1059"/>
    </row>
    <row r="7" spans="1:24" ht="42.75" customHeight="1">
      <c r="A7" s="972"/>
      <c r="B7" s="959"/>
      <c r="C7" s="828" t="s">
        <v>462</v>
      </c>
      <c r="D7" s="883"/>
      <c r="E7" s="941"/>
      <c r="F7" s="879"/>
      <c r="G7" s="941"/>
      <c r="H7" s="941"/>
      <c r="I7" s="829"/>
      <c r="J7" s="119" t="s">
        <v>463</v>
      </c>
      <c r="K7" s="123"/>
      <c r="L7" s="123"/>
      <c r="M7" s="123"/>
      <c r="N7" s="182">
        <v>0</v>
      </c>
      <c r="O7" s="1059"/>
      <c r="P7" s="1059"/>
      <c r="Q7" s="1059"/>
      <c r="R7" s="1059"/>
      <c r="S7" s="1059"/>
      <c r="T7" s="1059"/>
      <c r="U7" s="1059"/>
      <c r="V7" s="1059"/>
      <c r="W7" s="1059"/>
    </row>
    <row r="8" spans="1:24" ht="65.25">
      <c r="A8" s="972"/>
      <c r="B8" s="959"/>
      <c r="C8" s="829"/>
      <c r="D8" s="883"/>
      <c r="E8" s="941"/>
      <c r="F8" s="879"/>
      <c r="G8" s="941"/>
      <c r="H8" s="941"/>
      <c r="I8" s="829"/>
      <c r="J8" s="119" t="s">
        <v>464</v>
      </c>
      <c r="K8" s="123"/>
      <c r="L8" s="123"/>
      <c r="M8" s="123"/>
      <c r="N8" s="182">
        <v>0</v>
      </c>
      <c r="O8" s="1059"/>
      <c r="P8" s="1059"/>
      <c r="Q8" s="1059"/>
      <c r="R8" s="1059"/>
      <c r="S8" s="1059"/>
      <c r="T8" s="1059"/>
      <c r="U8" s="1059"/>
      <c r="V8" s="1059"/>
      <c r="W8" s="1059"/>
    </row>
    <row r="9" spans="1:24">
      <c r="A9" s="973"/>
      <c r="B9" s="960"/>
      <c r="C9" s="830"/>
      <c r="D9" s="884"/>
      <c r="E9" s="942"/>
      <c r="F9" s="880"/>
      <c r="G9" s="942"/>
      <c r="H9" s="942"/>
      <c r="I9" s="830"/>
      <c r="J9" s="223" t="s">
        <v>25</v>
      </c>
      <c r="K9" s="123"/>
      <c r="L9" s="123"/>
      <c r="M9" s="123"/>
      <c r="N9" s="336">
        <v>100</v>
      </c>
      <c r="O9" s="1059"/>
      <c r="P9" s="1059"/>
      <c r="Q9" s="1059"/>
      <c r="R9" s="1059"/>
      <c r="S9" s="1059"/>
      <c r="T9" s="1059"/>
      <c r="U9" s="1059"/>
      <c r="V9" s="1059"/>
      <c r="W9" s="1059"/>
    </row>
    <row r="10" spans="1:24" ht="42" customHeight="1">
      <c r="A10" s="46" t="s">
        <v>136</v>
      </c>
      <c r="B10" s="57" t="s">
        <v>111</v>
      </c>
      <c r="C10" s="231" t="s">
        <v>29</v>
      </c>
      <c r="D10" s="231" t="s">
        <v>268</v>
      </c>
      <c r="E10" s="229"/>
      <c r="F10" s="157" t="s">
        <v>21</v>
      </c>
      <c r="G10" s="229"/>
      <c r="H10" s="229"/>
      <c r="I10" s="134" t="s">
        <v>269</v>
      </c>
      <c r="J10" s="77"/>
      <c r="K10" s="77"/>
      <c r="L10" s="77"/>
      <c r="M10" s="77"/>
      <c r="N10" s="333"/>
      <c r="O10" s="313"/>
      <c r="P10" s="313"/>
      <c r="Q10" s="313"/>
      <c r="R10" s="313"/>
      <c r="S10" s="313"/>
      <c r="T10" s="313"/>
      <c r="U10" s="313"/>
      <c r="V10" s="313"/>
      <c r="W10" s="313"/>
    </row>
    <row r="11" spans="1:24" ht="45" customHeight="1">
      <c r="A11" s="63" t="s">
        <v>139</v>
      </c>
      <c r="B11" s="130" t="s">
        <v>112</v>
      </c>
      <c r="C11" s="232"/>
      <c r="D11" s="231" t="s">
        <v>268</v>
      </c>
      <c r="E11" s="129"/>
      <c r="F11" s="152" t="s">
        <v>21</v>
      </c>
      <c r="G11" s="129"/>
      <c r="H11" s="129"/>
      <c r="I11" s="153" t="s">
        <v>269</v>
      </c>
      <c r="J11" s="233"/>
      <c r="K11" s="233"/>
      <c r="L11" s="233"/>
      <c r="M11" s="233"/>
      <c r="N11" s="333"/>
      <c r="O11" s="313"/>
      <c r="P11" s="313"/>
      <c r="Q11" s="313"/>
      <c r="R11" s="313"/>
      <c r="S11" s="313"/>
      <c r="T11" s="313"/>
      <c r="U11" s="313"/>
      <c r="V11" s="313"/>
      <c r="W11" s="313"/>
    </row>
  </sheetData>
  <protectedRanges>
    <protectedRange password="DAF8" sqref="I5" name="ช่วง1_1_1_17"/>
  </protectedRanges>
  <mergeCells count="22"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O5:W5"/>
    <mergeCell ref="G6:G9"/>
    <mergeCell ref="H6:H9"/>
    <mergeCell ref="I6:I9"/>
    <mergeCell ref="O6:W9"/>
    <mergeCell ref="A6:A9"/>
    <mergeCell ref="B6:B9"/>
    <mergeCell ref="D6:D9"/>
    <mergeCell ref="E6:E9"/>
    <mergeCell ref="F6:F9"/>
    <mergeCell ref="C7:C9"/>
  </mergeCells>
  <pageMargins left="0.59055118110236227" right="0" top="0" bottom="0" header="0" footer="0.31496062992125984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8"/>
  <sheetViews>
    <sheetView view="pageBreakPreview" zoomScale="86" zoomScaleNormal="80" zoomScaleSheetLayoutView="86" workbookViewId="0">
      <selection activeCell="N5" sqref="N5:W8"/>
    </sheetView>
  </sheetViews>
  <sheetFormatPr defaultRowHeight="21.75"/>
  <cols>
    <col min="1" max="1" width="5.25" style="21" customWidth="1"/>
    <col min="2" max="2" width="36.875" style="8" customWidth="1"/>
    <col min="3" max="3" width="17.25" style="1" customWidth="1"/>
    <col min="4" max="4" width="13.375" style="10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9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12" customWidth="1"/>
    <col min="15" max="15" width="4.125" style="12" customWidth="1"/>
    <col min="16" max="17" width="4.25" style="12" customWidth="1"/>
    <col min="18" max="18" width="3.5" style="12" customWidth="1"/>
    <col min="19" max="19" width="3.625" style="12" customWidth="1"/>
    <col min="20" max="20" width="3.5" style="12" customWidth="1"/>
    <col min="21" max="23" width="3.625" style="12" customWidth="1"/>
    <col min="24" max="16384" width="9" style="1"/>
  </cols>
  <sheetData>
    <row r="1" spans="1:24" ht="48.75" customHeight="1">
      <c r="A1" s="1075" t="s">
        <v>859</v>
      </c>
      <c r="B1" s="1075"/>
      <c r="C1" s="1075"/>
      <c r="D1" s="1075"/>
      <c r="E1" s="1075"/>
      <c r="F1" s="1075"/>
      <c r="G1" s="1075"/>
      <c r="H1" s="1075"/>
      <c r="I1" s="1075"/>
      <c r="J1" s="1075"/>
      <c r="K1" s="1075"/>
      <c r="L1" s="1075"/>
      <c r="M1" s="1075"/>
      <c r="N1" s="1075"/>
      <c r="O1" s="1075"/>
      <c r="P1" s="1075"/>
      <c r="Q1" s="1075"/>
      <c r="R1" s="1075"/>
      <c r="S1" s="1075"/>
      <c r="T1" s="1075"/>
      <c r="U1" s="1075"/>
      <c r="V1" s="1075"/>
      <c r="W1" s="1075"/>
    </row>
    <row r="2" spans="1:24" ht="18.75" customHeight="1">
      <c r="A2" s="856" t="s">
        <v>0</v>
      </c>
      <c r="B2" s="1076" t="s">
        <v>1</v>
      </c>
      <c r="C2" s="1078" t="s">
        <v>2</v>
      </c>
      <c r="D2" s="1080" t="s">
        <v>3</v>
      </c>
      <c r="E2" s="1082" t="s">
        <v>474</v>
      </c>
      <c r="F2" s="1082"/>
      <c r="G2" s="1082"/>
      <c r="H2" s="1083"/>
      <c r="I2" s="1084" t="s">
        <v>4</v>
      </c>
      <c r="J2" s="1086" t="s">
        <v>5</v>
      </c>
      <c r="K2" s="1088" t="s">
        <v>203</v>
      </c>
      <c r="L2" s="1089"/>
      <c r="M2" s="1090"/>
      <c r="N2" s="1091" t="s">
        <v>6</v>
      </c>
      <c r="O2" s="1092"/>
      <c r="P2" s="1092"/>
      <c r="Q2" s="1092"/>
      <c r="R2" s="1092"/>
      <c r="S2" s="1092"/>
      <c r="T2" s="1092"/>
      <c r="U2" s="1092"/>
      <c r="V2" s="1092"/>
      <c r="W2" s="1093"/>
    </row>
    <row r="3" spans="1:24" ht="49.5">
      <c r="A3" s="864"/>
      <c r="B3" s="1077"/>
      <c r="C3" s="1079"/>
      <c r="D3" s="1081"/>
      <c r="E3" s="22" t="s">
        <v>7</v>
      </c>
      <c r="F3" s="22" t="s">
        <v>8</v>
      </c>
      <c r="G3" s="22" t="s">
        <v>9</v>
      </c>
      <c r="H3" s="22" t="s">
        <v>10</v>
      </c>
      <c r="I3" s="1085"/>
      <c r="J3" s="1087"/>
      <c r="K3" s="25">
        <v>2556</v>
      </c>
      <c r="L3" s="25">
        <v>2557</v>
      </c>
      <c r="M3" s="25">
        <v>2558</v>
      </c>
      <c r="N3" s="26" t="s">
        <v>11</v>
      </c>
      <c r="O3" s="27" t="s">
        <v>12</v>
      </c>
      <c r="P3" s="27" t="s">
        <v>13</v>
      </c>
      <c r="Q3" s="27" t="s">
        <v>14</v>
      </c>
      <c r="R3" s="27" t="s">
        <v>15</v>
      </c>
      <c r="S3" s="27" t="s">
        <v>16</v>
      </c>
      <c r="T3" s="27" t="s">
        <v>17</v>
      </c>
      <c r="U3" s="27" t="s">
        <v>18</v>
      </c>
      <c r="V3" s="27" t="s">
        <v>19</v>
      </c>
      <c r="W3" s="27" t="s">
        <v>20</v>
      </c>
    </row>
    <row r="4" spans="1:24" s="23" customFormat="1" ht="21.75" customHeight="1">
      <c r="A4" s="1024" t="s">
        <v>484</v>
      </c>
      <c r="B4" s="1025"/>
      <c r="C4" s="1025"/>
      <c r="D4" s="1025"/>
      <c r="E4" s="1025"/>
      <c r="F4" s="1025"/>
      <c r="G4" s="1025"/>
      <c r="H4" s="1025"/>
      <c r="I4" s="1025"/>
      <c r="J4" s="1025"/>
      <c r="K4" s="1025"/>
      <c r="L4" s="1025"/>
      <c r="M4" s="1025"/>
      <c r="N4" s="1025"/>
      <c r="O4" s="1025"/>
      <c r="P4" s="1025"/>
      <c r="Q4" s="1025"/>
      <c r="R4" s="1025"/>
      <c r="S4" s="1025"/>
      <c r="T4" s="1025"/>
      <c r="U4" s="1025"/>
      <c r="V4" s="1025"/>
      <c r="W4" s="1026"/>
      <c r="X4" s="24"/>
    </row>
    <row r="5" spans="1:24" ht="56.25">
      <c r="A5" s="886" t="s">
        <v>329</v>
      </c>
      <c r="B5" s="1063" t="s">
        <v>340</v>
      </c>
      <c r="C5" s="1060" t="s">
        <v>117</v>
      </c>
      <c r="D5" s="1060" t="s">
        <v>345</v>
      </c>
      <c r="E5" s="1066"/>
      <c r="F5" s="1069" t="s">
        <v>21</v>
      </c>
      <c r="G5" s="1072"/>
      <c r="H5" s="1072"/>
      <c r="I5" s="1060" t="s">
        <v>256</v>
      </c>
      <c r="J5" s="16" t="s">
        <v>312</v>
      </c>
      <c r="K5" s="16"/>
      <c r="L5" s="4"/>
      <c r="M5" s="16"/>
      <c r="N5" s="405"/>
      <c r="O5" s="406"/>
      <c r="P5" s="406"/>
      <c r="Q5" s="406"/>
      <c r="R5" s="406"/>
      <c r="S5" s="406"/>
      <c r="T5" s="406"/>
      <c r="U5" s="407"/>
      <c r="V5" s="406"/>
      <c r="W5" s="406"/>
    </row>
    <row r="6" spans="1:24" ht="31.5" customHeight="1">
      <c r="A6" s="838"/>
      <c r="B6" s="1064"/>
      <c r="C6" s="1061"/>
      <c r="D6" s="1061"/>
      <c r="E6" s="1067"/>
      <c r="F6" s="1070"/>
      <c r="G6" s="1073"/>
      <c r="H6" s="1073"/>
      <c r="I6" s="1061"/>
      <c r="J6" s="16" t="s">
        <v>313</v>
      </c>
      <c r="K6" s="16"/>
      <c r="L6" s="3"/>
      <c r="M6" s="16"/>
      <c r="N6" s="405"/>
      <c r="O6" s="406"/>
      <c r="P6" s="406"/>
      <c r="Q6" s="406"/>
      <c r="R6" s="406"/>
      <c r="S6" s="406"/>
      <c r="T6" s="406"/>
      <c r="U6" s="407"/>
      <c r="V6" s="406"/>
      <c r="W6" s="406"/>
    </row>
    <row r="7" spans="1:24" ht="33" customHeight="1">
      <c r="A7" s="839"/>
      <c r="B7" s="1065"/>
      <c r="C7" s="1062"/>
      <c r="D7" s="1062"/>
      <c r="E7" s="1068"/>
      <c r="F7" s="1071"/>
      <c r="G7" s="1074"/>
      <c r="H7" s="1074"/>
      <c r="I7" s="1062"/>
      <c r="J7" s="14" t="s">
        <v>25</v>
      </c>
      <c r="K7" s="14"/>
      <c r="L7" s="14"/>
      <c r="M7" s="14"/>
      <c r="N7" s="405"/>
      <c r="O7" s="406"/>
      <c r="P7" s="406"/>
      <c r="Q7" s="406"/>
      <c r="R7" s="406"/>
      <c r="S7" s="406"/>
      <c r="T7" s="406"/>
      <c r="U7" s="407"/>
      <c r="V7" s="406"/>
      <c r="W7" s="406"/>
    </row>
    <row r="8" spans="1:24" ht="194.25" customHeight="1">
      <c r="A8" s="17" t="s">
        <v>331</v>
      </c>
      <c r="B8" s="11" t="s">
        <v>343</v>
      </c>
      <c r="C8" s="14" t="s">
        <v>131</v>
      </c>
      <c r="D8" s="6"/>
      <c r="E8" s="4"/>
      <c r="F8" s="15" t="s">
        <v>21</v>
      </c>
      <c r="G8" s="13"/>
      <c r="H8" s="13"/>
      <c r="I8" s="16" t="s">
        <v>258</v>
      </c>
      <c r="J8" s="5" t="s">
        <v>103</v>
      </c>
      <c r="K8" s="5"/>
      <c r="L8" s="5"/>
      <c r="M8" s="5"/>
      <c r="N8" s="405"/>
      <c r="O8" s="406"/>
      <c r="P8" s="406"/>
      <c r="Q8" s="406"/>
      <c r="R8" s="406"/>
      <c r="S8" s="406"/>
      <c r="T8" s="406"/>
      <c r="U8" s="408"/>
      <c r="V8" s="406"/>
      <c r="W8" s="406"/>
    </row>
  </sheetData>
  <mergeCells count="20"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I5:I7"/>
    <mergeCell ref="A5:A7"/>
    <mergeCell ref="B5:B7"/>
    <mergeCell ref="C5:C7"/>
    <mergeCell ref="D5:D7"/>
    <mergeCell ref="E5:E7"/>
    <mergeCell ref="F5:F7"/>
    <mergeCell ref="G5:G7"/>
    <mergeCell ref="H5:H7"/>
  </mergeCells>
  <pageMargins left="0.59055118110236227" right="0" top="0" bottom="0" header="0" footer="0.31496062992125984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7"/>
  <sheetViews>
    <sheetView view="pageBreakPreview" zoomScale="86" zoomScaleNormal="80" zoomScaleSheetLayoutView="86" workbookViewId="0">
      <selection activeCell="N5" sqref="N5:W7"/>
    </sheetView>
  </sheetViews>
  <sheetFormatPr defaultRowHeight="21.75"/>
  <cols>
    <col min="1" max="1" width="5.25" style="21" customWidth="1"/>
    <col min="2" max="2" width="36.875" style="8" customWidth="1"/>
    <col min="3" max="3" width="17.25" style="1" customWidth="1"/>
    <col min="4" max="4" width="13.375" style="10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9" customWidth="1"/>
    <col min="10" max="10" width="26.25" style="1" customWidth="1"/>
    <col min="11" max="12" width="5.375" style="1" customWidth="1"/>
    <col min="13" max="13" width="5.625" style="1" customWidth="1"/>
    <col min="14" max="14" width="4.25" style="12" customWidth="1"/>
    <col min="15" max="15" width="4.125" style="12" customWidth="1"/>
    <col min="16" max="17" width="4.25" style="12" customWidth="1"/>
    <col min="18" max="18" width="3.5" style="12" customWidth="1"/>
    <col min="19" max="19" width="3.625" style="12" customWidth="1"/>
    <col min="20" max="20" width="3.5" style="12" customWidth="1"/>
    <col min="21" max="23" width="3.625" style="12" customWidth="1"/>
    <col min="24" max="16384" width="9" style="1"/>
  </cols>
  <sheetData>
    <row r="1" spans="1:24" ht="48.75" customHeight="1">
      <c r="A1" s="1075" t="s">
        <v>858</v>
      </c>
      <c r="B1" s="1075"/>
      <c r="C1" s="1075"/>
      <c r="D1" s="1075"/>
      <c r="E1" s="1075"/>
      <c r="F1" s="1075"/>
      <c r="G1" s="1075"/>
      <c r="H1" s="1075"/>
      <c r="I1" s="1075"/>
      <c r="J1" s="1075"/>
      <c r="K1" s="1075"/>
      <c r="L1" s="1075"/>
      <c r="M1" s="1075"/>
      <c r="N1" s="1075"/>
      <c r="O1" s="1075"/>
      <c r="P1" s="1075"/>
      <c r="Q1" s="1075"/>
      <c r="R1" s="1075"/>
      <c r="S1" s="1075"/>
      <c r="T1" s="1075"/>
      <c r="U1" s="1075"/>
      <c r="V1" s="1075"/>
      <c r="W1" s="1075"/>
    </row>
    <row r="2" spans="1:24" ht="18.75" customHeight="1">
      <c r="A2" s="856" t="s">
        <v>0</v>
      </c>
      <c r="B2" s="1076" t="s">
        <v>1</v>
      </c>
      <c r="C2" s="1078" t="s">
        <v>2</v>
      </c>
      <c r="D2" s="1080" t="s">
        <v>3</v>
      </c>
      <c r="E2" s="1082" t="s">
        <v>474</v>
      </c>
      <c r="F2" s="1082"/>
      <c r="G2" s="1082"/>
      <c r="H2" s="1083"/>
      <c r="I2" s="1084" t="s">
        <v>4</v>
      </c>
      <c r="J2" s="1086" t="s">
        <v>5</v>
      </c>
      <c r="K2" s="1088" t="s">
        <v>203</v>
      </c>
      <c r="L2" s="1089"/>
      <c r="M2" s="1090"/>
      <c r="N2" s="1091" t="s">
        <v>6</v>
      </c>
      <c r="O2" s="1092"/>
      <c r="P2" s="1092"/>
      <c r="Q2" s="1092"/>
      <c r="R2" s="1092"/>
      <c r="S2" s="1092"/>
      <c r="T2" s="1092"/>
      <c r="U2" s="1092"/>
      <c r="V2" s="1092"/>
      <c r="W2" s="1093"/>
    </row>
    <row r="3" spans="1:24" ht="49.5">
      <c r="A3" s="864"/>
      <c r="B3" s="1077"/>
      <c r="C3" s="1079"/>
      <c r="D3" s="1081"/>
      <c r="E3" s="22" t="s">
        <v>7</v>
      </c>
      <c r="F3" s="22" t="s">
        <v>8</v>
      </c>
      <c r="G3" s="22" t="s">
        <v>9</v>
      </c>
      <c r="H3" s="22" t="s">
        <v>10</v>
      </c>
      <c r="I3" s="1085"/>
      <c r="J3" s="1087"/>
      <c r="K3" s="25">
        <v>2556</v>
      </c>
      <c r="L3" s="25">
        <v>2557</v>
      </c>
      <c r="M3" s="25">
        <v>2558</v>
      </c>
      <c r="N3" s="26" t="s">
        <v>11</v>
      </c>
      <c r="O3" s="27" t="s">
        <v>12</v>
      </c>
      <c r="P3" s="27" t="s">
        <v>13</v>
      </c>
      <c r="Q3" s="27" t="s">
        <v>14</v>
      </c>
      <c r="R3" s="27" t="s">
        <v>15</v>
      </c>
      <c r="S3" s="27" t="s">
        <v>16</v>
      </c>
      <c r="T3" s="27" t="s">
        <v>17</v>
      </c>
      <c r="U3" s="27" t="s">
        <v>18</v>
      </c>
      <c r="V3" s="27" t="s">
        <v>19</v>
      </c>
      <c r="W3" s="27" t="s">
        <v>20</v>
      </c>
    </row>
    <row r="4" spans="1:24" s="23" customFormat="1" ht="21.75" customHeight="1">
      <c r="A4" s="1024" t="s">
        <v>485</v>
      </c>
      <c r="B4" s="1025"/>
      <c r="C4" s="1025"/>
      <c r="D4" s="1025"/>
      <c r="E4" s="1025"/>
      <c r="F4" s="1025"/>
      <c r="G4" s="1025"/>
      <c r="H4" s="1025"/>
      <c r="I4" s="1025"/>
      <c r="J4" s="1025"/>
      <c r="K4" s="1025"/>
      <c r="L4" s="1025"/>
      <c r="M4" s="1025"/>
      <c r="N4" s="1025"/>
      <c r="O4" s="1025"/>
      <c r="P4" s="1025"/>
      <c r="Q4" s="1025"/>
      <c r="R4" s="1025"/>
      <c r="S4" s="1025"/>
      <c r="T4" s="1025"/>
      <c r="U4" s="1025"/>
      <c r="V4" s="1025"/>
      <c r="W4" s="1026"/>
      <c r="X4" s="24"/>
    </row>
    <row r="5" spans="1:24" ht="78" customHeight="1">
      <c r="A5" s="905" t="s">
        <v>332</v>
      </c>
      <c r="B5" s="1063" t="s">
        <v>132</v>
      </c>
      <c r="C5" s="1094" t="s">
        <v>83</v>
      </c>
      <c r="D5" s="1094" t="s">
        <v>259</v>
      </c>
      <c r="E5" s="1066"/>
      <c r="F5" s="951" t="s">
        <v>21</v>
      </c>
      <c r="G5" s="1072"/>
      <c r="H5" s="1072"/>
      <c r="I5" s="1060" t="s">
        <v>469</v>
      </c>
      <c r="J5" s="7" t="s">
        <v>133</v>
      </c>
      <c r="K5" s="7"/>
      <c r="L5" s="7"/>
      <c r="M5" s="7"/>
      <c r="N5" s="405"/>
      <c r="O5" s="406"/>
      <c r="P5" s="406"/>
      <c r="Q5" s="406"/>
      <c r="R5" s="406"/>
      <c r="S5" s="406"/>
      <c r="T5" s="406"/>
      <c r="U5" s="406"/>
      <c r="V5" s="406"/>
      <c r="W5" s="406"/>
    </row>
    <row r="6" spans="1:24" ht="81.75" customHeight="1">
      <c r="A6" s="905"/>
      <c r="B6" s="1064"/>
      <c r="C6" s="1095"/>
      <c r="D6" s="1095"/>
      <c r="E6" s="1067"/>
      <c r="F6" s="951"/>
      <c r="G6" s="1073"/>
      <c r="H6" s="1073"/>
      <c r="I6" s="1061"/>
      <c r="J6" s="7" t="s">
        <v>134</v>
      </c>
      <c r="K6" s="7"/>
      <c r="L6" s="7"/>
      <c r="M6" s="7"/>
      <c r="N6" s="405"/>
      <c r="O6" s="406"/>
      <c r="P6" s="406"/>
      <c r="Q6" s="406"/>
      <c r="R6" s="406"/>
      <c r="S6" s="406"/>
      <c r="T6" s="406"/>
      <c r="U6" s="406"/>
      <c r="V6" s="406"/>
      <c r="W6" s="406"/>
    </row>
    <row r="7" spans="1:24" ht="26.25" customHeight="1">
      <c r="A7" s="905"/>
      <c r="B7" s="1065"/>
      <c r="C7" s="1096"/>
      <c r="D7" s="1096"/>
      <c r="E7" s="1068"/>
      <c r="F7" s="951"/>
      <c r="G7" s="1074"/>
      <c r="H7" s="1074"/>
      <c r="I7" s="1062"/>
      <c r="J7" s="2" t="s">
        <v>25</v>
      </c>
      <c r="K7" s="2"/>
      <c r="L7" s="2"/>
      <c r="M7" s="2"/>
      <c r="N7" s="405"/>
      <c r="O7" s="406"/>
      <c r="P7" s="406"/>
      <c r="Q7" s="406"/>
      <c r="R7" s="406"/>
      <c r="S7" s="406"/>
      <c r="T7" s="406"/>
      <c r="U7" s="407"/>
      <c r="V7" s="406"/>
      <c r="W7" s="406"/>
    </row>
  </sheetData>
  <mergeCells count="20"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G5:G7"/>
    <mergeCell ref="H5:H7"/>
    <mergeCell ref="I5:I7"/>
    <mergeCell ref="A5:A7"/>
    <mergeCell ref="B5:B7"/>
    <mergeCell ref="C5:C7"/>
    <mergeCell ref="D5:D7"/>
    <mergeCell ref="E5:E7"/>
    <mergeCell ref="F5:F7"/>
  </mergeCells>
  <pageMargins left="0.59055118110236227" right="0" top="0" bottom="0" header="0" footer="0.31496062992125984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10"/>
  <sheetViews>
    <sheetView view="pageBreakPreview" zoomScale="86" zoomScaleNormal="80" zoomScaleSheetLayoutView="86" workbookViewId="0">
      <selection activeCell="N5" sqref="N5:W10"/>
    </sheetView>
  </sheetViews>
  <sheetFormatPr defaultRowHeight="21.75"/>
  <cols>
    <col min="1" max="1" width="5.25" style="21" customWidth="1"/>
    <col min="2" max="2" width="22" style="8" customWidth="1"/>
    <col min="3" max="3" width="12.75" style="1" customWidth="1"/>
    <col min="4" max="4" width="11.625" style="10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9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5" width="8.25" style="12" bestFit="1" customWidth="1"/>
    <col min="16" max="17" width="7.125" style="12" bestFit="1" customWidth="1"/>
    <col min="18" max="18" width="6.75" style="12" bestFit="1" customWidth="1"/>
    <col min="19" max="23" width="7.125" style="12" bestFit="1" customWidth="1"/>
    <col min="24" max="16384" width="9" style="1"/>
  </cols>
  <sheetData>
    <row r="1" spans="1:24" ht="48.75" customHeight="1">
      <c r="A1" s="1075" t="s">
        <v>857</v>
      </c>
      <c r="B1" s="1075"/>
      <c r="C1" s="1075"/>
      <c r="D1" s="1075"/>
      <c r="E1" s="1075"/>
      <c r="F1" s="1075"/>
      <c r="G1" s="1075"/>
      <c r="H1" s="1075"/>
      <c r="I1" s="1075"/>
      <c r="J1" s="1075"/>
      <c r="K1" s="1075"/>
      <c r="L1" s="1075"/>
      <c r="M1" s="1075"/>
      <c r="N1" s="1075"/>
      <c r="O1" s="1075"/>
      <c r="P1" s="1075"/>
      <c r="Q1" s="1075"/>
      <c r="R1" s="1075"/>
      <c r="S1" s="1075"/>
      <c r="T1" s="1075"/>
      <c r="U1" s="1075"/>
      <c r="V1" s="1075"/>
      <c r="W1" s="1075"/>
    </row>
    <row r="2" spans="1:24" ht="18.75" customHeight="1">
      <c r="A2" s="856" t="s">
        <v>0</v>
      </c>
      <c r="B2" s="1076" t="s">
        <v>1</v>
      </c>
      <c r="C2" s="1078" t="s">
        <v>2</v>
      </c>
      <c r="D2" s="1080" t="s">
        <v>3</v>
      </c>
      <c r="E2" s="1082" t="s">
        <v>474</v>
      </c>
      <c r="F2" s="1082"/>
      <c r="G2" s="1082"/>
      <c r="H2" s="1083"/>
      <c r="I2" s="1084" t="s">
        <v>4</v>
      </c>
      <c r="J2" s="1086" t="s">
        <v>5</v>
      </c>
      <c r="K2" s="1088" t="s">
        <v>203</v>
      </c>
      <c r="L2" s="1089"/>
      <c r="M2" s="1090"/>
      <c r="N2" s="1091" t="s">
        <v>6</v>
      </c>
      <c r="O2" s="1092"/>
      <c r="P2" s="1092"/>
      <c r="Q2" s="1092"/>
      <c r="R2" s="1092"/>
      <c r="S2" s="1092"/>
      <c r="T2" s="1092"/>
      <c r="U2" s="1092"/>
      <c r="V2" s="1092"/>
      <c r="W2" s="1093"/>
    </row>
    <row r="3" spans="1:24" ht="49.5">
      <c r="A3" s="864"/>
      <c r="B3" s="1077"/>
      <c r="C3" s="1079"/>
      <c r="D3" s="1081"/>
      <c r="E3" s="22" t="s">
        <v>7</v>
      </c>
      <c r="F3" s="22" t="s">
        <v>8</v>
      </c>
      <c r="G3" s="22" t="s">
        <v>9</v>
      </c>
      <c r="H3" s="22" t="s">
        <v>10</v>
      </c>
      <c r="I3" s="1085"/>
      <c r="J3" s="1087"/>
      <c r="K3" s="25">
        <v>2556</v>
      </c>
      <c r="L3" s="25">
        <v>2557</v>
      </c>
      <c r="M3" s="25">
        <v>2558</v>
      </c>
      <c r="N3" s="26" t="s">
        <v>11</v>
      </c>
      <c r="O3" s="27" t="s">
        <v>12</v>
      </c>
      <c r="P3" s="27" t="s">
        <v>13</v>
      </c>
      <c r="Q3" s="27" t="s">
        <v>14</v>
      </c>
      <c r="R3" s="27" t="s">
        <v>15</v>
      </c>
      <c r="S3" s="27" t="s">
        <v>16</v>
      </c>
      <c r="T3" s="27" t="s">
        <v>17</v>
      </c>
      <c r="U3" s="27" t="s">
        <v>18</v>
      </c>
      <c r="V3" s="27" t="s">
        <v>19</v>
      </c>
      <c r="W3" s="27" t="s">
        <v>20</v>
      </c>
    </row>
    <row r="4" spans="1:24" s="23" customFormat="1" ht="21.75" customHeight="1">
      <c r="A4" s="1024" t="s">
        <v>605</v>
      </c>
      <c r="B4" s="1025"/>
      <c r="C4" s="1025"/>
      <c r="D4" s="1025"/>
      <c r="E4" s="1025"/>
      <c r="F4" s="1025"/>
      <c r="G4" s="1025"/>
      <c r="H4" s="1025"/>
      <c r="I4" s="1025"/>
      <c r="J4" s="1025"/>
      <c r="K4" s="1025"/>
      <c r="L4" s="1025"/>
      <c r="M4" s="1025"/>
      <c r="N4" s="1025"/>
      <c r="O4" s="1025"/>
      <c r="P4" s="1025"/>
      <c r="Q4" s="1025"/>
      <c r="R4" s="1025"/>
      <c r="S4" s="1025"/>
      <c r="T4" s="1025"/>
      <c r="U4" s="1025"/>
      <c r="V4" s="1025"/>
      <c r="W4" s="1026"/>
      <c r="X4" s="24"/>
    </row>
    <row r="5" spans="1:24" s="32" customFormat="1" ht="37.5" customHeight="1">
      <c r="A5" s="886" t="s">
        <v>687</v>
      </c>
      <c r="B5" s="1060" t="s">
        <v>688</v>
      </c>
      <c r="C5" s="1060" t="s">
        <v>689</v>
      </c>
      <c r="D5" s="1060" t="s">
        <v>690</v>
      </c>
      <c r="E5" s="1100"/>
      <c r="F5" s="1072"/>
      <c r="G5" s="1072" t="s">
        <v>21</v>
      </c>
      <c r="H5" s="1072" t="s">
        <v>21</v>
      </c>
      <c r="I5" s="1060" t="s">
        <v>498</v>
      </c>
      <c r="J5" s="28" t="s">
        <v>691</v>
      </c>
      <c r="K5" s="53"/>
      <c r="L5" s="53"/>
      <c r="M5" s="53"/>
      <c r="N5" s="107"/>
      <c r="O5" s="91"/>
      <c r="P5" s="91"/>
      <c r="Q5" s="91"/>
      <c r="R5" s="91"/>
      <c r="S5" s="91"/>
      <c r="T5" s="91"/>
      <c r="U5" s="91"/>
      <c r="V5" s="91"/>
      <c r="W5" s="91"/>
      <c r="X5" s="31"/>
    </row>
    <row r="6" spans="1:24" s="32" customFormat="1">
      <c r="A6" s="838"/>
      <c r="B6" s="1061"/>
      <c r="C6" s="1061"/>
      <c r="D6" s="1061"/>
      <c r="E6" s="1101"/>
      <c r="F6" s="1073"/>
      <c r="G6" s="1073"/>
      <c r="H6" s="1073"/>
      <c r="I6" s="1061"/>
      <c r="J6" s="28" t="s">
        <v>692</v>
      </c>
      <c r="K6" s="53"/>
      <c r="L6" s="53"/>
      <c r="M6" s="53"/>
      <c r="N6" s="107"/>
      <c r="O6" s="135"/>
      <c r="P6" s="135"/>
      <c r="Q6" s="135"/>
      <c r="R6" s="135"/>
      <c r="S6" s="135"/>
      <c r="T6" s="135"/>
      <c r="U6" s="135"/>
      <c r="V6" s="135"/>
      <c r="W6" s="135"/>
      <c r="X6" s="33"/>
    </row>
    <row r="7" spans="1:24" s="32" customFormat="1">
      <c r="A7" s="839"/>
      <c r="B7" s="1062"/>
      <c r="C7" s="1062"/>
      <c r="D7" s="1062"/>
      <c r="E7" s="1102"/>
      <c r="F7" s="1074"/>
      <c r="G7" s="1074"/>
      <c r="H7" s="1074"/>
      <c r="I7" s="1062"/>
      <c r="J7" s="28" t="s">
        <v>25</v>
      </c>
      <c r="K7" s="53"/>
      <c r="L7" s="53"/>
      <c r="M7" s="53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34"/>
    </row>
    <row r="8" spans="1:24" s="35" customFormat="1" ht="37.5" customHeight="1">
      <c r="A8" s="837" t="s">
        <v>693</v>
      </c>
      <c r="B8" s="1060" t="s">
        <v>694</v>
      </c>
      <c r="C8" s="1060" t="s">
        <v>83</v>
      </c>
      <c r="D8" s="1097" t="s">
        <v>690</v>
      </c>
      <c r="E8" s="1100"/>
      <c r="F8" s="1072"/>
      <c r="G8" s="1100"/>
      <c r="H8" s="1072" t="s">
        <v>21</v>
      </c>
      <c r="I8" s="1060" t="s">
        <v>498</v>
      </c>
      <c r="J8" s="28" t="s">
        <v>695</v>
      </c>
      <c r="K8" s="53"/>
      <c r="L8" s="53"/>
      <c r="M8" s="53"/>
      <c r="N8" s="93"/>
      <c r="O8" s="122"/>
      <c r="P8" s="122"/>
      <c r="Q8" s="122"/>
      <c r="R8" s="121"/>
      <c r="S8" s="555"/>
      <c r="T8" s="122"/>
      <c r="U8" s="122"/>
      <c r="V8" s="90"/>
      <c r="W8" s="385"/>
      <c r="X8" s="39"/>
    </row>
    <row r="9" spans="1:24" s="35" customFormat="1" ht="21.75" customHeight="1">
      <c r="A9" s="840"/>
      <c r="B9" s="1061"/>
      <c r="C9" s="1061"/>
      <c r="D9" s="1098"/>
      <c r="E9" s="1101"/>
      <c r="F9" s="1073"/>
      <c r="G9" s="1101"/>
      <c r="H9" s="1073"/>
      <c r="I9" s="1061"/>
      <c r="J9" s="28" t="s">
        <v>696</v>
      </c>
      <c r="K9" s="53"/>
      <c r="L9" s="53"/>
      <c r="M9" s="53"/>
      <c r="N9" s="93"/>
      <c r="O9" s="122"/>
      <c r="P9" s="122"/>
      <c r="Q9" s="122"/>
      <c r="R9" s="121"/>
      <c r="S9" s="555"/>
      <c r="T9" s="122"/>
      <c r="U9" s="122"/>
      <c r="V9" s="90"/>
      <c r="W9" s="385"/>
      <c r="X9" s="39"/>
    </row>
    <row r="10" spans="1:24" s="35" customFormat="1">
      <c r="A10" s="841"/>
      <c r="B10" s="1062"/>
      <c r="C10" s="1062"/>
      <c r="D10" s="1099"/>
      <c r="E10" s="1102"/>
      <c r="F10" s="1074"/>
      <c r="G10" s="1102"/>
      <c r="H10" s="1074"/>
      <c r="I10" s="1062"/>
      <c r="J10" s="28" t="s">
        <v>25</v>
      </c>
      <c r="K10" s="53"/>
      <c r="L10" s="53"/>
      <c r="M10" s="53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40"/>
    </row>
  </sheetData>
  <mergeCells count="29"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G8:G10"/>
    <mergeCell ref="H8:H10"/>
    <mergeCell ref="I8:I10"/>
    <mergeCell ref="F8:F10"/>
    <mergeCell ref="A8:A10"/>
    <mergeCell ref="B8:B10"/>
    <mergeCell ref="C8:C10"/>
    <mergeCell ref="D8:D10"/>
    <mergeCell ref="E8:E10"/>
  </mergeCells>
  <pageMargins left="0.59055118110236227" right="0" top="0" bottom="0" header="0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E144"/>
  <sheetViews>
    <sheetView zoomScale="80" zoomScaleNormal="80" workbookViewId="0">
      <pane ySplit="3" topLeftCell="A103" activePane="bottomLeft" state="frozen"/>
      <selection pane="bottomLeft" activeCell="A142" sqref="A142:A144"/>
    </sheetView>
  </sheetViews>
  <sheetFormatPr defaultRowHeight="20.25"/>
  <cols>
    <col min="1" max="1" width="32.75" style="554" customWidth="1"/>
    <col min="2" max="2" width="37" style="554" customWidth="1"/>
    <col min="3" max="3" width="15.375" style="460" customWidth="1"/>
    <col min="4" max="4" width="13" style="460" bestFit="1" customWidth="1"/>
    <col min="5" max="5" width="13.5" style="460" customWidth="1"/>
    <col min="6" max="6" width="9" style="460"/>
    <col min="7" max="8" width="10.75" style="460" bestFit="1" customWidth="1"/>
    <col min="9" max="9" width="13.75" style="460" bestFit="1" customWidth="1"/>
    <col min="10" max="16384" width="9" style="460"/>
  </cols>
  <sheetData>
    <row r="1" spans="1:5">
      <c r="A1" s="744" t="s">
        <v>928</v>
      </c>
      <c r="B1" s="744"/>
      <c r="C1" s="744"/>
      <c r="D1" s="744"/>
      <c r="E1" s="744"/>
    </row>
    <row r="2" spans="1:5" ht="20.25" customHeight="1">
      <c r="A2" s="745" t="s">
        <v>1</v>
      </c>
      <c r="B2" s="745"/>
      <c r="C2" s="746" t="s">
        <v>929</v>
      </c>
      <c r="D2" s="747" t="s">
        <v>930</v>
      </c>
      <c r="E2" s="746" t="s">
        <v>929</v>
      </c>
    </row>
    <row r="3" spans="1:5">
      <c r="A3" s="745"/>
      <c r="B3" s="745"/>
      <c r="C3" s="746"/>
      <c r="D3" s="748"/>
      <c r="E3" s="746"/>
    </row>
    <row r="4" spans="1:5">
      <c r="A4" s="749" t="s">
        <v>931</v>
      </c>
      <c r="B4" s="749"/>
      <c r="C4" s="749"/>
      <c r="D4" s="749"/>
      <c r="E4" s="746" t="s">
        <v>932</v>
      </c>
    </row>
    <row r="5" spans="1:5" ht="21" thickBot="1">
      <c r="A5" s="751" t="s">
        <v>933</v>
      </c>
      <c r="B5" s="751"/>
      <c r="C5" s="751"/>
      <c r="D5" s="751"/>
      <c r="E5" s="746"/>
    </row>
    <row r="6" spans="1:5">
      <c r="A6" s="752" t="s">
        <v>934</v>
      </c>
      <c r="B6" s="461" t="s">
        <v>935</v>
      </c>
      <c r="C6" s="755" t="s">
        <v>936</v>
      </c>
      <c r="D6" s="462">
        <v>59</v>
      </c>
      <c r="E6" s="750"/>
    </row>
    <row r="7" spans="1:5" ht="40.5">
      <c r="A7" s="753"/>
      <c r="B7" s="463" t="s">
        <v>937</v>
      </c>
      <c r="C7" s="756"/>
      <c r="D7" s="464">
        <v>58</v>
      </c>
      <c r="E7" s="750"/>
    </row>
    <row r="8" spans="1:5" ht="21" thickBot="1">
      <c r="A8" s="754"/>
      <c r="B8" s="465" t="s">
        <v>938</v>
      </c>
      <c r="C8" s="757"/>
      <c r="D8" s="466">
        <f t="shared" ref="D8" si="0">D7/D6*100</f>
        <v>98.305084745762713</v>
      </c>
      <c r="E8" s="750"/>
    </row>
    <row r="9" spans="1:5">
      <c r="A9" s="752" t="s">
        <v>939</v>
      </c>
      <c r="B9" s="461" t="s">
        <v>940</v>
      </c>
      <c r="C9" s="755" t="s">
        <v>941</v>
      </c>
      <c r="D9" s="467">
        <v>9</v>
      </c>
      <c r="E9" s="750"/>
    </row>
    <row r="10" spans="1:5" ht="40.5">
      <c r="A10" s="753"/>
      <c r="B10" s="463" t="s">
        <v>942</v>
      </c>
      <c r="C10" s="756"/>
      <c r="D10" s="468">
        <v>9</v>
      </c>
      <c r="E10" s="750"/>
    </row>
    <row r="11" spans="1:5" ht="21" thickBot="1">
      <c r="A11" s="754"/>
      <c r="B11" s="465" t="s">
        <v>938</v>
      </c>
      <c r="C11" s="757"/>
      <c r="D11" s="466">
        <f t="shared" ref="D11" si="1">D10/D9*100</f>
        <v>100</v>
      </c>
      <c r="E11" s="750"/>
    </row>
    <row r="12" spans="1:5">
      <c r="A12" s="758" t="s">
        <v>943</v>
      </c>
      <c r="B12" s="759"/>
      <c r="C12" s="759"/>
      <c r="D12" s="760"/>
      <c r="E12" s="746" t="s">
        <v>944</v>
      </c>
    </row>
    <row r="13" spans="1:5" ht="21" thickBot="1">
      <c r="A13" s="761" t="s">
        <v>945</v>
      </c>
      <c r="B13" s="762"/>
      <c r="C13" s="762"/>
      <c r="D13" s="763"/>
      <c r="E13" s="746"/>
    </row>
    <row r="14" spans="1:5">
      <c r="A14" s="752" t="s">
        <v>946</v>
      </c>
      <c r="B14" s="461" t="s">
        <v>947</v>
      </c>
      <c r="C14" s="755" t="s">
        <v>948</v>
      </c>
      <c r="D14" s="469">
        <v>128</v>
      </c>
      <c r="E14" s="750"/>
    </row>
    <row r="15" spans="1:5" ht="40.5">
      <c r="A15" s="753"/>
      <c r="B15" s="463" t="s">
        <v>949</v>
      </c>
      <c r="C15" s="756"/>
      <c r="D15" s="470">
        <v>128</v>
      </c>
      <c r="E15" s="750"/>
    </row>
    <row r="16" spans="1:5" ht="21" thickBot="1">
      <c r="A16" s="754"/>
      <c r="B16" s="465" t="s">
        <v>938</v>
      </c>
      <c r="C16" s="757"/>
      <c r="D16" s="471">
        <f t="shared" ref="D16" si="2">D15/D14*100</f>
        <v>100</v>
      </c>
      <c r="E16" s="750"/>
    </row>
    <row r="17" spans="1:5">
      <c r="A17" s="752" t="s">
        <v>950</v>
      </c>
      <c r="B17" s="461" t="s">
        <v>951</v>
      </c>
      <c r="C17" s="755" t="s">
        <v>948</v>
      </c>
      <c r="D17" s="472">
        <v>2</v>
      </c>
      <c r="E17" s="750"/>
    </row>
    <row r="18" spans="1:5">
      <c r="A18" s="753"/>
      <c r="B18" s="473" t="s">
        <v>952</v>
      </c>
      <c r="C18" s="756"/>
      <c r="D18" s="474">
        <v>0</v>
      </c>
      <c r="E18" s="750"/>
    </row>
    <row r="19" spans="1:5" ht="21" thickBot="1">
      <c r="A19" s="754"/>
      <c r="B19" s="465" t="s">
        <v>938</v>
      </c>
      <c r="C19" s="757"/>
      <c r="D19" s="475">
        <f t="shared" ref="D19" si="3">(D17-D18)/D17*100</f>
        <v>100</v>
      </c>
      <c r="E19" s="750"/>
    </row>
    <row r="20" spans="1:5" ht="21" thickBot="1">
      <c r="A20" s="764" t="s">
        <v>953</v>
      </c>
      <c r="B20" s="765"/>
      <c r="C20" s="765"/>
      <c r="D20" s="766"/>
      <c r="E20" s="476"/>
    </row>
    <row r="21" spans="1:5" ht="28.5" customHeight="1" thickBot="1">
      <c r="A21" s="767" t="s">
        <v>954</v>
      </c>
      <c r="B21" s="477" t="s">
        <v>955</v>
      </c>
      <c r="C21" s="755" t="s">
        <v>948</v>
      </c>
      <c r="D21" s="770" t="s">
        <v>956</v>
      </c>
      <c r="E21" s="773" t="s">
        <v>957</v>
      </c>
    </row>
    <row r="22" spans="1:5" ht="46.5" customHeight="1" thickBot="1">
      <c r="A22" s="768"/>
      <c r="B22" s="477" t="s">
        <v>958</v>
      </c>
      <c r="C22" s="756"/>
      <c r="D22" s="771"/>
      <c r="E22" s="774"/>
    </row>
    <row r="23" spans="1:5" ht="21" thickBot="1">
      <c r="A23" s="769"/>
      <c r="B23" s="465" t="s">
        <v>938</v>
      </c>
      <c r="C23" s="757"/>
      <c r="D23" s="772"/>
      <c r="E23" s="775"/>
    </row>
    <row r="24" spans="1:5">
      <c r="A24" s="776" t="s">
        <v>959</v>
      </c>
      <c r="B24" s="777"/>
      <c r="C24" s="777"/>
      <c r="D24" s="778"/>
      <c r="E24" s="779" t="s">
        <v>960</v>
      </c>
    </row>
    <row r="25" spans="1:5" ht="21" thickBot="1">
      <c r="A25" s="780" t="s">
        <v>961</v>
      </c>
      <c r="B25" s="781"/>
      <c r="C25" s="781"/>
      <c r="D25" s="782"/>
      <c r="E25" s="779"/>
    </row>
    <row r="26" spans="1:5">
      <c r="A26" s="752" t="s">
        <v>962</v>
      </c>
      <c r="B26" s="461" t="s">
        <v>963</v>
      </c>
      <c r="C26" s="755" t="s">
        <v>964</v>
      </c>
      <c r="D26" s="478">
        <v>434</v>
      </c>
      <c r="E26" s="750"/>
    </row>
    <row r="27" spans="1:5">
      <c r="A27" s="753"/>
      <c r="B27" s="473" t="s">
        <v>965</v>
      </c>
      <c r="C27" s="756"/>
      <c r="D27" s="479">
        <v>356</v>
      </c>
      <c r="E27" s="750"/>
    </row>
    <row r="28" spans="1:5" ht="21" thickBot="1">
      <c r="A28" s="754"/>
      <c r="B28" s="465" t="s">
        <v>938</v>
      </c>
      <c r="C28" s="757"/>
      <c r="D28" s="475">
        <f t="shared" ref="D28" si="4">(D26-D27)/D26*100</f>
        <v>17.972350230414747</v>
      </c>
      <c r="E28" s="750"/>
    </row>
    <row r="29" spans="1:5" ht="21" thickBot="1">
      <c r="A29" s="785" t="s">
        <v>966</v>
      </c>
      <c r="B29" s="786"/>
      <c r="C29" s="786"/>
      <c r="D29" s="787"/>
      <c r="E29" s="480"/>
    </row>
    <row r="30" spans="1:5">
      <c r="A30" s="752" t="s">
        <v>967</v>
      </c>
      <c r="B30" s="461" t="s">
        <v>968</v>
      </c>
      <c r="C30" s="755" t="s">
        <v>969</v>
      </c>
      <c r="D30" s="481">
        <v>7</v>
      </c>
      <c r="E30" s="750" t="s">
        <v>957</v>
      </c>
    </row>
    <row r="31" spans="1:5" ht="60.75">
      <c r="A31" s="753"/>
      <c r="B31" s="463" t="s">
        <v>970</v>
      </c>
      <c r="C31" s="756"/>
      <c r="D31" s="482">
        <v>7</v>
      </c>
      <c r="E31" s="750"/>
    </row>
    <row r="32" spans="1:5" ht="21" thickBot="1">
      <c r="A32" s="788"/>
      <c r="B32" s="483" t="s">
        <v>938</v>
      </c>
      <c r="C32" s="756"/>
      <c r="D32" s="484">
        <f t="shared" ref="D32" si="5">D31/D30*100</f>
        <v>100</v>
      </c>
      <c r="E32" s="750"/>
    </row>
    <row r="33" spans="1:5" ht="21" thickBot="1">
      <c r="A33" s="789" t="s">
        <v>971</v>
      </c>
      <c r="B33" s="790"/>
      <c r="C33" s="790"/>
      <c r="D33" s="791"/>
      <c r="E33" s="480"/>
    </row>
    <row r="34" spans="1:5" ht="41.25" thickBot="1">
      <c r="A34" s="752" t="s">
        <v>972</v>
      </c>
      <c r="B34" s="461" t="s">
        <v>973</v>
      </c>
      <c r="C34" s="755" t="s">
        <v>964</v>
      </c>
      <c r="D34" s="485">
        <v>25</v>
      </c>
      <c r="E34" s="750" t="s">
        <v>960</v>
      </c>
    </row>
    <row r="35" spans="1:5" ht="81">
      <c r="A35" s="753"/>
      <c r="B35" s="461" t="s">
        <v>974</v>
      </c>
      <c r="C35" s="756"/>
      <c r="D35" s="486">
        <v>19</v>
      </c>
      <c r="E35" s="750"/>
    </row>
    <row r="36" spans="1:5" ht="21" thickBot="1">
      <c r="A36" s="754"/>
      <c r="B36" s="465" t="s">
        <v>938</v>
      </c>
      <c r="C36" s="757"/>
      <c r="D36" s="487">
        <f t="shared" ref="D36" si="6">D35/D34*100</f>
        <v>76</v>
      </c>
      <c r="E36" s="750"/>
    </row>
    <row r="37" spans="1:5" ht="21" thickBot="1">
      <c r="A37" s="783" t="s">
        <v>975</v>
      </c>
      <c r="B37" s="781"/>
      <c r="C37" s="781"/>
      <c r="D37" s="784"/>
      <c r="E37" s="746" t="s">
        <v>976</v>
      </c>
    </row>
    <row r="38" spans="1:5" ht="65.25" customHeight="1" thickBot="1">
      <c r="A38" s="488" t="s">
        <v>977</v>
      </c>
      <c r="B38" s="477" t="s">
        <v>978</v>
      </c>
      <c r="C38" s="489" t="s">
        <v>969</v>
      </c>
      <c r="D38" s="490"/>
      <c r="E38" s="750"/>
    </row>
    <row r="39" spans="1:5">
      <c r="A39" s="767" t="s">
        <v>979</v>
      </c>
      <c r="B39" s="463" t="s">
        <v>980</v>
      </c>
      <c r="C39" s="755" t="s">
        <v>981</v>
      </c>
      <c r="D39" s="470"/>
      <c r="E39" s="750" t="s">
        <v>982</v>
      </c>
    </row>
    <row r="40" spans="1:5">
      <c r="A40" s="768"/>
      <c r="B40" s="463" t="s">
        <v>983</v>
      </c>
      <c r="C40" s="756"/>
      <c r="D40" s="470"/>
      <c r="E40" s="750"/>
    </row>
    <row r="41" spans="1:5" ht="21" thickBot="1">
      <c r="A41" s="768"/>
      <c r="B41" s="465" t="s">
        <v>984</v>
      </c>
      <c r="C41" s="757"/>
      <c r="D41" s="491"/>
      <c r="E41" s="750"/>
    </row>
    <row r="42" spans="1:5">
      <c r="A42" s="768"/>
      <c r="B42" s="461" t="s">
        <v>985</v>
      </c>
      <c r="C42" s="492"/>
      <c r="D42" s="493">
        <v>553908</v>
      </c>
      <c r="E42" s="750" t="s">
        <v>982</v>
      </c>
    </row>
    <row r="43" spans="1:5" ht="40.5">
      <c r="A43" s="768"/>
      <c r="B43" s="463" t="s">
        <v>986</v>
      </c>
      <c r="C43" s="494"/>
      <c r="D43" s="470">
        <v>88</v>
      </c>
      <c r="E43" s="750"/>
    </row>
    <row r="44" spans="1:5" ht="21" thickBot="1">
      <c r="A44" s="768"/>
      <c r="B44" s="483" t="s">
        <v>987</v>
      </c>
      <c r="C44" s="495"/>
      <c r="D44" s="496">
        <f>D43/D42*100000</f>
        <v>15.887114827733123</v>
      </c>
      <c r="E44" s="750"/>
    </row>
    <row r="45" spans="1:5" ht="20.25" customHeight="1">
      <c r="A45" s="752" t="s">
        <v>988</v>
      </c>
      <c r="B45" s="461" t="s">
        <v>989</v>
      </c>
      <c r="C45" s="497"/>
      <c r="D45" s="498">
        <v>1903</v>
      </c>
      <c r="E45" s="480"/>
    </row>
    <row r="46" spans="1:5">
      <c r="A46" s="753"/>
      <c r="B46" s="463" t="s">
        <v>103</v>
      </c>
      <c r="C46" s="499"/>
      <c r="D46" s="500">
        <v>983</v>
      </c>
      <c r="E46" s="480"/>
    </row>
    <row r="47" spans="1:5" ht="21" thickBot="1">
      <c r="A47" s="754"/>
      <c r="B47" s="465" t="s">
        <v>938</v>
      </c>
      <c r="C47" s="499"/>
      <c r="D47" s="501">
        <f>D46/D45*100</f>
        <v>51.655281135049925</v>
      </c>
      <c r="E47" s="480"/>
    </row>
    <row r="48" spans="1:5" ht="21" thickBot="1">
      <c r="A48" s="795" t="s">
        <v>990</v>
      </c>
      <c r="B48" s="796"/>
      <c r="C48" s="796"/>
      <c r="D48" s="797"/>
      <c r="E48" s="480"/>
    </row>
    <row r="49" spans="1:5" ht="40.5">
      <c r="A49" s="801" t="s">
        <v>991</v>
      </c>
      <c r="B49" s="461" t="s">
        <v>992</v>
      </c>
      <c r="C49" s="755" t="s">
        <v>969</v>
      </c>
      <c r="D49" s="469">
        <v>55</v>
      </c>
      <c r="E49" s="750" t="s">
        <v>993</v>
      </c>
    </row>
    <row r="50" spans="1:5" ht="60.75">
      <c r="A50" s="802"/>
      <c r="B50" s="463" t="s">
        <v>994</v>
      </c>
      <c r="C50" s="756"/>
      <c r="D50" s="470">
        <v>46</v>
      </c>
      <c r="E50" s="750"/>
    </row>
    <row r="51" spans="1:5" ht="21" thickBot="1">
      <c r="A51" s="803"/>
      <c r="B51" s="465" t="s">
        <v>938</v>
      </c>
      <c r="C51" s="757"/>
      <c r="D51" s="502">
        <f t="shared" ref="D51" si="7">D50/D49*100</f>
        <v>83.636363636363626</v>
      </c>
      <c r="E51" s="750"/>
    </row>
    <row r="52" spans="1:5" ht="21" thickBot="1">
      <c r="A52" s="795" t="s">
        <v>995</v>
      </c>
      <c r="B52" s="796"/>
      <c r="C52" s="796"/>
      <c r="D52" s="797"/>
      <c r="E52" s="750"/>
    </row>
    <row r="53" spans="1:5" ht="40.5">
      <c r="A53" s="752" t="s">
        <v>996</v>
      </c>
      <c r="B53" s="461" t="s">
        <v>997</v>
      </c>
      <c r="C53" s="755" t="s">
        <v>969</v>
      </c>
      <c r="D53" s="503">
        <v>552</v>
      </c>
      <c r="E53" s="750"/>
    </row>
    <row r="54" spans="1:5" ht="60.75">
      <c r="A54" s="753"/>
      <c r="B54" s="463" t="s">
        <v>998</v>
      </c>
      <c r="C54" s="756"/>
      <c r="D54" s="504">
        <v>69</v>
      </c>
      <c r="E54" s="750"/>
    </row>
    <row r="55" spans="1:5" ht="21" thickBot="1">
      <c r="A55" s="754"/>
      <c r="B55" s="465" t="s">
        <v>938</v>
      </c>
      <c r="C55" s="757"/>
      <c r="D55" s="505">
        <f t="shared" ref="D55" si="8">D54/D53*100</f>
        <v>12.5</v>
      </c>
      <c r="E55" s="750"/>
    </row>
    <row r="56" spans="1:5" ht="21" thickBot="1">
      <c r="A56" s="795" t="s">
        <v>999</v>
      </c>
      <c r="B56" s="796"/>
      <c r="C56" s="796"/>
      <c r="D56" s="797"/>
      <c r="E56" s="750"/>
    </row>
    <row r="57" spans="1:5" ht="40.5">
      <c r="A57" s="752" t="s">
        <v>1000</v>
      </c>
      <c r="B57" s="461" t="s">
        <v>1001</v>
      </c>
      <c r="C57" s="755" t="s">
        <v>969</v>
      </c>
      <c r="D57" s="503">
        <v>552</v>
      </c>
      <c r="E57" s="750"/>
    </row>
    <row r="58" spans="1:5" ht="60.75">
      <c r="A58" s="753"/>
      <c r="B58" s="463" t="s">
        <v>1002</v>
      </c>
      <c r="C58" s="756"/>
      <c r="D58" s="504">
        <v>244</v>
      </c>
      <c r="E58" s="750"/>
    </row>
    <row r="59" spans="1:5" ht="21" thickBot="1">
      <c r="A59" s="754"/>
      <c r="B59" s="465" t="s">
        <v>938</v>
      </c>
      <c r="C59" s="757"/>
      <c r="D59" s="505">
        <f t="shared" ref="D59" si="9">D58/D57*100</f>
        <v>44.20289855072464</v>
      </c>
      <c r="E59" s="750"/>
    </row>
    <row r="60" spans="1:5" ht="21" thickBot="1">
      <c r="A60" s="795" t="s">
        <v>1003</v>
      </c>
      <c r="B60" s="796"/>
      <c r="C60" s="796"/>
      <c r="D60" s="797"/>
      <c r="E60" s="480"/>
    </row>
    <row r="61" spans="1:5" ht="21" thickBot="1">
      <c r="A61" s="752" t="s">
        <v>1004</v>
      </c>
      <c r="B61" s="463" t="s">
        <v>1005</v>
      </c>
      <c r="C61" s="755" t="s">
        <v>964</v>
      </c>
      <c r="D61" s="506">
        <v>4434</v>
      </c>
      <c r="E61" s="750" t="s">
        <v>982</v>
      </c>
    </row>
    <row r="62" spans="1:5">
      <c r="A62" s="804"/>
      <c r="B62" s="461" t="s">
        <v>1006</v>
      </c>
      <c r="C62" s="756"/>
      <c r="D62" s="507">
        <v>26</v>
      </c>
      <c r="E62" s="750"/>
    </row>
    <row r="63" spans="1:5" ht="21" thickBot="1">
      <c r="A63" s="754"/>
      <c r="B63" s="465" t="s">
        <v>1007</v>
      </c>
      <c r="C63" s="757"/>
      <c r="D63" s="508">
        <f t="shared" ref="D63" si="10">D62/D61*1000</f>
        <v>5.863779882724403</v>
      </c>
      <c r="E63" s="750"/>
    </row>
    <row r="64" spans="1:5" ht="21" thickBot="1">
      <c r="A64" s="792" t="s">
        <v>1008</v>
      </c>
      <c r="B64" s="793"/>
      <c r="C64" s="793"/>
      <c r="D64" s="794"/>
      <c r="E64" s="750" t="s">
        <v>982</v>
      </c>
    </row>
    <row r="65" spans="1:5" ht="21" thickBot="1">
      <c r="A65" s="795" t="s">
        <v>1009</v>
      </c>
      <c r="B65" s="796"/>
      <c r="C65" s="796"/>
      <c r="D65" s="797"/>
      <c r="E65" s="750"/>
    </row>
    <row r="66" spans="1:5" ht="61.5" thickBot="1">
      <c r="A66" s="798" t="s">
        <v>1010</v>
      </c>
      <c r="B66" s="509" t="s">
        <v>1011</v>
      </c>
      <c r="C66" s="755" t="s">
        <v>964</v>
      </c>
      <c r="D66" s="510">
        <v>1497</v>
      </c>
      <c r="E66" s="750"/>
    </row>
    <row r="67" spans="1:5" ht="61.5" thickBot="1">
      <c r="A67" s="799"/>
      <c r="B67" s="509" t="s">
        <v>1012</v>
      </c>
      <c r="C67" s="756"/>
      <c r="D67" s="511">
        <v>922</v>
      </c>
      <c r="E67" s="480"/>
    </row>
    <row r="68" spans="1:5" ht="21" thickBot="1">
      <c r="A68" s="800"/>
      <c r="B68" s="477" t="s">
        <v>938</v>
      </c>
      <c r="C68" s="757"/>
      <c r="D68" s="512">
        <f t="shared" ref="D68" si="11">D67/D66*100</f>
        <v>61.589846359385433</v>
      </c>
      <c r="E68" s="480"/>
    </row>
    <row r="69" spans="1:5" ht="21" thickBot="1">
      <c r="A69" s="795" t="s">
        <v>1013</v>
      </c>
      <c r="B69" s="796"/>
      <c r="C69" s="796"/>
      <c r="D69" s="797"/>
      <c r="E69" s="480"/>
    </row>
    <row r="70" spans="1:5" ht="60.75">
      <c r="A70" s="752" t="s">
        <v>1014</v>
      </c>
      <c r="B70" s="461" t="s">
        <v>1015</v>
      </c>
      <c r="C70" s="755" t="s">
        <v>964</v>
      </c>
      <c r="D70" s="513">
        <v>47364</v>
      </c>
      <c r="E70" s="514"/>
    </row>
    <row r="71" spans="1:5" ht="60.75">
      <c r="A71" s="753"/>
      <c r="B71" s="515" t="s">
        <v>1016</v>
      </c>
      <c r="C71" s="756"/>
      <c r="D71" s="516">
        <v>24627</v>
      </c>
      <c r="E71" s="514"/>
    </row>
    <row r="72" spans="1:5" ht="21" thickBot="1">
      <c r="A72" s="754"/>
      <c r="B72" s="465" t="s">
        <v>938</v>
      </c>
      <c r="C72" s="757"/>
      <c r="D72" s="517">
        <f t="shared" ref="D72" si="12">D71/D70*100</f>
        <v>51.995186217380287</v>
      </c>
      <c r="E72" s="514"/>
    </row>
    <row r="73" spans="1:5" ht="21" thickBot="1">
      <c r="A73" s="795" t="s">
        <v>1017</v>
      </c>
      <c r="B73" s="796"/>
      <c r="C73" s="796"/>
      <c r="D73" s="797"/>
      <c r="E73" s="514"/>
    </row>
    <row r="74" spans="1:5" ht="40.5">
      <c r="A74" s="801" t="s">
        <v>1018</v>
      </c>
      <c r="B74" s="461" t="s">
        <v>1019</v>
      </c>
      <c r="C74" s="755" t="s">
        <v>969</v>
      </c>
      <c r="D74" s="469">
        <v>7</v>
      </c>
      <c r="E74" s="750" t="s">
        <v>957</v>
      </c>
    </row>
    <row r="75" spans="1:5" ht="40.5">
      <c r="A75" s="802"/>
      <c r="B75" s="463" t="s">
        <v>1020</v>
      </c>
      <c r="C75" s="756"/>
      <c r="D75" s="470">
        <v>7</v>
      </c>
      <c r="E75" s="750"/>
    </row>
    <row r="76" spans="1:5" ht="21" thickBot="1">
      <c r="A76" s="803"/>
      <c r="B76" s="465" t="s">
        <v>938</v>
      </c>
      <c r="C76" s="757"/>
      <c r="D76" s="471">
        <f t="shared" ref="D76" si="13">D75/D74*100</f>
        <v>100</v>
      </c>
      <c r="E76" s="750"/>
    </row>
    <row r="77" spans="1:5" ht="21" thickBot="1">
      <c r="A77" s="795" t="s">
        <v>1021</v>
      </c>
      <c r="B77" s="796"/>
      <c r="C77" s="796"/>
      <c r="D77" s="797"/>
      <c r="E77" s="480"/>
    </row>
    <row r="78" spans="1:5" ht="40.5">
      <c r="A78" s="801" t="s">
        <v>1022</v>
      </c>
      <c r="B78" s="461" t="s">
        <v>1023</v>
      </c>
      <c r="C78" s="755" t="s">
        <v>964</v>
      </c>
      <c r="D78" s="518">
        <v>20667</v>
      </c>
      <c r="E78" s="750" t="s">
        <v>982</v>
      </c>
    </row>
    <row r="79" spans="1:5" ht="207" customHeight="1">
      <c r="A79" s="802"/>
      <c r="B79" s="463" t="s">
        <v>1024</v>
      </c>
      <c r="C79" s="756"/>
      <c r="D79" s="519">
        <v>5130</v>
      </c>
      <c r="E79" s="750"/>
    </row>
    <row r="80" spans="1:5" ht="21" thickBot="1">
      <c r="A80" s="803"/>
      <c r="B80" s="465" t="s">
        <v>938</v>
      </c>
      <c r="C80" s="757"/>
      <c r="D80" s="466">
        <f t="shared" ref="D80" si="14">D79/D78*100</f>
        <v>24.822180287414717</v>
      </c>
      <c r="E80" s="750"/>
    </row>
    <row r="81" spans="1:5" ht="21" thickBot="1">
      <c r="A81" s="795" t="s">
        <v>1025</v>
      </c>
      <c r="B81" s="796"/>
      <c r="C81" s="796"/>
      <c r="D81" s="797"/>
      <c r="E81" s="480"/>
    </row>
    <row r="82" spans="1:5" ht="60.75">
      <c r="A82" s="752" t="s">
        <v>1026</v>
      </c>
      <c r="B82" s="461" t="s">
        <v>1027</v>
      </c>
      <c r="C82" s="755" t="s">
        <v>964</v>
      </c>
      <c r="D82" s="520">
        <v>43489</v>
      </c>
      <c r="E82" s="750" t="s">
        <v>982</v>
      </c>
    </row>
    <row r="83" spans="1:5" ht="121.5">
      <c r="A83" s="753"/>
      <c r="B83" s="463" t="s">
        <v>1028</v>
      </c>
      <c r="C83" s="756"/>
      <c r="D83" s="521">
        <v>12624</v>
      </c>
      <c r="E83" s="750"/>
    </row>
    <row r="84" spans="1:5" ht="21" thickBot="1">
      <c r="A84" s="754"/>
      <c r="B84" s="465" t="s">
        <v>938</v>
      </c>
      <c r="C84" s="757"/>
      <c r="D84" s="466">
        <f t="shared" ref="D84" si="15">D83/D82*100</f>
        <v>29.028030076571088</v>
      </c>
      <c r="E84" s="750"/>
    </row>
    <row r="85" spans="1:5" ht="21" thickBot="1">
      <c r="A85" s="795" t="s">
        <v>1029</v>
      </c>
      <c r="B85" s="796"/>
      <c r="C85" s="796"/>
      <c r="D85" s="797"/>
      <c r="E85" s="480"/>
    </row>
    <row r="86" spans="1:5" ht="40.5">
      <c r="A86" s="752" t="s">
        <v>1030</v>
      </c>
      <c r="B86" s="461" t="s">
        <v>1031</v>
      </c>
      <c r="C86" s="755" t="s">
        <v>948</v>
      </c>
      <c r="D86" s="520">
        <v>47060</v>
      </c>
      <c r="E86" s="750" t="s">
        <v>957</v>
      </c>
    </row>
    <row r="87" spans="1:5" ht="60.75">
      <c r="A87" s="753"/>
      <c r="B87" s="463" t="s">
        <v>1032</v>
      </c>
      <c r="C87" s="756"/>
      <c r="D87" s="521">
        <v>20692</v>
      </c>
      <c r="E87" s="750"/>
    </row>
    <row r="88" spans="1:5" ht="21" thickBot="1">
      <c r="A88" s="754"/>
      <c r="B88" s="465" t="s">
        <v>938</v>
      </c>
      <c r="C88" s="757"/>
      <c r="D88" s="466">
        <f t="shared" ref="D88" si="16">D87/D86*100</f>
        <v>43.969400764980875</v>
      </c>
      <c r="E88" s="750"/>
    </row>
    <row r="89" spans="1:5" ht="21" thickBot="1">
      <c r="A89" s="795" t="s">
        <v>1033</v>
      </c>
      <c r="B89" s="796"/>
      <c r="C89" s="796"/>
      <c r="D89" s="797"/>
      <c r="E89" s="480"/>
    </row>
    <row r="90" spans="1:5" ht="40.5" customHeight="1">
      <c r="A90" s="801" t="s">
        <v>1034</v>
      </c>
      <c r="B90" s="461" t="s">
        <v>1035</v>
      </c>
      <c r="C90" s="755" t="s">
        <v>1036</v>
      </c>
      <c r="D90" s="481">
        <v>9</v>
      </c>
      <c r="E90" s="750" t="s">
        <v>957</v>
      </c>
    </row>
    <row r="91" spans="1:5" ht="60.75">
      <c r="A91" s="802"/>
      <c r="B91" s="463" t="s">
        <v>1037</v>
      </c>
      <c r="C91" s="756"/>
      <c r="D91" s="482">
        <v>8</v>
      </c>
      <c r="E91" s="750"/>
    </row>
    <row r="92" spans="1:5" ht="21" thickBot="1">
      <c r="A92" s="803"/>
      <c r="B92" s="465" t="s">
        <v>938</v>
      </c>
      <c r="C92" s="757"/>
      <c r="D92" s="475">
        <f t="shared" ref="D92" si="17">D91/D90*100</f>
        <v>88.888888888888886</v>
      </c>
      <c r="E92" s="750"/>
    </row>
    <row r="93" spans="1:5" ht="21" thickBot="1">
      <c r="A93" s="785" t="s">
        <v>1038</v>
      </c>
      <c r="B93" s="786"/>
      <c r="C93" s="786"/>
      <c r="D93" s="787"/>
      <c r="E93" s="522"/>
    </row>
    <row r="94" spans="1:5" ht="21" thickBot="1">
      <c r="A94" s="785" t="s">
        <v>1039</v>
      </c>
      <c r="B94" s="786"/>
      <c r="C94" s="786"/>
      <c r="D94" s="787"/>
      <c r="E94" s="522"/>
    </row>
    <row r="95" spans="1:5" ht="21" customHeight="1" thickBot="1">
      <c r="A95" s="805" t="s">
        <v>1040</v>
      </c>
      <c r="B95" s="523" t="s">
        <v>1041</v>
      </c>
      <c r="C95" s="807" t="s">
        <v>1042</v>
      </c>
      <c r="D95" s="524"/>
      <c r="E95" s="525"/>
    </row>
    <row r="96" spans="1:5" ht="61.5" customHeight="1" thickBot="1">
      <c r="A96" s="806"/>
      <c r="B96" s="488" t="s">
        <v>1043</v>
      </c>
      <c r="C96" s="808"/>
      <c r="D96" s="526"/>
      <c r="E96" s="480" t="s">
        <v>1044</v>
      </c>
    </row>
    <row r="97" spans="1:5" ht="21" thickBot="1">
      <c r="A97" s="785" t="s">
        <v>1045</v>
      </c>
      <c r="B97" s="786"/>
      <c r="C97" s="786"/>
      <c r="D97" s="787"/>
      <c r="E97" s="480"/>
    </row>
    <row r="98" spans="1:5" ht="40.5">
      <c r="A98" s="801" t="s">
        <v>1046</v>
      </c>
      <c r="B98" s="461" t="s">
        <v>1047</v>
      </c>
      <c r="C98" s="755" t="s">
        <v>1048</v>
      </c>
      <c r="D98" s="527">
        <v>9</v>
      </c>
      <c r="E98" s="750" t="s">
        <v>1049</v>
      </c>
    </row>
    <row r="99" spans="1:5" ht="81">
      <c r="A99" s="802"/>
      <c r="B99" s="463" t="s">
        <v>1050</v>
      </c>
      <c r="C99" s="756"/>
      <c r="D99" s="528">
        <v>0</v>
      </c>
      <c r="E99" s="750"/>
    </row>
    <row r="100" spans="1:5" ht="21" thickBot="1">
      <c r="A100" s="802"/>
      <c r="B100" s="463" t="s">
        <v>938</v>
      </c>
      <c r="C100" s="757"/>
      <c r="D100" s="529">
        <f t="shared" ref="D100" si="18">D99/D98*100</f>
        <v>0</v>
      </c>
      <c r="E100" s="750"/>
    </row>
    <row r="101" spans="1:5" ht="21" thickBot="1">
      <c r="A101" s="785" t="s">
        <v>1051</v>
      </c>
      <c r="B101" s="786"/>
      <c r="C101" s="786"/>
      <c r="D101" s="787"/>
      <c r="E101" s="480"/>
    </row>
    <row r="102" spans="1:5" ht="40.5">
      <c r="A102" s="801" t="s">
        <v>1052</v>
      </c>
      <c r="B102" s="530" t="s">
        <v>1053</v>
      </c>
      <c r="C102" s="809" t="s">
        <v>1048</v>
      </c>
      <c r="D102" s="469">
        <v>-3.66</v>
      </c>
      <c r="E102" s="750" t="s">
        <v>1049</v>
      </c>
    </row>
    <row r="103" spans="1:5" ht="40.5">
      <c r="A103" s="768"/>
      <c r="B103" s="531" t="s">
        <v>1054</v>
      </c>
      <c r="C103" s="810"/>
      <c r="D103" s="532"/>
      <c r="E103" s="750"/>
    </row>
    <row r="104" spans="1:5" ht="21" customHeight="1" thickBot="1">
      <c r="A104" s="803"/>
      <c r="B104" s="463" t="s">
        <v>938</v>
      </c>
      <c r="C104" s="811"/>
      <c r="D104" s="533"/>
      <c r="E104" s="750"/>
    </row>
    <row r="105" spans="1:5" ht="21" thickBot="1">
      <c r="A105" s="785" t="s">
        <v>1055</v>
      </c>
      <c r="B105" s="786"/>
      <c r="C105" s="786"/>
      <c r="D105" s="787"/>
      <c r="E105" s="480"/>
    </row>
    <row r="106" spans="1:5">
      <c r="A106" s="801" t="s">
        <v>1056</v>
      </c>
      <c r="B106" s="530" t="s">
        <v>1057</v>
      </c>
      <c r="C106" s="809" t="s">
        <v>1048</v>
      </c>
      <c r="D106" s="534">
        <v>82</v>
      </c>
      <c r="E106" s="750" t="s">
        <v>1049</v>
      </c>
    </row>
    <row r="107" spans="1:5" ht="60.75">
      <c r="A107" s="768"/>
      <c r="B107" s="531" t="s">
        <v>1058</v>
      </c>
      <c r="C107" s="810"/>
      <c r="D107" s="535"/>
      <c r="E107" s="750"/>
    </row>
    <row r="108" spans="1:5" ht="21" customHeight="1" thickBot="1">
      <c r="A108" s="803"/>
      <c r="B108" s="463" t="s">
        <v>938</v>
      </c>
      <c r="C108" s="811"/>
      <c r="D108" s="536"/>
      <c r="E108" s="750"/>
    </row>
    <row r="109" spans="1:5" ht="21" thickBot="1">
      <c r="A109" s="785" t="s">
        <v>1059</v>
      </c>
      <c r="B109" s="786"/>
      <c r="C109" s="786"/>
      <c r="D109" s="787"/>
      <c r="E109" s="750"/>
    </row>
    <row r="110" spans="1:5" ht="41.25" thickBot="1">
      <c r="A110" s="801" t="s">
        <v>1060</v>
      </c>
      <c r="B110" s="530" t="s">
        <v>1061</v>
      </c>
      <c r="C110" s="809" t="s">
        <v>1048</v>
      </c>
      <c r="D110" s="534">
        <v>12.5</v>
      </c>
      <c r="E110" s="750"/>
    </row>
    <row r="111" spans="1:5" ht="41.25" thickBot="1">
      <c r="A111" s="768"/>
      <c r="B111" s="530" t="s">
        <v>1062</v>
      </c>
      <c r="C111" s="810"/>
      <c r="D111" s="535"/>
      <c r="E111" s="750"/>
    </row>
    <row r="112" spans="1:5" ht="21" customHeight="1" thickBot="1">
      <c r="A112" s="803"/>
      <c r="B112" s="530" t="s">
        <v>938</v>
      </c>
      <c r="C112" s="811"/>
      <c r="D112" s="537"/>
      <c r="E112" s="750"/>
    </row>
    <row r="113" spans="1:5" ht="21" thickBot="1">
      <c r="A113" s="785" t="s">
        <v>1063</v>
      </c>
      <c r="B113" s="786"/>
      <c r="C113" s="786"/>
      <c r="D113" s="787"/>
      <c r="E113" s="480"/>
    </row>
    <row r="114" spans="1:5" ht="41.25" thickBot="1">
      <c r="A114" s="752" t="s">
        <v>1064</v>
      </c>
      <c r="B114" s="530" t="s">
        <v>1065</v>
      </c>
      <c r="C114" s="809" t="s">
        <v>1066</v>
      </c>
      <c r="D114" s="534">
        <v>80.95</v>
      </c>
      <c r="E114" s="750" t="s">
        <v>1067</v>
      </c>
    </row>
    <row r="115" spans="1:5" ht="81.75" thickBot="1">
      <c r="A115" s="799"/>
      <c r="B115" s="530" t="s">
        <v>1068</v>
      </c>
      <c r="C115" s="810"/>
      <c r="D115" s="535"/>
      <c r="E115" s="750"/>
    </row>
    <row r="116" spans="1:5" ht="21" customHeight="1" thickBot="1">
      <c r="A116" s="754"/>
      <c r="B116" s="530" t="s">
        <v>938</v>
      </c>
      <c r="C116" s="811"/>
      <c r="D116" s="536"/>
      <c r="E116" s="750"/>
    </row>
    <row r="117" spans="1:5" ht="21" thickBot="1">
      <c r="A117" s="785" t="s">
        <v>1069</v>
      </c>
      <c r="B117" s="786"/>
      <c r="C117" s="786"/>
      <c r="D117" s="787"/>
      <c r="E117" s="480"/>
    </row>
    <row r="118" spans="1:5" ht="60.75">
      <c r="A118" s="798" t="s">
        <v>1070</v>
      </c>
      <c r="B118" s="461" t="s">
        <v>1071</v>
      </c>
      <c r="C118" s="755" t="s">
        <v>1072</v>
      </c>
      <c r="D118" s="538">
        <v>212830716</v>
      </c>
      <c r="E118" s="750" t="s">
        <v>957</v>
      </c>
    </row>
    <row r="119" spans="1:5" ht="60.75">
      <c r="A119" s="799"/>
      <c r="B119" s="463" t="s">
        <v>1073</v>
      </c>
      <c r="C119" s="756"/>
      <c r="D119" s="539">
        <v>53471652</v>
      </c>
      <c r="E119" s="750"/>
    </row>
    <row r="120" spans="1:5" ht="21" thickBot="1">
      <c r="A120" s="800"/>
      <c r="B120" s="465" t="s">
        <v>938</v>
      </c>
      <c r="C120" s="757"/>
      <c r="D120" s="540">
        <f t="shared" ref="D120" si="19">D119/D118*100</f>
        <v>25.124029559718252</v>
      </c>
      <c r="E120" s="750"/>
    </row>
    <row r="121" spans="1:5">
      <c r="A121" s="817" t="s">
        <v>1074</v>
      </c>
      <c r="B121" s="817"/>
      <c r="C121" s="817"/>
      <c r="D121" s="817"/>
      <c r="E121" s="541"/>
    </row>
    <row r="122" spans="1:5" ht="21" thickBot="1">
      <c r="A122" s="812" t="s">
        <v>1075</v>
      </c>
      <c r="B122" s="813"/>
      <c r="C122" s="813"/>
      <c r="D122" s="814"/>
      <c r="E122" s="541"/>
    </row>
    <row r="123" spans="1:5" ht="254.25" customHeight="1" thickBot="1">
      <c r="A123" s="488" t="s">
        <v>1076</v>
      </c>
      <c r="B123" s="477" t="s">
        <v>1077</v>
      </c>
      <c r="C123" s="542" t="s">
        <v>1078</v>
      </c>
      <c r="D123" s="543" t="s">
        <v>1079</v>
      </c>
      <c r="E123" s="480" t="s">
        <v>932</v>
      </c>
    </row>
    <row r="124" spans="1:5">
      <c r="A124" s="812" t="s">
        <v>1080</v>
      </c>
      <c r="B124" s="813"/>
      <c r="C124" s="813"/>
      <c r="D124" s="814"/>
      <c r="E124" s="541"/>
    </row>
    <row r="125" spans="1:5" ht="60.75">
      <c r="A125" s="463" t="s">
        <v>1081</v>
      </c>
      <c r="B125" s="473" t="s">
        <v>1082</v>
      </c>
      <c r="C125" s="544" t="s">
        <v>1083</v>
      </c>
      <c r="D125" s="545" t="s">
        <v>1084</v>
      </c>
      <c r="E125" s="546" t="s">
        <v>944</v>
      </c>
    </row>
    <row r="126" spans="1:5" ht="21" thickBot="1">
      <c r="A126" s="812" t="s">
        <v>1085</v>
      </c>
      <c r="B126" s="813"/>
      <c r="C126" s="813"/>
      <c r="D126" s="814"/>
      <c r="E126" s="541"/>
    </row>
    <row r="127" spans="1:5">
      <c r="A127" s="801" t="s">
        <v>1086</v>
      </c>
      <c r="B127" s="461" t="s">
        <v>1087</v>
      </c>
      <c r="C127" s="755" t="s">
        <v>1088</v>
      </c>
      <c r="D127" s="481">
        <v>9</v>
      </c>
      <c r="E127" s="750" t="s">
        <v>932</v>
      </c>
    </row>
    <row r="128" spans="1:5" ht="40.5">
      <c r="A128" s="802"/>
      <c r="B128" s="463" t="s">
        <v>1089</v>
      </c>
      <c r="C128" s="756"/>
      <c r="D128" s="470">
        <v>9</v>
      </c>
      <c r="E128" s="750"/>
    </row>
    <row r="129" spans="1:5" ht="21" thickBot="1">
      <c r="A129" s="803"/>
      <c r="B129" s="465" t="s">
        <v>938</v>
      </c>
      <c r="C129" s="757"/>
      <c r="D129" s="471">
        <f t="shared" ref="D129" si="20">D128/D127*100</f>
        <v>100</v>
      </c>
      <c r="E129" s="750"/>
    </row>
    <row r="130" spans="1:5" ht="21" customHeight="1" thickBot="1">
      <c r="A130" s="812" t="s">
        <v>1090</v>
      </c>
      <c r="B130" s="813"/>
      <c r="C130" s="813"/>
      <c r="D130" s="814"/>
      <c r="E130" s="541"/>
    </row>
    <row r="131" spans="1:5" ht="61.5" thickBot="1">
      <c r="A131" s="488" t="s">
        <v>1091</v>
      </c>
      <c r="B131" s="477" t="s">
        <v>1092</v>
      </c>
      <c r="C131" s="489" t="s">
        <v>1093</v>
      </c>
      <c r="D131" s="547" t="s">
        <v>1094</v>
      </c>
      <c r="E131" s="548" t="s">
        <v>932</v>
      </c>
    </row>
    <row r="132" spans="1:5" ht="21" thickBot="1">
      <c r="A132" s="815" t="s">
        <v>1095</v>
      </c>
      <c r="B132" s="765"/>
      <c r="C132" s="765"/>
      <c r="D132" s="816"/>
      <c r="E132" s="541"/>
    </row>
    <row r="133" spans="1:5" ht="21" thickBot="1">
      <c r="A133" s="785" t="s">
        <v>1096</v>
      </c>
      <c r="B133" s="786"/>
      <c r="C133" s="786"/>
      <c r="D133" s="787"/>
      <c r="E133" s="525"/>
    </row>
    <row r="134" spans="1:5" ht="40.5">
      <c r="A134" s="801" t="s">
        <v>1097</v>
      </c>
      <c r="B134" s="461" t="s">
        <v>1098</v>
      </c>
      <c r="C134" s="755" t="s">
        <v>1099</v>
      </c>
      <c r="D134" s="549">
        <v>1810</v>
      </c>
      <c r="E134" s="750" t="s">
        <v>1100</v>
      </c>
    </row>
    <row r="135" spans="1:5" ht="40.5">
      <c r="A135" s="802"/>
      <c r="B135" s="463" t="s">
        <v>1101</v>
      </c>
      <c r="C135" s="756"/>
      <c r="D135" s="550">
        <v>1734</v>
      </c>
      <c r="E135" s="750"/>
    </row>
    <row r="136" spans="1:5" ht="21" thickBot="1">
      <c r="A136" s="802"/>
      <c r="B136" s="463" t="s">
        <v>938</v>
      </c>
      <c r="C136" s="757"/>
      <c r="D136" s="529">
        <f t="shared" ref="D136" si="21">D135/D134*100</f>
        <v>95.801104972375697</v>
      </c>
      <c r="E136" s="750"/>
    </row>
    <row r="137" spans="1:5" ht="21" thickBot="1">
      <c r="A137" s="785" t="s">
        <v>1102</v>
      </c>
      <c r="B137" s="786"/>
      <c r="C137" s="786"/>
      <c r="D137" s="787"/>
      <c r="E137" s="750"/>
    </row>
    <row r="138" spans="1:5" ht="40.5">
      <c r="A138" s="753" t="s">
        <v>1103</v>
      </c>
      <c r="B138" s="461" t="s">
        <v>1098</v>
      </c>
      <c r="C138" s="755" t="s">
        <v>1099</v>
      </c>
      <c r="D138" s="519">
        <v>5000</v>
      </c>
      <c r="E138" s="750"/>
    </row>
    <row r="139" spans="1:5" ht="40.5">
      <c r="A139" s="753"/>
      <c r="B139" s="463" t="s">
        <v>1101</v>
      </c>
      <c r="C139" s="756"/>
      <c r="D139" s="519">
        <v>1398</v>
      </c>
      <c r="E139" s="750"/>
    </row>
    <row r="140" spans="1:5" ht="21" thickBot="1">
      <c r="A140" s="753"/>
      <c r="B140" s="463" t="s">
        <v>938</v>
      </c>
      <c r="C140" s="757"/>
      <c r="D140" s="551">
        <f t="shared" ref="D140" si="22">D139/D138*100</f>
        <v>27.96</v>
      </c>
      <c r="E140" s="750"/>
    </row>
    <row r="141" spans="1:5" ht="21" thickBot="1">
      <c r="A141" s="785" t="s">
        <v>1104</v>
      </c>
      <c r="B141" s="786"/>
      <c r="C141" s="786"/>
      <c r="D141" s="787"/>
      <c r="E141" s="750"/>
    </row>
    <row r="142" spans="1:5" ht="40.5">
      <c r="A142" s="752" t="s">
        <v>1105</v>
      </c>
      <c r="B142" s="461" t="s">
        <v>1106</v>
      </c>
      <c r="C142" s="755" t="s">
        <v>1099</v>
      </c>
      <c r="D142" s="552">
        <v>0</v>
      </c>
      <c r="E142" s="750"/>
    </row>
    <row r="143" spans="1:5" ht="40.5">
      <c r="A143" s="753"/>
      <c r="B143" s="463" t="s">
        <v>1107</v>
      </c>
      <c r="C143" s="756"/>
      <c r="D143" s="553">
        <v>0</v>
      </c>
      <c r="E143" s="750"/>
    </row>
    <row r="144" spans="1:5" ht="21" thickBot="1">
      <c r="A144" s="754"/>
      <c r="B144" s="465" t="s">
        <v>938</v>
      </c>
      <c r="C144" s="757"/>
      <c r="D144" s="502">
        <v>0</v>
      </c>
      <c r="E144" s="750"/>
    </row>
  </sheetData>
  <mergeCells count="132">
    <mergeCell ref="A133:D133"/>
    <mergeCell ref="A134:A136"/>
    <mergeCell ref="C134:C136"/>
    <mergeCell ref="E134:E144"/>
    <mergeCell ref="A137:D137"/>
    <mergeCell ref="A138:A140"/>
    <mergeCell ref="C138:C140"/>
    <mergeCell ref="A141:D141"/>
    <mergeCell ref="A142:A144"/>
    <mergeCell ref="C142:C144"/>
    <mergeCell ref="A126:D126"/>
    <mergeCell ref="A127:A129"/>
    <mergeCell ref="C127:C129"/>
    <mergeCell ref="E127:E129"/>
    <mergeCell ref="A130:D130"/>
    <mergeCell ref="A132:D132"/>
    <mergeCell ref="A118:A120"/>
    <mergeCell ref="C118:C120"/>
    <mergeCell ref="E118:E120"/>
    <mergeCell ref="A121:D121"/>
    <mergeCell ref="A122:D122"/>
    <mergeCell ref="A124:D124"/>
    <mergeCell ref="C110:C112"/>
    <mergeCell ref="A113:D113"/>
    <mergeCell ref="A114:A116"/>
    <mergeCell ref="C114:C116"/>
    <mergeCell ref="E114:E116"/>
    <mergeCell ref="A117:D117"/>
    <mergeCell ref="A101:D101"/>
    <mergeCell ref="A102:A104"/>
    <mergeCell ref="C102:C104"/>
    <mergeCell ref="E102:E104"/>
    <mergeCell ref="A105:D105"/>
    <mergeCell ref="A106:A108"/>
    <mergeCell ref="C106:C108"/>
    <mergeCell ref="E106:E112"/>
    <mergeCell ref="A109:D109"/>
    <mergeCell ref="A110:A112"/>
    <mergeCell ref="A95:A96"/>
    <mergeCell ref="C95:C96"/>
    <mergeCell ref="A97:D97"/>
    <mergeCell ref="A98:A100"/>
    <mergeCell ref="C98:C100"/>
    <mergeCell ref="E98:E100"/>
    <mergeCell ref="A89:D89"/>
    <mergeCell ref="A90:A92"/>
    <mergeCell ref="C90:C92"/>
    <mergeCell ref="E90:E92"/>
    <mergeCell ref="A93:D93"/>
    <mergeCell ref="A94:D94"/>
    <mergeCell ref="A82:A84"/>
    <mergeCell ref="C82:C84"/>
    <mergeCell ref="E82:E84"/>
    <mergeCell ref="A85:D85"/>
    <mergeCell ref="A86:A88"/>
    <mergeCell ref="C86:C88"/>
    <mergeCell ref="E86:E88"/>
    <mergeCell ref="E74:E76"/>
    <mergeCell ref="A77:D77"/>
    <mergeCell ref="A78:A80"/>
    <mergeCell ref="C78:C80"/>
    <mergeCell ref="E78:E80"/>
    <mergeCell ref="A81:D81"/>
    <mergeCell ref="A69:D69"/>
    <mergeCell ref="A70:A72"/>
    <mergeCell ref="C70:C72"/>
    <mergeCell ref="A73:D73"/>
    <mergeCell ref="A74:A76"/>
    <mergeCell ref="C74:C76"/>
    <mergeCell ref="C57:C59"/>
    <mergeCell ref="A60:D60"/>
    <mergeCell ref="A61:A63"/>
    <mergeCell ref="C61:C63"/>
    <mergeCell ref="E61:E63"/>
    <mergeCell ref="A64:D64"/>
    <mergeCell ref="E64:E66"/>
    <mergeCell ref="A65:D65"/>
    <mergeCell ref="A66:A68"/>
    <mergeCell ref="C66:C68"/>
    <mergeCell ref="A45:A47"/>
    <mergeCell ref="A48:D48"/>
    <mergeCell ref="A49:A51"/>
    <mergeCell ref="C49:C51"/>
    <mergeCell ref="E49:E59"/>
    <mergeCell ref="A52:D52"/>
    <mergeCell ref="A53:A55"/>
    <mergeCell ref="C53:C55"/>
    <mergeCell ref="A56:D56"/>
    <mergeCell ref="A57:A59"/>
    <mergeCell ref="A24:D24"/>
    <mergeCell ref="E24:E28"/>
    <mergeCell ref="A25:D25"/>
    <mergeCell ref="A26:A28"/>
    <mergeCell ref="C26:C28"/>
    <mergeCell ref="A37:D37"/>
    <mergeCell ref="E37:E38"/>
    <mergeCell ref="A39:A44"/>
    <mergeCell ref="C39:C41"/>
    <mergeCell ref="E39:E41"/>
    <mergeCell ref="E42:E44"/>
    <mergeCell ref="A29:D29"/>
    <mergeCell ref="A30:A32"/>
    <mergeCell ref="C30:C32"/>
    <mergeCell ref="E30:E32"/>
    <mergeCell ref="A33:D33"/>
    <mergeCell ref="A34:A36"/>
    <mergeCell ref="C34:C36"/>
    <mergeCell ref="E34:E36"/>
    <mergeCell ref="A12:D12"/>
    <mergeCell ref="E12:E19"/>
    <mergeCell ref="A13:D13"/>
    <mergeCell ref="A14:A16"/>
    <mergeCell ref="C14:C16"/>
    <mergeCell ref="A17:A19"/>
    <mergeCell ref="C17:C19"/>
    <mergeCell ref="A20:D20"/>
    <mergeCell ref="A21:A23"/>
    <mergeCell ref="C21:C23"/>
    <mergeCell ref="D21:D23"/>
    <mergeCell ref="E21:E23"/>
    <mergeCell ref="A1:E1"/>
    <mergeCell ref="A2:B3"/>
    <mergeCell ref="C2:C3"/>
    <mergeCell ref="D2:D3"/>
    <mergeCell ref="E2:E3"/>
    <mergeCell ref="A4:D4"/>
    <mergeCell ref="E4:E11"/>
    <mergeCell ref="A5:D5"/>
    <mergeCell ref="A6:A8"/>
    <mergeCell ref="C6:C8"/>
    <mergeCell ref="A9:A11"/>
    <mergeCell ref="C9:C11"/>
  </mergeCells>
  <conditionalFormatting sqref="D8">
    <cfRule type="cellIs" dxfId="21" priority="22" operator="lessThan">
      <formula>70</formula>
    </cfRule>
  </conditionalFormatting>
  <conditionalFormatting sqref="D11">
    <cfRule type="cellIs" dxfId="20" priority="20" operator="lessThan">
      <formula>100</formula>
    </cfRule>
    <cfRule type="cellIs" dxfId="19" priority="21" operator="lessThan">
      <formula>100</formula>
    </cfRule>
  </conditionalFormatting>
  <conditionalFormatting sqref="D16 D92 D106:D107">
    <cfRule type="cellIs" dxfId="18" priority="19" operator="lessThan">
      <formula>80</formula>
    </cfRule>
  </conditionalFormatting>
  <conditionalFormatting sqref="D28 D84">
    <cfRule type="cellIs" dxfId="17" priority="18" operator="lessThan">
      <formula>50</formula>
    </cfRule>
  </conditionalFormatting>
  <conditionalFormatting sqref="D41 D44">
    <cfRule type="cellIs" dxfId="16" priority="17" operator="greaterThan">
      <formula>26</formula>
    </cfRule>
  </conditionalFormatting>
  <conditionalFormatting sqref="D36 D51 D76">
    <cfRule type="cellIs" dxfId="15" priority="16" operator="lessThan">
      <formula>70</formula>
    </cfRule>
  </conditionalFormatting>
  <conditionalFormatting sqref="D32">
    <cfRule type="cellIs" dxfId="14" priority="15" operator="lessThan">
      <formula>100</formula>
    </cfRule>
  </conditionalFormatting>
  <conditionalFormatting sqref="D88">
    <cfRule type="cellIs" dxfId="13" priority="14" operator="lessThan">
      <formula>80</formula>
    </cfRule>
  </conditionalFormatting>
  <conditionalFormatting sqref="D100">
    <cfRule type="cellIs" dxfId="12" priority="13" operator="greaterThan">
      <formula>13</formula>
    </cfRule>
  </conditionalFormatting>
  <conditionalFormatting sqref="D102:D103">
    <cfRule type="cellIs" dxfId="11" priority="12" operator="greaterThan">
      <formula>15</formula>
    </cfRule>
  </conditionalFormatting>
  <conditionalFormatting sqref="D110:D111">
    <cfRule type="cellIs" dxfId="10" priority="11" operator="greaterThan">
      <formula>20</formula>
    </cfRule>
  </conditionalFormatting>
  <conditionalFormatting sqref="D114:D115">
    <cfRule type="cellIs" dxfId="9" priority="10" operator="lessThan">
      <formula>75</formula>
    </cfRule>
  </conditionalFormatting>
  <conditionalFormatting sqref="D136 D140">
    <cfRule type="cellIs" dxfId="8" priority="9" operator="lessThan">
      <formula>80</formula>
    </cfRule>
  </conditionalFormatting>
  <conditionalFormatting sqref="D120">
    <cfRule type="cellIs" dxfId="7" priority="8" operator="lessThan">
      <formula>20</formula>
    </cfRule>
  </conditionalFormatting>
  <conditionalFormatting sqref="D99">
    <cfRule type="cellIs" dxfId="6" priority="7" operator="greaterThan">
      <formula>0</formula>
    </cfRule>
  </conditionalFormatting>
  <conditionalFormatting sqref="D63">
    <cfRule type="cellIs" dxfId="5" priority="6" operator="greaterThan">
      <formula>5</formula>
    </cfRule>
  </conditionalFormatting>
  <conditionalFormatting sqref="D55">
    <cfRule type="cellIs" dxfId="4" priority="5" operator="lessThan">
      <formula>70</formula>
    </cfRule>
  </conditionalFormatting>
  <conditionalFormatting sqref="D59">
    <cfRule type="cellIs" dxfId="3" priority="4" operator="lessThan">
      <formula>70</formula>
    </cfRule>
  </conditionalFormatting>
  <conditionalFormatting sqref="D72">
    <cfRule type="cellIs" dxfId="2" priority="3" operator="lessThan">
      <formula>80</formula>
    </cfRule>
  </conditionalFormatting>
  <conditionalFormatting sqref="D84 D80">
    <cfRule type="cellIs" dxfId="1" priority="2" operator="lessThan">
      <formula>40</formula>
    </cfRule>
  </conditionalFormatting>
  <conditionalFormatting sqref="D68">
    <cfRule type="cellIs" dxfId="0" priority="1" operator="lessThan">
      <formula>50</formula>
    </cfRule>
  </conditionalFormatting>
  <pageMargins left="0.31496062992125984" right="0.11811023622047245" top="0.35433070866141736" bottom="0.15748031496062992" header="0.31496062992125984" footer="0.31496062992125984"/>
  <pageSetup paperSize="9" scale="76" fitToHeight="0" orientation="landscape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19"/>
  <sheetViews>
    <sheetView view="pageBreakPreview" topLeftCell="D1" zoomScale="90" zoomScaleNormal="80" zoomScaleSheetLayoutView="90" workbookViewId="0">
      <pane ySplit="4" topLeftCell="A104" activePane="bottomLeft" state="frozen"/>
      <selection pane="bottomLeft" activeCell="O7" sqref="O7"/>
    </sheetView>
  </sheetViews>
  <sheetFormatPr defaultRowHeight="21.75"/>
  <cols>
    <col min="1" max="1" width="9" style="66"/>
    <col min="2" max="2" width="5.25" style="21" customWidth="1"/>
    <col min="3" max="3" width="36.875" style="168" customWidth="1"/>
    <col min="4" max="4" width="17.25" style="66" customWidth="1"/>
    <col min="5" max="5" width="13.375" style="169" customWidth="1"/>
    <col min="6" max="6" width="2.5" style="66" customWidth="1"/>
    <col min="7" max="7" width="2.625" style="66" customWidth="1"/>
    <col min="8" max="8" width="2.375" style="66" customWidth="1"/>
    <col min="9" max="9" width="2.75" style="66" customWidth="1"/>
    <col min="10" max="10" width="10.875" style="170" customWidth="1"/>
    <col min="11" max="11" width="26.25" style="66" customWidth="1"/>
    <col min="12" max="12" width="5.375" style="66" customWidth="1"/>
    <col min="13" max="13" width="6.125" style="66" bestFit="1" customWidth="1"/>
    <col min="14" max="14" width="6.25" style="66" customWidth="1"/>
    <col min="15" max="15" width="7.875" style="144" customWidth="1"/>
    <col min="16" max="16" width="6.625" style="144" customWidth="1"/>
    <col min="17" max="17" width="8.625" style="144" bestFit="1" customWidth="1"/>
    <col min="18" max="19" width="7.125" style="144" bestFit="1" customWidth="1"/>
    <col min="20" max="16384" width="9" style="66"/>
  </cols>
  <sheetData>
    <row r="1" spans="1:24" ht="48.75" customHeight="1">
      <c r="A1" s="906" t="s">
        <v>917</v>
      </c>
      <c r="B1" s="906"/>
      <c r="C1" s="906"/>
      <c r="D1" s="906"/>
      <c r="E1" s="906"/>
      <c r="F1" s="906"/>
      <c r="G1" s="906"/>
      <c r="H1" s="906"/>
      <c r="I1" s="906"/>
      <c r="J1" s="906"/>
      <c r="K1" s="906"/>
      <c r="L1" s="906"/>
      <c r="M1" s="906"/>
      <c r="N1" s="906"/>
      <c r="O1" s="906"/>
      <c r="P1" s="906"/>
      <c r="Q1" s="906"/>
      <c r="R1" s="906"/>
      <c r="S1" s="906"/>
      <c r="T1" s="906"/>
      <c r="U1" s="906"/>
      <c r="V1" s="906"/>
      <c r="W1" s="906"/>
      <c r="X1" s="906"/>
    </row>
    <row r="2" spans="1:24" ht="18.75" customHeight="1">
      <c r="A2" s="863" t="s">
        <v>807</v>
      </c>
      <c r="B2" s="856" t="s">
        <v>0</v>
      </c>
      <c r="C2" s="845" t="s">
        <v>1</v>
      </c>
      <c r="D2" s="847" t="s">
        <v>2</v>
      </c>
      <c r="E2" s="849" t="s">
        <v>3</v>
      </c>
      <c r="F2" s="851" t="s">
        <v>474</v>
      </c>
      <c r="G2" s="851"/>
      <c r="H2" s="851"/>
      <c r="I2" s="852"/>
      <c r="J2" s="853" t="s">
        <v>4</v>
      </c>
      <c r="K2" s="855" t="s">
        <v>5</v>
      </c>
      <c r="L2" s="857" t="s">
        <v>203</v>
      </c>
      <c r="M2" s="858"/>
      <c r="N2" s="859"/>
      <c r="O2" s="818" t="s">
        <v>6</v>
      </c>
      <c r="P2" s="818"/>
      <c r="Q2" s="818"/>
      <c r="R2" s="818"/>
      <c r="S2" s="818"/>
      <c r="T2" s="818"/>
      <c r="U2" s="818"/>
      <c r="V2" s="818"/>
      <c r="W2" s="818"/>
      <c r="X2" s="818"/>
    </row>
    <row r="3" spans="1:24" ht="33" customHeight="1">
      <c r="A3" s="863"/>
      <c r="B3" s="864"/>
      <c r="C3" s="846"/>
      <c r="D3" s="848"/>
      <c r="E3" s="850"/>
      <c r="F3" s="67" t="s">
        <v>7</v>
      </c>
      <c r="G3" s="67" t="s">
        <v>8</v>
      </c>
      <c r="H3" s="67" t="s">
        <v>9</v>
      </c>
      <c r="I3" s="67" t="s">
        <v>10</v>
      </c>
      <c r="J3" s="854"/>
      <c r="K3" s="856"/>
      <c r="L3" s="49">
        <v>2556</v>
      </c>
      <c r="M3" s="49">
        <v>2557</v>
      </c>
      <c r="N3" s="49">
        <v>2558</v>
      </c>
      <c r="O3" s="301" t="s">
        <v>11</v>
      </c>
      <c r="P3" s="302" t="s">
        <v>12</v>
      </c>
      <c r="Q3" s="302" t="s">
        <v>13</v>
      </c>
      <c r="R3" s="302" t="s">
        <v>14</v>
      </c>
      <c r="S3" s="302" t="s">
        <v>15</v>
      </c>
      <c r="T3" s="302" t="s">
        <v>16</v>
      </c>
      <c r="U3" s="302" t="s">
        <v>17</v>
      </c>
      <c r="V3" s="302" t="s">
        <v>18</v>
      </c>
      <c r="W3" s="302" t="s">
        <v>19</v>
      </c>
      <c r="X3" s="302" t="s">
        <v>20</v>
      </c>
    </row>
    <row r="4" spans="1:24">
      <c r="A4" s="68"/>
      <c r="B4" s="50"/>
      <c r="C4" s="69"/>
      <c r="D4" s="70"/>
      <c r="E4" s="71"/>
      <c r="F4" s="67"/>
      <c r="G4" s="67"/>
      <c r="H4" s="67"/>
      <c r="I4" s="67"/>
      <c r="J4" s="72"/>
      <c r="K4" s="49"/>
      <c r="L4" s="49"/>
      <c r="M4" s="49"/>
      <c r="N4" s="49"/>
      <c r="O4" s="73" t="s">
        <v>877</v>
      </c>
      <c r="P4" s="73" t="s">
        <v>877</v>
      </c>
      <c r="Q4" s="73" t="s">
        <v>877</v>
      </c>
      <c r="R4" s="73" t="s">
        <v>877</v>
      </c>
      <c r="S4" s="73" t="s">
        <v>877</v>
      </c>
      <c r="T4" s="73" t="s">
        <v>877</v>
      </c>
      <c r="U4" s="73" t="s">
        <v>877</v>
      </c>
      <c r="V4" s="73" t="s">
        <v>877</v>
      </c>
      <c r="W4" s="73" t="s">
        <v>877</v>
      </c>
      <c r="X4" s="73" t="s">
        <v>877</v>
      </c>
    </row>
    <row r="5" spans="1:24" s="23" customFormat="1" ht="21.75" customHeight="1">
      <c r="A5" s="819" t="s">
        <v>476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  <c r="R5" s="820"/>
      <c r="S5" s="820"/>
      <c r="T5" s="820"/>
      <c r="U5" s="820"/>
      <c r="V5" s="820"/>
      <c r="W5" s="820"/>
      <c r="X5" s="820"/>
    </row>
    <row r="6" spans="1:24" s="24" customFormat="1" ht="21.75" customHeight="1">
      <c r="A6" s="821" t="s">
        <v>814</v>
      </c>
      <c r="B6" s="822"/>
      <c r="C6" s="822"/>
      <c r="D6" s="822"/>
      <c r="E6" s="822"/>
      <c r="F6" s="822"/>
      <c r="G6" s="822"/>
      <c r="H6" s="822"/>
      <c r="I6" s="822"/>
      <c r="J6" s="822"/>
      <c r="K6" s="822"/>
      <c r="L6" s="822"/>
      <c r="M6" s="822"/>
      <c r="N6" s="822"/>
      <c r="O6" s="822"/>
      <c r="P6" s="822"/>
      <c r="Q6" s="822"/>
      <c r="R6" s="822"/>
      <c r="S6" s="822"/>
      <c r="T6" s="822"/>
      <c r="U6" s="822"/>
      <c r="V6" s="822"/>
      <c r="W6" s="822"/>
      <c r="X6" s="822"/>
    </row>
    <row r="7" spans="1:24" s="84" customFormat="1" ht="81" customHeight="1">
      <c r="A7" s="825" t="s">
        <v>808</v>
      </c>
      <c r="B7" s="46" t="s">
        <v>486</v>
      </c>
      <c r="C7" s="860" t="s">
        <v>487</v>
      </c>
      <c r="D7" s="828" t="s">
        <v>488</v>
      </c>
      <c r="E7" s="828" t="s">
        <v>23</v>
      </c>
      <c r="F7" s="75"/>
      <c r="G7" s="54"/>
      <c r="H7" s="54" t="s">
        <v>21</v>
      </c>
      <c r="I7" s="75"/>
      <c r="J7" s="76" t="s">
        <v>22</v>
      </c>
      <c r="K7" s="77" t="s">
        <v>881</v>
      </c>
      <c r="L7" s="78"/>
      <c r="M7" s="78"/>
      <c r="N7" s="79"/>
      <c r="O7" s="80"/>
      <c r="P7" s="81"/>
      <c r="Q7" s="81"/>
      <c r="R7" s="82"/>
      <c r="S7" s="81"/>
      <c r="T7" s="81"/>
      <c r="U7" s="81"/>
      <c r="V7" s="73"/>
      <c r="W7" s="73"/>
      <c r="X7" s="81"/>
    </row>
    <row r="8" spans="1:24" s="84" customFormat="1" ht="43.5">
      <c r="A8" s="826"/>
      <c r="B8" s="36"/>
      <c r="C8" s="861"/>
      <c r="D8" s="829"/>
      <c r="E8" s="829"/>
      <c r="F8" s="85"/>
      <c r="G8" s="85"/>
      <c r="H8" s="85"/>
      <c r="I8" s="85"/>
      <c r="J8" s="86"/>
      <c r="K8" s="77" t="s">
        <v>489</v>
      </c>
      <c r="L8" s="78"/>
      <c r="M8" s="78"/>
      <c r="N8" s="79"/>
      <c r="O8" s="80"/>
      <c r="P8" s="81"/>
      <c r="Q8" s="81"/>
      <c r="R8" s="82"/>
      <c r="S8" s="81"/>
      <c r="T8" s="81"/>
      <c r="U8" s="81"/>
      <c r="V8" s="73"/>
      <c r="W8" s="73"/>
      <c r="X8" s="81"/>
    </row>
    <row r="9" spans="1:24" s="84" customFormat="1">
      <c r="A9" s="827"/>
      <c r="B9" s="36"/>
      <c r="C9" s="862"/>
      <c r="D9" s="830"/>
      <c r="E9" s="830"/>
      <c r="F9" s="85"/>
      <c r="G9" s="85"/>
      <c r="H9" s="85"/>
      <c r="I9" s="85"/>
      <c r="J9" s="86"/>
      <c r="K9" s="77" t="s">
        <v>490</v>
      </c>
      <c r="L9" s="78"/>
      <c r="M9" s="78"/>
      <c r="N9" s="79"/>
      <c r="O9" s="80"/>
      <c r="P9" s="81"/>
      <c r="Q9" s="81"/>
      <c r="R9" s="80"/>
      <c r="S9" s="81"/>
      <c r="T9" s="81"/>
      <c r="U9" s="81"/>
      <c r="V9" s="73"/>
      <c r="W9" s="73"/>
      <c r="X9" s="81"/>
    </row>
    <row r="10" spans="1:24" s="84" customFormat="1" ht="82.5" customHeight="1">
      <c r="A10" s="825" t="s">
        <v>808</v>
      </c>
      <c r="B10" s="837" t="s">
        <v>491</v>
      </c>
      <c r="C10" s="828" t="s">
        <v>492</v>
      </c>
      <c r="D10" s="828" t="s">
        <v>493</v>
      </c>
      <c r="E10" s="828" t="s">
        <v>23</v>
      </c>
      <c r="F10" s="869"/>
      <c r="G10" s="869"/>
      <c r="H10" s="869" t="s">
        <v>21</v>
      </c>
      <c r="I10" s="54"/>
      <c r="J10" s="895" t="s">
        <v>24</v>
      </c>
      <c r="K10" s="77" t="s">
        <v>494</v>
      </c>
      <c r="L10" s="77"/>
      <c r="M10" s="77"/>
      <c r="N10" s="87"/>
      <c r="O10" s="80"/>
      <c r="P10" s="81"/>
      <c r="Q10" s="81"/>
      <c r="R10" s="81"/>
      <c r="S10" s="88"/>
      <c r="T10" s="81"/>
      <c r="U10" s="81"/>
      <c r="V10" s="89"/>
      <c r="W10" s="88"/>
      <c r="X10" s="90"/>
    </row>
    <row r="11" spans="1:24" s="84" customFormat="1" ht="43.5">
      <c r="A11" s="826"/>
      <c r="B11" s="840"/>
      <c r="C11" s="829"/>
      <c r="D11" s="829"/>
      <c r="E11" s="829"/>
      <c r="F11" s="870"/>
      <c r="G11" s="870"/>
      <c r="H11" s="870"/>
      <c r="I11" s="55"/>
      <c r="J11" s="893"/>
      <c r="K11" s="77" t="s">
        <v>495</v>
      </c>
      <c r="L11" s="77"/>
      <c r="M11" s="77"/>
      <c r="N11" s="87"/>
      <c r="O11" s="80"/>
      <c r="P11" s="81"/>
      <c r="Q11" s="81"/>
      <c r="R11" s="81"/>
      <c r="S11" s="81"/>
      <c r="T11" s="81"/>
      <c r="U11" s="81"/>
      <c r="V11" s="89"/>
      <c r="W11" s="88"/>
      <c r="X11" s="90"/>
    </row>
    <row r="12" spans="1:24" s="84" customFormat="1" ht="21.75" customHeight="1">
      <c r="A12" s="827"/>
      <c r="B12" s="841"/>
      <c r="C12" s="830"/>
      <c r="D12" s="830"/>
      <c r="E12" s="830"/>
      <c r="F12" s="871"/>
      <c r="G12" s="871"/>
      <c r="H12" s="871"/>
      <c r="I12" s="56"/>
      <c r="J12" s="894"/>
      <c r="K12" s="77" t="s">
        <v>25</v>
      </c>
      <c r="L12" s="78"/>
      <c r="M12" s="78"/>
      <c r="N12" s="79"/>
      <c r="O12" s="80"/>
      <c r="P12" s="81"/>
      <c r="Q12" s="81"/>
      <c r="R12" s="81"/>
      <c r="S12" s="81"/>
      <c r="T12" s="81"/>
      <c r="U12" s="81"/>
      <c r="V12" s="73"/>
      <c r="W12" s="73"/>
      <c r="X12" s="364"/>
    </row>
    <row r="13" spans="1:24" s="99" customFormat="1" ht="87">
      <c r="A13" s="825" t="s">
        <v>808</v>
      </c>
      <c r="B13" s="837" t="s">
        <v>496</v>
      </c>
      <c r="C13" s="860" t="s">
        <v>497</v>
      </c>
      <c r="D13" s="828" t="s">
        <v>27</v>
      </c>
      <c r="E13" s="866" t="s">
        <v>23</v>
      </c>
      <c r="F13" s="887"/>
      <c r="G13" s="869"/>
      <c r="H13" s="869" t="s">
        <v>21</v>
      </c>
      <c r="I13" s="869" t="s">
        <v>21</v>
      </c>
      <c r="J13" s="828" t="s">
        <v>498</v>
      </c>
      <c r="K13" s="77" t="s">
        <v>499</v>
      </c>
      <c r="L13" s="78"/>
      <c r="M13" s="78"/>
      <c r="N13" s="78"/>
      <c r="O13" s="91"/>
      <c r="P13" s="93"/>
      <c r="Q13" s="91"/>
      <c r="R13" s="91"/>
      <c r="S13" s="95"/>
      <c r="T13" s="89"/>
      <c r="U13" s="82"/>
      <c r="V13" s="89"/>
      <c r="W13" s="96"/>
      <c r="X13" s="98"/>
    </row>
    <row r="14" spans="1:24" s="99" customFormat="1" ht="87">
      <c r="A14" s="826"/>
      <c r="B14" s="840"/>
      <c r="C14" s="861"/>
      <c r="D14" s="829"/>
      <c r="E14" s="867"/>
      <c r="F14" s="888"/>
      <c r="G14" s="870"/>
      <c r="H14" s="870"/>
      <c r="I14" s="870"/>
      <c r="J14" s="829"/>
      <c r="K14" s="77" t="s">
        <v>500</v>
      </c>
      <c r="L14" s="78"/>
      <c r="M14" s="78"/>
      <c r="N14" s="78"/>
      <c r="O14" s="91"/>
      <c r="P14" s="93"/>
      <c r="Q14" s="91"/>
      <c r="R14" s="91"/>
      <c r="S14" s="95"/>
      <c r="T14" s="89"/>
      <c r="U14" s="82"/>
      <c r="V14" s="89"/>
      <c r="W14" s="96"/>
      <c r="X14" s="98"/>
    </row>
    <row r="15" spans="1:24" s="99" customFormat="1" ht="23.25" customHeight="1">
      <c r="A15" s="827"/>
      <c r="B15" s="840"/>
      <c r="C15" s="862"/>
      <c r="D15" s="830"/>
      <c r="E15" s="868"/>
      <c r="F15" s="889"/>
      <c r="G15" s="871"/>
      <c r="H15" s="871"/>
      <c r="I15" s="871"/>
      <c r="J15" s="830"/>
      <c r="K15" s="77" t="s">
        <v>25</v>
      </c>
      <c r="L15" s="78"/>
      <c r="M15" s="78"/>
      <c r="N15" s="78"/>
      <c r="O15" s="101"/>
      <c r="P15" s="101"/>
      <c r="Q15" s="100"/>
      <c r="R15" s="100"/>
      <c r="S15" s="95"/>
      <c r="T15" s="73"/>
      <c r="U15" s="80"/>
      <c r="V15" s="73"/>
      <c r="W15" s="73"/>
      <c r="X15" s="73"/>
    </row>
    <row r="16" spans="1:24" s="99" customFormat="1" ht="409.5">
      <c r="A16" s="825" t="s">
        <v>808</v>
      </c>
      <c r="B16" s="865" t="s">
        <v>501</v>
      </c>
      <c r="C16" s="844" t="s">
        <v>502</v>
      </c>
      <c r="D16" s="844" t="s">
        <v>503</v>
      </c>
      <c r="E16" s="896" t="s">
        <v>23</v>
      </c>
      <c r="F16" s="897"/>
      <c r="G16" s="897"/>
      <c r="H16" s="869" t="s">
        <v>21</v>
      </c>
      <c r="I16" s="869" t="s">
        <v>21</v>
      </c>
      <c r="J16" s="898" t="s">
        <v>24</v>
      </c>
      <c r="K16" s="102" t="s">
        <v>504</v>
      </c>
      <c r="L16" s="103"/>
      <c r="M16" s="103"/>
      <c r="N16" s="103"/>
      <c r="O16" s="104"/>
      <c r="P16" s="93"/>
      <c r="Q16" s="365"/>
      <c r="R16" s="104"/>
      <c r="S16" s="104"/>
      <c r="T16" s="80"/>
      <c r="U16" s="365"/>
      <c r="V16" s="366"/>
      <c r="W16" s="89"/>
      <c r="X16" s="105"/>
    </row>
    <row r="17" spans="1:24" s="99" customFormat="1" ht="192.75" customHeight="1">
      <c r="A17" s="826"/>
      <c r="B17" s="865"/>
      <c r="C17" s="844"/>
      <c r="D17" s="844"/>
      <c r="E17" s="896"/>
      <c r="F17" s="897"/>
      <c r="G17" s="897"/>
      <c r="H17" s="870"/>
      <c r="I17" s="870"/>
      <c r="J17" s="898"/>
      <c r="K17" s="102" t="s">
        <v>505</v>
      </c>
      <c r="L17" s="103"/>
      <c r="M17" s="103"/>
      <c r="N17" s="103"/>
      <c r="O17" s="104"/>
      <c r="P17" s="93"/>
      <c r="Q17" s="365"/>
      <c r="R17" s="367"/>
      <c r="S17" s="367"/>
      <c r="T17" s="80"/>
      <c r="U17" s="365"/>
      <c r="V17" s="366"/>
      <c r="W17" s="89"/>
      <c r="X17" s="104"/>
    </row>
    <row r="18" spans="1:24" s="99" customFormat="1" ht="40.5" customHeight="1">
      <c r="A18" s="827"/>
      <c r="B18" s="865"/>
      <c r="C18" s="844"/>
      <c r="D18" s="844"/>
      <c r="E18" s="896"/>
      <c r="F18" s="897"/>
      <c r="G18" s="897"/>
      <c r="H18" s="871"/>
      <c r="I18" s="871"/>
      <c r="J18" s="898"/>
      <c r="K18" s="106" t="s">
        <v>25</v>
      </c>
      <c r="L18" s="103"/>
      <c r="M18" s="103"/>
      <c r="N18" s="103"/>
      <c r="O18" s="104"/>
      <c r="P18" s="93"/>
      <c r="Q18" s="367"/>
      <c r="R18" s="367"/>
      <c r="S18" s="104"/>
      <c r="T18" s="80"/>
      <c r="U18" s="80"/>
      <c r="V18" s="73"/>
      <c r="W18" s="73"/>
      <c r="X18" s="104"/>
    </row>
    <row r="19" spans="1:24" s="99" customFormat="1" ht="39.75" customHeight="1">
      <c r="A19" s="825" t="s">
        <v>808</v>
      </c>
      <c r="B19" s="837" t="s">
        <v>506</v>
      </c>
      <c r="C19" s="828" t="s">
        <v>507</v>
      </c>
      <c r="D19" s="828" t="s">
        <v>508</v>
      </c>
      <c r="E19" s="866" t="s">
        <v>23</v>
      </c>
      <c r="F19" s="887"/>
      <c r="G19" s="869"/>
      <c r="H19" s="869" t="s">
        <v>21</v>
      </c>
      <c r="I19" s="869" t="s">
        <v>21</v>
      </c>
      <c r="J19" s="828" t="s">
        <v>498</v>
      </c>
      <c r="K19" s="78" t="s">
        <v>509</v>
      </c>
      <c r="L19" s="78"/>
      <c r="M19" s="78"/>
      <c r="N19" s="79"/>
      <c r="O19" s="107"/>
      <c r="P19" s="108"/>
      <c r="Q19" s="91"/>
      <c r="R19" s="91"/>
      <c r="S19" s="82"/>
      <c r="T19" s="96"/>
      <c r="U19" s="107"/>
      <c r="V19" s="96"/>
      <c r="W19" s="96"/>
      <c r="X19" s="355"/>
    </row>
    <row r="20" spans="1:24" s="99" customFormat="1" ht="43.5">
      <c r="A20" s="826"/>
      <c r="B20" s="840"/>
      <c r="C20" s="829"/>
      <c r="D20" s="829"/>
      <c r="E20" s="867"/>
      <c r="F20" s="888"/>
      <c r="G20" s="870"/>
      <c r="H20" s="870"/>
      <c r="I20" s="870"/>
      <c r="J20" s="829"/>
      <c r="K20" s="78" t="s">
        <v>510</v>
      </c>
      <c r="L20" s="78"/>
      <c r="M20" s="78"/>
      <c r="N20" s="79"/>
      <c r="O20" s="107"/>
      <c r="P20" s="108"/>
      <c r="Q20" s="91"/>
      <c r="R20" s="91"/>
      <c r="S20" s="82"/>
      <c r="T20" s="96"/>
      <c r="U20" s="107"/>
      <c r="V20" s="96"/>
      <c r="W20" s="96"/>
      <c r="X20" s="355"/>
    </row>
    <row r="21" spans="1:24" s="99" customFormat="1" ht="21.75" customHeight="1">
      <c r="A21" s="827"/>
      <c r="B21" s="841"/>
      <c r="C21" s="830"/>
      <c r="D21" s="830"/>
      <c r="E21" s="868"/>
      <c r="F21" s="889"/>
      <c r="G21" s="871"/>
      <c r="H21" s="871"/>
      <c r="I21" s="871"/>
      <c r="J21" s="830"/>
      <c r="K21" s="78" t="s">
        <v>25</v>
      </c>
      <c r="L21" s="78"/>
      <c r="M21" s="78"/>
      <c r="N21" s="79"/>
      <c r="O21" s="100"/>
      <c r="P21" s="101"/>
      <c r="Q21" s="100"/>
      <c r="R21" s="100"/>
      <c r="S21" s="80"/>
      <c r="T21" s="73"/>
      <c r="U21" s="80"/>
      <c r="V21" s="73"/>
      <c r="W21" s="73"/>
      <c r="X21" s="73"/>
    </row>
    <row r="22" spans="1:24" s="99" customFormat="1" ht="21.75" customHeight="1">
      <c r="A22" s="825" t="s">
        <v>808</v>
      </c>
      <c r="B22" s="837" t="s">
        <v>511</v>
      </c>
      <c r="C22" s="828" t="s">
        <v>512</v>
      </c>
      <c r="D22" s="828" t="s">
        <v>513</v>
      </c>
      <c r="E22" s="866" t="s">
        <v>23</v>
      </c>
      <c r="F22" s="887"/>
      <c r="G22" s="54"/>
      <c r="H22" s="869" t="s">
        <v>21</v>
      </c>
      <c r="I22" s="869" t="s">
        <v>21</v>
      </c>
      <c r="J22" s="828" t="s">
        <v>24</v>
      </c>
      <c r="K22" s="78" t="s">
        <v>514</v>
      </c>
      <c r="L22" s="78"/>
      <c r="M22" s="78"/>
      <c r="N22" s="79"/>
      <c r="O22" s="82"/>
      <c r="P22" s="108"/>
      <c r="Q22" s="110"/>
      <c r="R22" s="110"/>
      <c r="S22" s="82"/>
      <c r="T22" s="96"/>
      <c r="U22" s="82"/>
      <c r="V22" s="96"/>
      <c r="W22" s="96"/>
      <c r="X22" s="355"/>
    </row>
    <row r="23" spans="1:24" s="99" customFormat="1" ht="21.75" customHeight="1">
      <c r="A23" s="826"/>
      <c r="B23" s="840"/>
      <c r="C23" s="829"/>
      <c r="D23" s="829"/>
      <c r="E23" s="867"/>
      <c r="F23" s="888"/>
      <c r="G23" s="55"/>
      <c r="H23" s="870"/>
      <c r="I23" s="870"/>
      <c r="J23" s="829"/>
      <c r="K23" s="78" t="s">
        <v>515</v>
      </c>
      <c r="L23" s="78"/>
      <c r="M23" s="78"/>
      <c r="N23" s="79"/>
      <c r="O23" s="82"/>
      <c r="P23" s="108"/>
      <c r="Q23" s="110"/>
      <c r="R23" s="110"/>
      <c r="S23" s="82"/>
      <c r="T23" s="96"/>
      <c r="U23" s="82"/>
      <c r="V23" s="96"/>
      <c r="W23" s="96"/>
      <c r="X23" s="355"/>
    </row>
    <row r="24" spans="1:24" s="99" customFormat="1" ht="21.75" customHeight="1">
      <c r="A24" s="827"/>
      <c r="B24" s="841"/>
      <c r="C24" s="830"/>
      <c r="D24" s="830"/>
      <c r="E24" s="868"/>
      <c r="F24" s="889"/>
      <c r="G24" s="56"/>
      <c r="H24" s="871"/>
      <c r="I24" s="871"/>
      <c r="J24" s="830"/>
      <c r="K24" s="78" t="s">
        <v>25</v>
      </c>
      <c r="L24" s="78"/>
      <c r="M24" s="78"/>
      <c r="N24" s="79"/>
      <c r="O24" s="80"/>
      <c r="P24" s="111"/>
      <c r="Q24" s="100"/>
      <c r="R24" s="81"/>
      <c r="S24" s="80"/>
      <c r="T24" s="88"/>
      <c r="U24" s="80"/>
      <c r="V24" s="73"/>
      <c r="W24" s="73"/>
      <c r="X24" s="73"/>
    </row>
    <row r="25" spans="1:24" s="99" customFormat="1" ht="21.75" customHeight="1">
      <c r="A25" s="825" t="s">
        <v>808</v>
      </c>
      <c r="B25" s="837" t="s">
        <v>516</v>
      </c>
      <c r="C25" s="828" t="s">
        <v>517</v>
      </c>
      <c r="D25" s="828" t="s">
        <v>28</v>
      </c>
      <c r="E25" s="866" t="s">
        <v>23</v>
      </c>
      <c r="F25" s="887"/>
      <c r="G25" s="54"/>
      <c r="H25" s="869" t="s">
        <v>21</v>
      </c>
      <c r="I25" s="869" t="s">
        <v>21</v>
      </c>
      <c r="J25" s="828" t="s">
        <v>24</v>
      </c>
      <c r="K25" s="78" t="s">
        <v>518</v>
      </c>
      <c r="L25" s="78"/>
      <c r="M25" s="78"/>
      <c r="N25" s="79"/>
      <c r="O25" s="82"/>
      <c r="P25" s="108"/>
      <c r="Q25" s="81"/>
      <c r="R25" s="110"/>
      <c r="S25" s="82"/>
      <c r="T25" s="96"/>
      <c r="U25" s="82"/>
      <c r="V25" s="96"/>
      <c r="W25" s="96"/>
      <c r="X25" s="355"/>
    </row>
    <row r="26" spans="1:24" s="99" customFormat="1" ht="21.75" customHeight="1">
      <c r="A26" s="826"/>
      <c r="B26" s="840"/>
      <c r="C26" s="829"/>
      <c r="D26" s="829"/>
      <c r="E26" s="867"/>
      <c r="F26" s="888"/>
      <c r="G26" s="55"/>
      <c r="H26" s="870"/>
      <c r="I26" s="870"/>
      <c r="J26" s="829"/>
      <c r="K26" s="78" t="s">
        <v>519</v>
      </c>
      <c r="L26" s="78"/>
      <c r="M26" s="78"/>
      <c r="N26" s="79"/>
      <c r="O26" s="82"/>
      <c r="P26" s="108"/>
      <c r="Q26" s="110"/>
      <c r="R26" s="110"/>
      <c r="S26" s="82"/>
      <c r="T26" s="96"/>
      <c r="U26" s="82"/>
      <c r="V26" s="96"/>
      <c r="W26" s="96"/>
      <c r="X26" s="355"/>
    </row>
    <row r="27" spans="1:24" s="99" customFormat="1" ht="21.75" customHeight="1">
      <c r="A27" s="827"/>
      <c r="B27" s="841"/>
      <c r="C27" s="830"/>
      <c r="D27" s="830"/>
      <c r="E27" s="868"/>
      <c r="F27" s="889"/>
      <c r="G27" s="56"/>
      <c r="H27" s="871"/>
      <c r="I27" s="871"/>
      <c r="J27" s="830"/>
      <c r="K27" s="78" t="s">
        <v>25</v>
      </c>
      <c r="L27" s="78"/>
      <c r="M27" s="78"/>
      <c r="N27" s="79"/>
      <c r="O27" s="80"/>
      <c r="P27" s="111"/>
      <c r="Q27" s="100"/>
      <c r="R27" s="81"/>
      <c r="S27" s="80"/>
      <c r="T27" s="88"/>
      <c r="U27" s="80"/>
      <c r="V27" s="73"/>
      <c r="W27" s="73"/>
      <c r="X27" s="73"/>
    </row>
    <row r="28" spans="1:24" s="99" customFormat="1" ht="43.5">
      <c r="A28" s="825" t="s">
        <v>808</v>
      </c>
      <c r="B28" s="837" t="s">
        <v>520</v>
      </c>
      <c r="C28" s="828" t="s">
        <v>521</v>
      </c>
      <c r="D28" s="828" t="s">
        <v>522</v>
      </c>
      <c r="E28" s="866" t="s">
        <v>23</v>
      </c>
      <c r="F28" s="887"/>
      <c r="G28" s="54"/>
      <c r="H28" s="869" t="s">
        <v>21</v>
      </c>
      <c r="I28" s="869" t="s">
        <v>21</v>
      </c>
      <c r="J28" s="828" t="s">
        <v>24</v>
      </c>
      <c r="K28" s="112" t="s">
        <v>523</v>
      </c>
      <c r="L28" s="78"/>
      <c r="M28" s="78"/>
      <c r="N28" s="79"/>
      <c r="O28" s="107"/>
      <c r="P28" s="108"/>
      <c r="Q28" s="91"/>
      <c r="R28" s="91"/>
      <c r="S28" s="95"/>
      <c r="T28" s="96"/>
      <c r="U28" s="107"/>
      <c r="V28" s="96"/>
      <c r="W28" s="96"/>
      <c r="X28" s="356"/>
    </row>
    <row r="29" spans="1:24" s="99" customFormat="1" ht="21.75" customHeight="1">
      <c r="A29" s="826"/>
      <c r="B29" s="840"/>
      <c r="C29" s="829"/>
      <c r="D29" s="829"/>
      <c r="E29" s="867"/>
      <c r="F29" s="888"/>
      <c r="G29" s="55"/>
      <c r="H29" s="870"/>
      <c r="I29" s="870"/>
      <c r="J29" s="829"/>
      <c r="K29" s="78" t="s">
        <v>524</v>
      </c>
      <c r="L29" s="78"/>
      <c r="M29" s="78"/>
      <c r="N29" s="79"/>
      <c r="O29" s="107"/>
      <c r="P29" s="108"/>
      <c r="Q29" s="91"/>
      <c r="R29" s="91"/>
      <c r="S29" s="95"/>
      <c r="T29" s="96"/>
      <c r="U29" s="107"/>
      <c r="V29" s="96"/>
      <c r="W29" s="96"/>
      <c r="X29" s="355"/>
    </row>
    <row r="30" spans="1:24" s="99" customFormat="1" ht="21.75" customHeight="1">
      <c r="A30" s="827"/>
      <c r="B30" s="841"/>
      <c r="C30" s="830"/>
      <c r="D30" s="830"/>
      <c r="E30" s="868"/>
      <c r="F30" s="889"/>
      <c r="G30" s="56"/>
      <c r="H30" s="871"/>
      <c r="I30" s="871"/>
      <c r="J30" s="830"/>
      <c r="K30" s="78" t="s">
        <v>25</v>
      </c>
      <c r="L30" s="78"/>
      <c r="M30" s="78"/>
      <c r="N30" s="79"/>
      <c r="O30" s="100"/>
      <c r="P30" s="101"/>
      <c r="Q30" s="100"/>
      <c r="R30" s="100"/>
      <c r="S30" s="95"/>
      <c r="T30" s="73"/>
      <c r="U30" s="80"/>
      <c r="V30" s="73"/>
      <c r="W30" s="73"/>
      <c r="X30" s="73"/>
    </row>
    <row r="31" spans="1:24" s="99" customFormat="1" ht="66" customHeight="1">
      <c r="A31" s="825" t="s">
        <v>808</v>
      </c>
      <c r="B31" s="837" t="s">
        <v>525</v>
      </c>
      <c r="C31" s="828" t="s">
        <v>526</v>
      </c>
      <c r="D31" s="828" t="s">
        <v>527</v>
      </c>
      <c r="E31" s="866" t="s">
        <v>23</v>
      </c>
      <c r="F31" s="887"/>
      <c r="G31" s="869"/>
      <c r="H31" s="869" t="s">
        <v>21</v>
      </c>
      <c r="I31" s="869" t="s">
        <v>21</v>
      </c>
      <c r="J31" s="899" t="s">
        <v>498</v>
      </c>
      <c r="K31" s="102" t="s">
        <v>528</v>
      </c>
      <c r="L31" s="78"/>
      <c r="M31" s="78"/>
      <c r="N31" s="79"/>
      <c r="O31" s="91"/>
      <c r="P31" s="93"/>
      <c r="Q31" s="91"/>
      <c r="R31" s="91"/>
      <c r="S31" s="95"/>
      <c r="T31" s="89"/>
      <c r="U31" s="91"/>
      <c r="V31" s="89"/>
      <c r="W31" s="96"/>
      <c r="X31" s="355"/>
    </row>
    <row r="32" spans="1:24" s="99" customFormat="1" ht="87">
      <c r="A32" s="826"/>
      <c r="B32" s="840"/>
      <c r="C32" s="829"/>
      <c r="D32" s="829"/>
      <c r="E32" s="867"/>
      <c r="F32" s="888"/>
      <c r="G32" s="870"/>
      <c r="H32" s="870"/>
      <c r="I32" s="870"/>
      <c r="J32" s="900"/>
      <c r="K32" s="114" t="s">
        <v>529</v>
      </c>
      <c r="L32" s="78"/>
      <c r="M32" s="78"/>
      <c r="N32" s="79"/>
      <c r="O32" s="91"/>
      <c r="P32" s="93"/>
      <c r="Q32" s="91"/>
      <c r="R32" s="91"/>
      <c r="S32" s="95"/>
      <c r="T32" s="89"/>
      <c r="U32" s="107"/>
      <c r="V32" s="96"/>
      <c r="W32" s="96"/>
      <c r="X32" s="355"/>
    </row>
    <row r="33" spans="1:24" s="99" customFormat="1" ht="22.5" customHeight="1">
      <c r="A33" s="827"/>
      <c r="B33" s="841"/>
      <c r="C33" s="830"/>
      <c r="D33" s="830"/>
      <c r="E33" s="868"/>
      <c r="F33" s="889"/>
      <c r="G33" s="871"/>
      <c r="H33" s="871"/>
      <c r="I33" s="871"/>
      <c r="J33" s="901"/>
      <c r="K33" s="115" t="s">
        <v>25</v>
      </c>
      <c r="L33" s="78"/>
      <c r="M33" s="78"/>
      <c r="N33" s="79"/>
      <c r="O33" s="101"/>
      <c r="P33" s="101"/>
      <c r="Q33" s="100"/>
      <c r="R33" s="80"/>
      <c r="S33" s="95"/>
      <c r="T33" s="73"/>
      <c r="U33" s="80"/>
      <c r="V33" s="73"/>
      <c r="W33" s="73"/>
      <c r="X33" s="73"/>
    </row>
    <row r="34" spans="1:24" s="99" customFormat="1" ht="99.75" customHeight="1">
      <c r="A34" s="825" t="s">
        <v>808</v>
      </c>
      <c r="B34" s="837" t="s">
        <v>530</v>
      </c>
      <c r="C34" s="828" t="s">
        <v>531</v>
      </c>
      <c r="D34" s="828" t="s">
        <v>29</v>
      </c>
      <c r="E34" s="866" t="s">
        <v>23</v>
      </c>
      <c r="F34" s="887"/>
      <c r="G34" s="869"/>
      <c r="H34" s="869" t="s">
        <v>21</v>
      </c>
      <c r="I34" s="869" t="s">
        <v>21</v>
      </c>
      <c r="J34" s="828" t="s">
        <v>532</v>
      </c>
      <c r="K34" s="102" t="s">
        <v>533</v>
      </c>
      <c r="L34" s="78"/>
      <c r="M34" s="78"/>
      <c r="N34" s="79"/>
      <c r="O34" s="80"/>
      <c r="P34" s="108"/>
      <c r="Q34" s="110"/>
      <c r="R34" s="81"/>
      <c r="S34" s="95"/>
      <c r="T34" s="96"/>
      <c r="U34" s="82"/>
      <c r="V34" s="96"/>
      <c r="W34" s="96"/>
      <c r="X34" s="355"/>
    </row>
    <row r="35" spans="1:24" s="99" customFormat="1" ht="108.75">
      <c r="A35" s="826"/>
      <c r="B35" s="840"/>
      <c r="C35" s="829"/>
      <c r="D35" s="829"/>
      <c r="E35" s="867"/>
      <c r="F35" s="888"/>
      <c r="G35" s="870"/>
      <c r="H35" s="870"/>
      <c r="I35" s="870"/>
      <c r="J35" s="829"/>
      <c r="K35" s="102" t="s">
        <v>534</v>
      </c>
      <c r="L35" s="78"/>
      <c r="M35" s="78"/>
      <c r="N35" s="79"/>
      <c r="O35" s="80"/>
      <c r="P35" s="108"/>
      <c r="Q35" s="110"/>
      <c r="R35" s="81"/>
      <c r="S35" s="95"/>
      <c r="T35" s="96"/>
      <c r="U35" s="82"/>
      <c r="V35" s="96"/>
      <c r="W35" s="96"/>
      <c r="X35" s="355"/>
    </row>
    <row r="36" spans="1:24" s="99" customFormat="1" ht="20.25" customHeight="1">
      <c r="A36" s="827"/>
      <c r="B36" s="841"/>
      <c r="C36" s="830"/>
      <c r="D36" s="830"/>
      <c r="E36" s="868"/>
      <c r="F36" s="889"/>
      <c r="G36" s="871"/>
      <c r="H36" s="871"/>
      <c r="I36" s="871"/>
      <c r="J36" s="830"/>
      <c r="K36" s="115" t="s">
        <v>25</v>
      </c>
      <c r="L36" s="78"/>
      <c r="M36" s="78"/>
      <c r="N36" s="79"/>
      <c r="O36" s="80"/>
      <c r="P36" s="111"/>
      <c r="Q36" s="100"/>
      <c r="R36" s="81"/>
      <c r="S36" s="95"/>
      <c r="T36" s="88"/>
      <c r="U36" s="80"/>
      <c r="V36" s="73"/>
      <c r="W36" s="73"/>
      <c r="X36" s="355"/>
    </row>
    <row r="37" spans="1:24" ht="44.25" customHeight="1">
      <c r="A37" s="825" t="s">
        <v>808</v>
      </c>
      <c r="B37" s="837" t="s">
        <v>370</v>
      </c>
      <c r="C37" s="828" t="s">
        <v>368</v>
      </c>
      <c r="D37" s="828" t="s">
        <v>26</v>
      </c>
      <c r="E37" s="828" t="s">
        <v>23</v>
      </c>
      <c r="F37" s="869"/>
      <c r="G37" s="869" t="s">
        <v>21</v>
      </c>
      <c r="H37" s="869"/>
      <c r="I37" s="869"/>
      <c r="J37" s="116" t="s">
        <v>24</v>
      </c>
      <c r="K37" s="102" t="s">
        <v>369</v>
      </c>
      <c r="L37" s="78"/>
      <c r="M37" s="78"/>
      <c r="N37" s="78"/>
      <c r="O37" s="117"/>
      <c r="P37" s="381"/>
      <c r="Q37" s="381"/>
      <c r="R37" s="381"/>
      <c r="S37" s="381"/>
      <c r="T37" s="118"/>
      <c r="U37" s="118"/>
      <c r="V37" s="118"/>
      <c r="W37" s="118"/>
      <c r="X37" s="118"/>
    </row>
    <row r="38" spans="1:24">
      <c r="A38" s="826"/>
      <c r="B38" s="840"/>
      <c r="C38" s="829"/>
      <c r="D38" s="829"/>
      <c r="E38" s="829"/>
      <c r="F38" s="870"/>
      <c r="G38" s="870"/>
      <c r="H38" s="870"/>
      <c r="I38" s="870"/>
      <c r="J38" s="870"/>
      <c r="K38" s="102" t="s">
        <v>371</v>
      </c>
      <c r="L38" s="78"/>
      <c r="M38" s="78"/>
      <c r="N38" s="78"/>
      <c r="O38" s="80"/>
      <c r="P38" s="381"/>
      <c r="Q38" s="381"/>
      <c r="R38" s="381"/>
      <c r="S38" s="381"/>
      <c r="T38" s="118"/>
      <c r="U38" s="118"/>
      <c r="V38" s="118"/>
      <c r="W38" s="118"/>
      <c r="X38" s="118"/>
    </row>
    <row r="39" spans="1:24" ht="21" customHeight="1">
      <c r="A39" s="827"/>
      <c r="B39" s="841"/>
      <c r="C39" s="830"/>
      <c r="D39" s="830"/>
      <c r="E39" s="830"/>
      <c r="F39" s="871"/>
      <c r="G39" s="871"/>
      <c r="H39" s="871"/>
      <c r="I39" s="871"/>
      <c r="J39" s="871"/>
      <c r="K39" s="115" t="s">
        <v>25</v>
      </c>
      <c r="L39" s="103"/>
      <c r="M39" s="103"/>
      <c r="N39" s="103"/>
      <c r="O39" s="104"/>
      <c r="P39" s="381"/>
      <c r="Q39" s="381"/>
      <c r="R39" s="381"/>
      <c r="S39" s="381"/>
      <c r="T39" s="118"/>
      <c r="U39" s="118"/>
      <c r="V39" s="118"/>
      <c r="W39" s="118"/>
      <c r="X39" s="118"/>
    </row>
    <row r="40" spans="1:24" ht="65.25">
      <c r="A40" s="825" t="s">
        <v>808</v>
      </c>
      <c r="B40" s="837" t="s">
        <v>376</v>
      </c>
      <c r="C40" s="828" t="s">
        <v>373</v>
      </c>
      <c r="D40" s="828" t="s">
        <v>26</v>
      </c>
      <c r="E40" s="828" t="s">
        <v>23</v>
      </c>
      <c r="F40" s="887"/>
      <c r="G40" s="869" t="s">
        <v>21</v>
      </c>
      <c r="H40" s="869"/>
      <c r="I40" s="869"/>
      <c r="J40" s="828" t="s">
        <v>24</v>
      </c>
      <c r="K40" s="102" t="s">
        <v>374</v>
      </c>
      <c r="L40" s="103"/>
      <c r="M40" s="103"/>
      <c r="N40" s="103"/>
      <c r="O40" s="104"/>
      <c r="P40" s="381"/>
      <c r="Q40" s="381"/>
      <c r="R40" s="381"/>
      <c r="S40" s="381"/>
      <c r="T40" s="118"/>
      <c r="U40" s="118"/>
      <c r="V40" s="118"/>
      <c r="W40" s="118"/>
      <c r="X40" s="118"/>
    </row>
    <row r="41" spans="1:24">
      <c r="A41" s="826"/>
      <c r="B41" s="840"/>
      <c r="C41" s="829"/>
      <c r="D41" s="829"/>
      <c r="E41" s="829"/>
      <c r="F41" s="888"/>
      <c r="G41" s="870"/>
      <c r="H41" s="870"/>
      <c r="I41" s="870"/>
      <c r="J41" s="829"/>
      <c r="K41" s="102" t="s">
        <v>375</v>
      </c>
      <c r="L41" s="103"/>
      <c r="M41" s="103"/>
      <c r="N41" s="103"/>
      <c r="O41" s="104"/>
      <c r="P41" s="381"/>
      <c r="Q41" s="381"/>
      <c r="R41" s="381"/>
      <c r="S41" s="381"/>
      <c r="T41" s="118"/>
      <c r="U41" s="118"/>
      <c r="V41" s="118"/>
      <c r="W41" s="118"/>
      <c r="X41" s="118"/>
    </row>
    <row r="42" spans="1:24" ht="23.25" customHeight="1">
      <c r="A42" s="827"/>
      <c r="B42" s="841"/>
      <c r="C42" s="830"/>
      <c r="D42" s="830"/>
      <c r="E42" s="830"/>
      <c r="F42" s="889"/>
      <c r="G42" s="871"/>
      <c r="H42" s="871"/>
      <c r="I42" s="871"/>
      <c r="J42" s="830"/>
      <c r="K42" s="115" t="s">
        <v>25</v>
      </c>
      <c r="L42" s="103"/>
      <c r="M42" s="103"/>
      <c r="N42" s="103"/>
      <c r="O42" s="104"/>
      <c r="P42" s="381"/>
      <c r="Q42" s="381"/>
      <c r="R42" s="381"/>
      <c r="S42" s="381"/>
      <c r="T42" s="118"/>
      <c r="U42" s="118"/>
      <c r="V42" s="118"/>
      <c r="W42" s="118"/>
      <c r="X42" s="118"/>
    </row>
    <row r="43" spans="1:24" ht="60" customHeight="1">
      <c r="A43" s="825" t="s">
        <v>808</v>
      </c>
      <c r="B43" s="837" t="s">
        <v>147</v>
      </c>
      <c r="C43" s="828" t="s">
        <v>142</v>
      </c>
      <c r="D43" s="890" t="s">
        <v>143</v>
      </c>
      <c r="E43" s="866" t="s">
        <v>135</v>
      </c>
      <c r="F43" s="887"/>
      <c r="G43" s="869" t="s">
        <v>21</v>
      </c>
      <c r="H43" s="869"/>
      <c r="I43" s="887"/>
      <c r="J43" s="828" t="s">
        <v>223</v>
      </c>
      <c r="K43" s="119" t="s">
        <v>224</v>
      </c>
      <c r="L43" s="120"/>
      <c r="M43" s="120"/>
      <c r="N43" s="120"/>
      <c r="O43" s="121"/>
      <c r="P43" s="122"/>
      <c r="Q43" s="122"/>
      <c r="R43" s="122"/>
      <c r="S43" s="122"/>
      <c r="T43" s="123"/>
      <c r="U43" s="123"/>
      <c r="V43" s="123"/>
      <c r="W43" s="123"/>
      <c r="X43" s="368"/>
    </row>
    <row r="44" spans="1:24" ht="43.5">
      <c r="A44" s="826"/>
      <c r="B44" s="840"/>
      <c r="C44" s="829"/>
      <c r="D44" s="891"/>
      <c r="E44" s="867"/>
      <c r="F44" s="888"/>
      <c r="G44" s="870"/>
      <c r="H44" s="870"/>
      <c r="I44" s="888"/>
      <c r="J44" s="893"/>
      <c r="K44" s="119" t="s">
        <v>225</v>
      </c>
      <c r="L44" s="120"/>
      <c r="M44" s="120"/>
      <c r="N44" s="120"/>
      <c r="O44" s="121"/>
      <c r="P44" s="122"/>
      <c r="Q44" s="122"/>
      <c r="R44" s="122"/>
      <c r="S44" s="122"/>
      <c r="T44" s="123"/>
      <c r="U44" s="123"/>
      <c r="V44" s="123"/>
      <c r="W44" s="123"/>
      <c r="X44" s="90"/>
    </row>
    <row r="45" spans="1:24" ht="21.75" customHeight="1">
      <c r="A45" s="827"/>
      <c r="B45" s="841"/>
      <c r="C45" s="830"/>
      <c r="D45" s="892"/>
      <c r="E45" s="868"/>
      <c r="F45" s="889"/>
      <c r="G45" s="871"/>
      <c r="H45" s="871"/>
      <c r="I45" s="889"/>
      <c r="J45" s="894"/>
      <c r="K45" s="119" t="s">
        <v>25</v>
      </c>
      <c r="L45" s="120" t="s">
        <v>226</v>
      </c>
      <c r="M45" s="120" t="s">
        <v>226</v>
      </c>
      <c r="N45" s="120" t="s">
        <v>226</v>
      </c>
      <c r="O45" s="121"/>
      <c r="P45" s="122"/>
      <c r="Q45" s="122"/>
      <c r="R45" s="122"/>
      <c r="S45" s="122"/>
      <c r="T45" s="123"/>
      <c r="U45" s="123"/>
      <c r="V45" s="123"/>
      <c r="W45" s="123"/>
      <c r="X45" s="90"/>
    </row>
    <row r="46" spans="1:24" s="84" customFormat="1" ht="21.75" customHeight="1">
      <c r="A46" s="831" t="s">
        <v>817</v>
      </c>
      <c r="B46" s="837" t="s">
        <v>777</v>
      </c>
      <c r="C46" s="828" t="s">
        <v>776</v>
      </c>
      <c r="D46" s="828" t="s">
        <v>775</v>
      </c>
      <c r="E46" s="828" t="s">
        <v>23</v>
      </c>
      <c r="F46" s="825"/>
      <c r="G46" s="825"/>
      <c r="H46" s="54" t="s">
        <v>21</v>
      </c>
      <c r="I46" s="825"/>
      <c r="J46" s="828" t="s">
        <v>664</v>
      </c>
      <c r="K46" s="124" t="s">
        <v>774</v>
      </c>
      <c r="L46" s="77"/>
      <c r="M46" s="77"/>
      <c r="N46" s="87"/>
      <c r="O46" s="125"/>
      <c r="P46" s="126"/>
      <c r="Q46" s="122"/>
      <c r="R46" s="122"/>
      <c r="S46" s="122"/>
      <c r="T46" s="123"/>
      <c r="U46" s="122"/>
      <c r="V46" s="122"/>
      <c r="W46" s="122"/>
      <c r="X46" s="123"/>
    </row>
    <row r="47" spans="1:24" s="84" customFormat="1" ht="21.75" customHeight="1">
      <c r="A47" s="832"/>
      <c r="B47" s="838"/>
      <c r="C47" s="829"/>
      <c r="D47" s="829"/>
      <c r="E47" s="829"/>
      <c r="F47" s="826"/>
      <c r="G47" s="826"/>
      <c r="H47" s="55"/>
      <c r="I47" s="826"/>
      <c r="J47" s="829"/>
      <c r="K47" s="124" t="s">
        <v>773</v>
      </c>
      <c r="L47" s="77"/>
      <c r="M47" s="77"/>
      <c r="N47" s="87"/>
      <c r="O47" s="127"/>
      <c r="P47" s="126"/>
      <c r="Q47" s="122"/>
      <c r="R47" s="122"/>
      <c r="S47" s="122"/>
      <c r="T47" s="123"/>
      <c r="U47" s="122"/>
      <c r="V47" s="122"/>
      <c r="W47" s="122"/>
      <c r="X47" s="123"/>
    </row>
    <row r="48" spans="1:24">
      <c r="A48" s="833"/>
      <c r="B48" s="839"/>
      <c r="C48" s="830"/>
      <c r="D48" s="830"/>
      <c r="E48" s="830"/>
      <c r="F48" s="827"/>
      <c r="G48" s="827"/>
      <c r="H48" s="56"/>
      <c r="I48" s="827"/>
      <c r="J48" s="830"/>
      <c r="K48" s="128" t="s">
        <v>25</v>
      </c>
      <c r="L48" s="77"/>
      <c r="M48" s="77"/>
      <c r="N48" s="87"/>
      <c r="O48" s="125"/>
      <c r="P48" s="126"/>
      <c r="Q48" s="122"/>
      <c r="R48" s="122"/>
      <c r="S48" s="122"/>
      <c r="T48" s="123"/>
      <c r="U48" s="122"/>
      <c r="V48" s="100"/>
      <c r="W48" s="100"/>
      <c r="X48" s="123"/>
    </row>
    <row r="49" spans="1:24" s="99" customFormat="1" ht="43.5">
      <c r="A49" s="825" t="s">
        <v>809</v>
      </c>
      <c r="B49" s="837" t="s">
        <v>535</v>
      </c>
      <c r="C49" s="860" t="s">
        <v>536</v>
      </c>
      <c r="D49" s="828" t="s">
        <v>537</v>
      </c>
      <c r="E49" s="828" t="s">
        <v>538</v>
      </c>
      <c r="F49" s="869"/>
      <c r="G49" s="869"/>
      <c r="H49" s="869" t="s">
        <v>21</v>
      </c>
      <c r="I49" s="869" t="s">
        <v>21</v>
      </c>
      <c r="J49" s="899" t="s">
        <v>498</v>
      </c>
      <c r="K49" s="77" t="s">
        <v>539</v>
      </c>
      <c r="L49" s="77"/>
      <c r="M49" s="77"/>
      <c r="N49" s="77"/>
      <c r="O49" s="107"/>
      <c r="P49" s="93"/>
      <c r="Q49" s="91"/>
      <c r="R49" s="91"/>
      <c r="S49" s="95"/>
      <c r="T49" s="96"/>
      <c r="U49" s="107"/>
      <c r="V49" s="96"/>
      <c r="W49" s="96"/>
      <c r="X49" s="108"/>
    </row>
    <row r="50" spans="1:24" s="99" customFormat="1" ht="43.5">
      <c r="A50" s="826"/>
      <c r="B50" s="838"/>
      <c r="C50" s="861"/>
      <c r="D50" s="829"/>
      <c r="E50" s="829"/>
      <c r="F50" s="870"/>
      <c r="G50" s="870"/>
      <c r="H50" s="870"/>
      <c r="I50" s="870"/>
      <c r="J50" s="900"/>
      <c r="K50" s="77" t="s">
        <v>540</v>
      </c>
      <c r="L50" s="77"/>
      <c r="M50" s="77"/>
      <c r="N50" s="77"/>
      <c r="O50" s="107"/>
      <c r="P50" s="93"/>
      <c r="Q50" s="91"/>
      <c r="R50" s="91"/>
      <c r="S50" s="95"/>
      <c r="T50" s="96"/>
      <c r="U50" s="107"/>
      <c r="V50" s="96"/>
      <c r="W50" s="96"/>
      <c r="X50" s="108"/>
    </row>
    <row r="51" spans="1:24" s="99" customFormat="1" ht="82.5" customHeight="1">
      <c r="A51" s="827"/>
      <c r="B51" s="839"/>
      <c r="C51" s="862"/>
      <c r="D51" s="830"/>
      <c r="E51" s="830"/>
      <c r="F51" s="871"/>
      <c r="G51" s="871"/>
      <c r="H51" s="871"/>
      <c r="I51" s="871"/>
      <c r="J51" s="901"/>
      <c r="K51" s="77" t="s">
        <v>25</v>
      </c>
      <c r="L51" s="77"/>
      <c r="M51" s="77"/>
      <c r="N51" s="77"/>
      <c r="O51" s="100"/>
      <c r="P51" s="101"/>
      <c r="Q51" s="100"/>
      <c r="R51" s="100"/>
      <c r="S51" s="95"/>
      <c r="T51" s="73"/>
      <c r="U51" s="80"/>
      <c r="V51" s="73"/>
      <c r="W51" s="73"/>
      <c r="X51" s="73"/>
    </row>
    <row r="52" spans="1:24" s="84" customFormat="1" ht="43.5">
      <c r="A52" s="825" t="s">
        <v>810</v>
      </c>
      <c r="B52" s="837" t="s">
        <v>546</v>
      </c>
      <c r="C52" s="860" t="s">
        <v>547</v>
      </c>
      <c r="D52" s="828" t="s">
        <v>548</v>
      </c>
      <c r="E52" s="866" t="s">
        <v>549</v>
      </c>
      <c r="F52" s="869"/>
      <c r="G52" s="869"/>
      <c r="H52" s="869" t="s">
        <v>21</v>
      </c>
      <c r="I52" s="869"/>
      <c r="J52" s="902" t="s">
        <v>498</v>
      </c>
      <c r="K52" s="77" t="s">
        <v>550</v>
      </c>
      <c r="L52" s="77"/>
      <c r="M52" s="77"/>
      <c r="N52" s="77"/>
      <c r="O52" s="107"/>
      <c r="P52" s="108"/>
      <c r="Q52" s="91"/>
      <c r="R52" s="107"/>
      <c r="S52" s="91"/>
      <c r="T52" s="96"/>
      <c r="U52" s="91"/>
      <c r="V52" s="96"/>
      <c r="W52" s="96"/>
      <c r="X52" s="91"/>
    </row>
    <row r="53" spans="1:24" s="84" customFormat="1" ht="23.25" customHeight="1">
      <c r="A53" s="826"/>
      <c r="B53" s="838"/>
      <c r="C53" s="861"/>
      <c r="D53" s="829"/>
      <c r="E53" s="867"/>
      <c r="F53" s="870"/>
      <c r="G53" s="870"/>
      <c r="H53" s="870"/>
      <c r="I53" s="870"/>
      <c r="J53" s="903"/>
      <c r="K53" s="77" t="s">
        <v>551</v>
      </c>
      <c r="L53" s="77"/>
      <c r="M53" s="77"/>
      <c r="N53" s="77"/>
      <c r="O53" s="107"/>
      <c r="P53" s="108"/>
      <c r="Q53" s="91"/>
      <c r="R53" s="107"/>
      <c r="S53" s="91"/>
      <c r="T53" s="89"/>
      <c r="U53" s="91"/>
      <c r="V53" s="96"/>
      <c r="W53" s="96"/>
      <c r="X53" s="91"/>
    </row>
    <row r="54" spans="1:24" s="84" customFormat="1" ht="27" customHeight="1">
      <c r="A54" s="827"/>
      <c r="B54" s="839"/>
      <c r="C54" s="862"/>
      <c r="D54" s="830"/>
      <c r="E54" s="868"/>
      <c r="F54" s="871"/>
      <c r="G54" s="871"/>
      <c r="H54" s="871"/>
      <c r="I54" s="871"/>
      <c r="J54" s="904"/>
      <c r="K54" s="77" t="s">
        <v>552</v>
      </c>
      <c r="L54" s="130"/>
      <c r="M54" s="130"/>
      <c r="N54" s="130"/>
      <c r="O54" s="100"/>
      <c r="P54" s="101"/>
      <c r="Q54" s="100"/>
      <c r="R54" s="80"/>
      <c r="S54" s="100"/>
      <c r="T54" s="73"/>
      <c r="U54" s="100"/>
      <c r="V54" s="73"/>
      <c r="W54" s="73"/>
      <c r="X54" s="73"/>
    </row>
    <row r="55" spans="1:24" s="131" customFormat="1" ht="108.75">
      <c r="A55" s="825" t="s">
        <v>811</v>
      </c>
      <c r="B55" s="837" t="s">
        <v>571</v>
      </c>
      <c r="C55" s="860" t="s">
        <v>572</v>
      </c>
      <c r="D55" s="828" t="s">
        <v>573</v>
      </c>
      <c r="E55" s="828" t="s">
        <v>48</v>
      </c>
      <c r="F55" s="869"/>
      <c r="G55" s="869"/>
      <c r="H55" s="54"/>
      <c r="I55" s="869" t="s">
        <v>21</v>
      </c>
      <c r="J55" s="828" t="s">
        <v>574</v>
      </c>
      <c r="K55" s="77" t="s">
        <v>575</v>
      </c>
      <c r="L55" s="77"/>
      <c r="M55" s="77"/>
      <c r="N55" s="77"/>
      <c r="O55" s="91"/>
      <c r="P55" s="108"/>
      <c r="Q55" s="91"/>
      <c r="R55" s="110"/>
      <c r="S55" s="95"/>
      <c r="T55" s="96"/>
      <c r="U55" s="107"/>
      <c r="V55" s="96"/>
      <c r="W55" s="96"/>
      <c r="X55" s="108"/>
    </row>
    <row r="56" spans="1:24" s="131" customFormat="1" ht="65.25">
      <c r="A56" s="826"/>
      <c r="B56" s="840"/>
      <c r="C56" s="861"/>
      <c r="D56" s="829"/>
      <c r="E56" s="829"/>
      <c r="F56" s="870"/>
      <c r="G56" s="870"/>
      <c r="H56" s="55"/>
      <c r="I56" s="870"/>
      <c r="J56" s="829"/>
      <c r="K56" s="77" t="s">
        <v>576</v>
      </c>
      <c r="L56" s="77"/>
      <c r="M56" s="77"/>
      <c r="N56" s="77"/>
      <c r="O56" s="107"/>
      <c r="P56" s="108"/>
      <c r="Q56" s="91"/>
      <c r="R56" s="110"/>
      <c r="S56" s="95"/>
      <c r="T56" s="96"/>
      <c r="U56" s="107"/>
      <c r="V56" s="96"/>
      <c r="W56" s="96"/>
      <c r="X56" s="108"/>
    </row>
    <row r="57" spans="1:24" s="131" customFormat="1" ht="22.5" customHeight="1">
      <c r="A57" s="827"/>
      <c r="B57" s="841"/>
      <c r="C57" s="862"/>
      <c r="D57" s="830"/>
      <c r="E57" s="830"/>
      <c r="F57" s="871"/>
      <c r="G57" s="871"/>
      <c r="H57" s="56"/>
      <c r="I57" s="871"/>
      <c r="J57" s="830"/>
      <c r="K57" s="77" t="s">
        <v>25</v>
      </c>
      <c r="L57" s="130"/>
      <c r="M57" s="130"/>
      <c r="N57" s="130"/>
      <c r="O57" s="132"/>
      <c r="P57" s="101"/>
      <c r="Q57" s="132"/>
      <c r="R57" s="81"/>
      <c r="S57" s="95"/>
      <c r="T57" s="73"/>
      <c r="U57" s="80"/>
      <c r="V57" s="73"/>
      <c r="W57" s="73"/>
      <c r="X57" s="73"/>
    </row>
    <row r="58" spans="1:24" s="99" customFormat="1" ht="43.5">
      <c r="A58" s="825" t="s">
        <v>811</v>
      </c>
      <c r="B58" s="837" t="s">
        <v>577</v>
      </c>
      <c r="C58" s="828" t="s">
        <v>578</v>
      </c>
      <c r="D58" s="828" t="s">
        <v>579</v>
      </c>
      <c r="E58" s="828" t="s">
        <v>48</v>
      </c>
      <c r="F58" s="869"/>
      <c r="G58" s="869"/>
      <c r="H58" s="869" t="s">
        <v>21</v>
      </c>
      <c r="I58" s="869" t="s">
        <v>21</v>
      </c>
      <c r="J58" s="828" t="s">
        <v>574</v>
      </c>
      <c r="K58" s="77" t="s">
        <v>580</v>
      </c>
      <c r="L58" s="77"/>
      <c r="M58" s="77"/>
      <c r="N58" s="77"/>
      <c r="O58" s="369"/>
      <c r="P58" s="370"/>
      <c r="Q58" s="369"/>
      <c r="R58" s="110"/>
      <c r="S58" s="95"/>
      <c r="T58" s="96"/>
      <c r="U58" s="369"/>
      <c r="V58" s="133"/>
      <c r="W58" s="133"/>
      <c r="X58" s="371"/>
    </row>
    <row r="59" spans="1:24" s="99" customFormat="1" ht="21.75" customHeight="1">
      <c r="A59" s="826"/>
      <c r="B59" s="838"/>
      <c r="C59" s="829"/>
      <c r="D59" s="829"/>
      <c r="E59" s="829"/>
      <c r="F59" s="870"/>
      <c r="G59" s="870"/>
      <c r="H59" s="870"/>
      <c r="I59" s="870"/>
      <c r="J59" s="829"/>
      <c r="K59" s="77" t="s">
        <v>581</v>
      </c>
      <c r="L59" s="77"/>
      <c r="M59" s="77"/>
      <c r="N59" s="77"/>
      <c r="O59" s="369"/>
      <c r="P59" s="108"/>
      <c r="Q59" s="369"/>
      <c r="R59" s="110"/>
      <c r="S59" s="95"/>
      <c r="T59" s="96"/>
      <c r="U59" s="369"/>
      <c r="V59" s="133"/>
      <c r="W59" s="133"/>
      <c r="X59" s="371"/>
    </row>
    <row r="60" spans="1:24" s="99" customFormat="1">
      <c r="A60" s="827"/>
      <c r="B60" s="839"/>
      <c r="C60" s="830"/>
      <c r="D60" s="830"/>
      <c r="E60" s="830"/>
      <c r="F60" s="871"/>
      <c r="G60" s="871"/>
      <c r="H60" s="871"/>
      <c r="I60" s="871"/>
      <c r="J60" s="830"/>
      <c r="K60" s="77" t="s">
        <v>25</v>
      </c>
      <c r="L60" s="130"/>
      <c r="M60" s="130"/>
      <c r="N60" s="130"/>
      <c r="O60" s="81"/>
      <c r="P60" s="111"/>
      <c r="Q60" s="132"/>
      <c r="R60" s="81"/>
      <c r="S60" s="95"/>
      <c r="T60" s="88"/>
      <c r="U60" s="80"/>
      <c r="V60" s="73"/>
      <c r="W60" s="73"/>
      <c r="X60" s="73"/>
    </row>
    <row r="61" spans="1:24" s="99" customFormat="1" ht="43.5">
      <c r="A61" s="825" t="s">
        <v>811</v>
      </c>
      <c r="B61" s="886" t="s">
        <v>582</v>
      </c>
      <c r="C61" s="828" t="s">
        <v>583</v>
      </c>
      <c r="D61" s="828" t="s">
        <v>584</v>
      </c>
      <c r="E61" s="828" t="s">
        <v>48</v>
      </c>
      <c r="F61" s="869"/>
      <c r="G61" s="869"/>
      <c r="H61" s="869" t="s">
        <v>21</v>
      </c>
      <c r="I61" s="869" t="s">
        <v>21</v>
      </c>
      <c r="J61" s="895" t="s">
        <v>24</v>
      </c>
      <c r="K61" s="77" t="s">
        <v>585</v>
      </c>
      <c r="L61" s="77"/>
      <c r="M61" s="77"/>
      <c r="N61" s="77"/>
      <c r="O61" s="107"/>
      <c r="P61" s="108"/>
      <c r="Q61" s="91"/>
      <c r="R61" s="91"/>
      <c r="S61" s="95"/>
      <c r="T61" s="96"/>
      <c r="U61" s="91"/>
      <c r="V61" s="96"/>
      <c r="W61" s="96"/>
      <c r="X61" s="355"/>
    </row>
    <row r="62" spans="1:24" s="99" customFormat="1" ht="27" customHeight="1">
      <c r="A62" s="826"/>
      <c r="B62" s="838"/>
      <c r="C62" s="829"/>
      <c r="D62" s="829"/>
      <c r="E62" s="829"/>
      <c r="F62" s="870"/>
      <c r="G62" s="870"/>
      <c r="H62" s="870"/>
      <c r="I62" s="870"/>
      <c r="J62" s="893"/>
      <c r="K62" s="77" t="s">
        <v>581</v>
      </c>
      <c r="L62" s="77"/>
      <c r="M62" s="77"/>
      <c r="N62" s="77"/>
      <c r="O62" s="107"/>
      <c r="P62" s="108"/>
      <c r="Q62" s="91"/>
      <c r="R62" s="91"/>
      <c r="S62" s="95"/>
      <c r="T62" s="96"/>
      <c r="U62" s="91"/>
      <c r="V62" s="96"/>
      <c r="W62" s="96"/>
      <c r="X62" s="355"/>
    </row>
    <row r="63" spans="1:24" s="99" customFormat="1">
      <c r="A63" s="827"/>
      <c r="B63" s="839"/>
      <c r="C63" s="830"/>
      <c r="D63" s="830"/>
      <c r="E63" s="830"/>
      <c r="F63" s="871"/>
      <c r="G63" s="871"/>
      <c r="H63" s="871"/>
      <c r="I63" s="871"/>
      <c r="J63" s="894"/>
      <c r="K63" s="77" t="s">
        <v>25</v>
      </c>
      <c r="L63" s="77"/>
      <c r="M63" s="77"/>
      <c r="N63" s="77"/>
      <c r="O63" s="372"/>
      <c r="P63" s="101"/>
      <c r="Q63" s="132"/>
      <c r="R63" s="372"/>
      <c r="S63" s="95"/>
      <c r="T63" s="73"/>
      <c r="U63" s="80"/>
      <c r="V63" s="73"/>
      <c r="W63" s="73"/>
      <c r="X63" s="73"/>
    </row>
    <row r="64" spans="1:24" s="131" customFormat="1" ht="65.25">
      <c r="A64" s="113" t="s">
        <v>811</v>
      </c>
      <c r="B64" s="60" t="s">
        <v>586</v>
      </c>
      <c r="C64" s="47" t="s">
        <v>587</v>
      </c>
      <c r="D64" s="47" t="s">
        <v>588</v>
      </c>
      <c r="E64" s="47" t="s">
        <v>48</v>
      </c>
      <c r="F64" s="54"/>
      <c r="G64" s="54"/>
      <c r="H64" s="54"/>
      <c r="I64" s="54" t="s">
        <v>21</v>
      </c>
      <c r="J64" s="134" t="s">
        <v>24</v>
      </c>
      <c r="K64" s="77" t="s">
        <v>273</v>
      </c>
      <c r="L64" s="77"/>
      <c r="M64" s="77"/>
      <c r="N64" s="77"/>
      <c r="O64" s="373"/>
      <c r="P64" s="108"/>
      <c r="Q64" s="135"/>
      <c r="R64" s="135"/>
      <c r="S64" s="373"/>
      <c r="T64" s="135"/>
      <c r="U64" s="135"/>
      <c r="V64" s="89"/>
      <c r="W64" s="96"/>
      <c r="X64" s="135"/>
    </row>
    <row r="65" spans="1:24" ht="25.5" customHeight="1">
      <c r="A65" s="825" t="s">
        <v>811</v>
      </c>
      <c r="B65" s="886" t="s">
        <v>392</v>
      </c>
      <c r="C65" s="828" t="s">
        <v>377</v>
      </c>
      <c r="D65" s="828" t="s">
        <v>378</v>
      </c>
      <c r="E65" s="828" t="s">
        <v>48</v>
      </c>
      <c r="F65" s="869"/>
      <c r="G65" s="869" t="s">
        <v>21</v>
      </c>
      <c r="H65" s="136"/>
      <c r="I65" s="869"/>
      <c r="J65" s="828" t="s">
        <v>256</v>
      </c>
      <c r="K65" s="77" t="s">
        <v>379</v>
      </c>
      <c r="L65" s="77"/>
      <c r="M65" s="77"/>
      <c r="N65" s="77"/>
      <c r="O65" s="374"/>
      <c r="P65" s="140"/>
      <c r="Q65" s="81"/>
      <c r="R65" s="140"/>
      <c r="S65" s="81"/>
      <c r="T65" s="81"/>
      <c r="U65" s="91"/>
      <c r="V65" s="91"/>
      <c r="W65" s="91"/>
      <c r="X65" s="91"/>
    </row>
    <row r="66" spans="1:24">
      <c r="A66" s="826"/>
      <c r="B66" s="838"/>
      <c r="C66" s="829"/>
      <c r="D66" s="829"/>
      <c r="E66" s="829"/>
      <c r="F66" s="870"/>
      <c r="G66" s="870"/>
      <c r="H66" s="137"/>
      <c r="I66" s="870"/>
      <c r="J66" s="829"/>
      <c r="K66" s="77" t="s">
        <v>380</v>
      </c>
      <c r="L66" s="77"/>
      <c r="M66" s="77"/>
      <c r="N66" s="77"/>
      <c r="O66" s="374"/>
      <c r="P66" s="140"/>
      <c r="Q66" s="81"/>
      <c r="R66" s="140"/>
      <c r="S66" s="81"/>
      <c r="T66" s="81"/>
      <c r="U66" s="91"/>
      <c r="V66" s="91"/>
      <c r="W66" s="91"/>
      <c r="X66" s="91"/>
    </row>
    <row r="67" spans="1:24">
      <c r="A67" s="827"/>
      <c r="B67" s="839"/>
      <c r="C67" s="830"/>
      <c r="D67" s="830"/>
      <c r="E67" s="830"/>
      <c r="F67" s="871"/>
      <c r="G67" s="871"/>
      <c r="H67" s="138"/>
      <c r="I67" s="871"/>
      <c r="J67" s="830"/>
      <c r="K67" s="77" t="s">
        <v>25</v>
      </c>
      <c r="L67" s="77"/>
      <c r="M67" s="77"/>
      <c r="N67" s="77"/>
      <c r="O67" s="374"/>
      <c r="P67" s="140"/>
      <c r="Q67" s="81"/>
      <c r="R67" s="140"/>
      <c r="S67" s="81"/>
      <c r="T67" s="81"/>
      <c r="U67" s="139"/>
      <c r="V67" s="139"/>
      <c r="W67" s="139"/>
      <c r="X67" s="139"/>
    </row>
    <row r="68" spans="1:24" ht="44.25" customHeight="1">
      <c r="A68" s="825" t="s">
        <v>811</v>
      </c>
      <c r="B68" s="886" t="s">
        <v>385</v>
      </c>
      <c r="C68" s="828" t="s">
        <v>381</v>
      </c>
      <c r="D68" s="828" t="s">
        <v>382</v>
      </c>
      <c r="E68" s="828" t="s">
        <v>48</v>
      </c>
      <c r="F68" s="869"/>
      <c r="G68" s="869" t="s">
        <v>21</v>
      </c>
      <c r="H68" s="136"/>
      <c r="I68" s="869"/>
      <c r="J68" s="828" t="s">
        <v>256</v>
      </c>
      <c r="K68" s="77" t="s">
        <v>383</v>
      </c>
      <c r="L68" s="77">
        <v>1</v>
      </c>
      <c r="M68" s="77">
        <v>1</v>
      </c>
      <c r="N68" s="77">
        <v>1</v>
      </c>
      <c r="O68" s="374"/>
      <c r="P68" s="81"/>
      <c r="Q68" s="140"/>
      <c r="R68" s="81"/>
      <c r="S68" s="140"/>
      <c r="T68" s="140"/>
      <c r="U68" s="142"/>
      <c r="V68" s="142"/>
      <c r="W68" s="142"/>
      <c r="X68" s="142"/>
    </row>
    <row r="69" spans="1:24">
      <c r="A69" s="826"/>
      <c r="B69" s="838"/>
      <c r="C69" s="829"/>
      <c r="D69" s="829"/>
      <c r="E69" s="829"/>
      <c r="F69" s="870"/>
      <c r="G69" s="870"/>
      <c r="H69" s="137"/>
      <c r="I69" s="870"/>
      <c r="J69" s="829"/>
      <c r="K69" s="77" t="s">
        <v>384</v>
      </c>
      <c r="L69" s="77">
        <v>1</v>
      </c>
      <c r="M69" s="77">
        <v>1</v>
      </c>
      <c r="N69" s="77">
        <v>1</v>
      </c>
      <c r="O69" s="81"/>
      <c r="P69" s="81"/>
      <c r="Q69" s="140"/>
      <c r="R69" s="81"/>
      <c r="S69" s="140"/>
      <c r="T69" s="140"/>
      <c r="U69" s="142"/>
      <c r="V69" s="142"/>
      <c r="W69" s="142"/>
      <c r="X69" s="142"/>
    </row>
    <row r="70" spans="1:24">
      <c r="A70" s="827"/>
      <c r="B70" s="839"/>
      <c r="C70" s="830"/>
      <c r="D70" s="830"/>
      <c r="E70" s="830"/>
      <c r="F70" s="871"/>
      <c r="G70" s="871"/>
      <c r="H70" s="138"/>
      <c r="I70" s="871"/>
      <c r="J70" s="830"/>
      <c r="K70" s="77" t="s">
        <v>25</v>
      </c>
      <c r="L70" s="77">
        <v>100</v>
      </c>
      <c r="M70" s="77">
        <v>100</v>
      </c>
      <c r="N70" s="77">
        <v>100</v>
      </c>
      <c r="O70" s="81"/>
      <c r="P70" s="81"/>
      <c r="Q70" s="140"/>
      <c r="R70" s="81"/>
      <c r="S70" s="140"/>
      <c r="T70" s="140"/>
      <c r="U70" s="143"/>
      <c r="V70" s="143"/>
      <c r="W70" s="143"/>
      <c r="X70" s="143"/>
    </row>
    <row r="71" spans="1:24" ht="39" customHeight="1">
      <c r="A71" s="825" t="s">
        <v>811</v>
      </c>
      <c r="B71" s="837" t="s">
        <v>401</v>
      </c>
      <c r="C71" s="828" t="s">
        <v>400</v>
      </c>
      <c r="D71" s="828" t="s">
        <v>38</v>
      </c>
      <c r="E71" s="828" t="s">
        <v>288</v>
      </c>
      <c r="F71" s="887"/>
      <c r="G71" s="869" t="s">
        <v>21</v>
      </c>
      <c r="H71" s="869"/>
      <c r="I71" s="887"/>
      <c r="J71" s="828" t="s">
        <v>471</v>
      </c>
      <c r="K71" s="77" t="s">
        <v>254</v>
      </c>
      <c r="L71" s="77"/>
      <c r="M71" s="77"/>
      <c r="N71" s="87"/>
      <c r="O71" s="352"/>
      <c r="P71" s="352"/>
      <c r="Q71" s="145"/>
      <c r="R71" s="145"/>
      <c r="S71" s="145"/>
      <c r="T71" s="145"/>
      <c r="U71" s="145"/>
      <c r="V71" s="123"/>
      <c r="W71" s="123"/>
      <c r="X71" s="123"/>
    </row>
    <row r="72" spans="1:24" ht="21.75" customHeight="1">
      <c r="A72" s="826"/>
      <c r="B72" s="838"/>
      <c r="C72" s="829"/>
      <c r="D72" s="829"/>
      <c r="E72" s="829"/>
      <c r="F72" s="888"/>
      <c r="G72" s="870"/>
      <c r="H72" s="870"/>
      <c r="I72" s="888"/>
      <c r="J72" s="829"/>
      <c r="K72" s="77" t="s">
        <v>255</v>
      </c>
      <c r="L72" s="77"/>
      <c r="M72" s="77"/>
      <c r="N72" s="87"/>
      <c r="O72" s="352"/>
      <c r="P72" s="352"/>
      <c r="Q72" s="145"/>
      <c r="R72" s="145"/>
      <c r="S72" s="145"/>
      <c r="T72" s="145"/>
      <c r="U72" s="145"/>
      <c r="V72" s="123"/>
      <c r="W72" s="123"/>
      <c r="X72" s="123"/>
    </row>
    <row r="73" spans="1:24" ht="21.75" customHeight="1">
      <c r="A73" s="827"/>
      <c r="B73" s="839"/>
      <c r="C73" s="830"/>
      <c r="D73" s="830"/>
      <c r="E73" s="830"/>
      <c r="F73" s="889"/>
      <c r="G73" s="871"/>
      <c r="H73" s="871"/>
      <c r="I73" s="889"/>
      <c r="J73" s="830"/>
      <c r="K73" s="77" t="s">
        <v>25</v>
      </c>
      <c r="L73" s="77"/>
      <c r="M73" s="77"/>
      <c r="N73" s="87"/>
      <c r="O73" s="352"/>
      <c r="P73" s="352"/>
      <c r="Q73" s="145"/>
      <c r="R73" s="145"/>
      <c r="S73" s="145"/>
      <c r="T73" s="145"/>
      <c r="U73" s="145"/>
      <c r="V73" s="123"/>
      <c r="W73" s="123"/>
      <c r="X73" s="123"/>
    </row>
    <row r="74" spans="1:24" s="99" customFormat="1" ht="37.5" customHeight="1">
      <c r="A74" s="825" t="s">
        <v>812</v>
      </c>
      <c r="B74" s="837" t="s">
        <v>589</v>
      </c>
      <c r="C74" s="828" t="s">
        <v>590</v>
      </c>
      <c r="D74" s="828" t="s">
        <v>31</v>
      </c>
      <c r="E74" s="828" t="s">
        <v>48</v>
      </c>
      <c r="F74" s="869"/>
      <c r="G74" s="869"/>
      <c r="H74" s="869" t="s">
        <v>21</v>
      </c>
      <c r="I74" s="869" t="s">
        <v>21</v>
      </c>
      <c r="J74" s="828" t="s">
        <v>574</v>
      </c>
      <c r="K74" s="77" t="s">
        <v>591</v>
      </c>
      <c r="L74" s="77"/>
      <c r="M74" s="77"/>
      <c r="N74" s="146">
        <v>13333</v>
      </c>
      <c r="O74" s="132"/>
      <c r="P74" s="108"/>
      <c r="Q74" s="110"/>
      <c r="R74" s="81"/>
      <c r="S74" s="95"/>
      <c r="T74" s="96"/>
      <c r="U74" s="376"/>
      <c r="V74" s="96"/>
      <c r="W74" s="96"/>
      <c r="X74" s="355"/>
    </row>
    <row r="75" spans="1:24" s="99" customFormat="1" ht="21.75" customHeight="1">
      <c r="A75" s="826"/>
      <c r="B75" s="838"/>
      <c r="C75" s="829"/>
      <c r="D75" s="829"/>
      <c r="E75" s="829"/>
      <c r="F75" s="870"/>
      <c r="G75" s="870"/>
      <c r="H75" s="870"/>
      <c r="I75" s="870"/>
      <c r="J75" s="829"/>
      <c r="K75" s="77" t="s">
        <v>592</v>
      </c>
      <c r="L75" s="77"/>
      <c r="M75" s="77"/>
      <c r="N75" s="146">
        <v>13333</v>
      </c>
      <c r="O75" s="132"/>
      <c r="P75" s="108"/>
      <c r="Q75" s="110"/>
      <c r="R75" s="81"/>
      <c r="S75" s="95"/>
      <c r="T75" s="96"/>
      <c r="U75" s="376"/>
      <c r="V75" s="96"/>
      <c r="W75" s="96"/>
      <c r="X75" s="355"/>
    </row>
    <row r="76" spans="1:24" s="99" customFormat="1" ht="21.75" customHeight="1">
      <c r="A76" s="827"/>
      <c r="B76" s="839"/>
      <c r="C76" s="830"/>
      <c r="D76" s="830"/>
      <c r="E76" s="830"/>
      <c r="F76" s="871"/>
      <c r="G76" s="871"/>
      <c r="H76" s="871"/>
      <c r="I76" s="871"/>
      <c r="J76" s="830"/>
      <c r="K76" s="77" t="s">
        <v>25</v>
      </c>
      <c r="L76" s="77"/>
      <c r="M76" s="77"/>
      <c r="N76" s="147">
        <v>100</v>
      </c>
      <c r="O76" s="132"/>
      <c r="P76" s="111"/>
      <c r="Q76" s="132"/>
      <c r="R76" s="81"/>
      <c r="S76" s="95"/>
      <c r="T76" s="88"/>
      <c r="U76" s="80"/>
      <c r="V76" s="73"/>
      <c r="W76" s="73"/>
      <c r="X76" s="73"/>
    </row>
    <row r="77" spans="1:24" ht="63" customHeight="1">
      <c r="A77" s="825" t="s">
        <v>812</v>
      </c>
      <c r="B77" s="905" t="s">
        <v>393</v>
      </c>
      <c r="C77" s="844" t="s">
        <v>386</v>
      </c>
      <c r="D77" s="842" t="s">
        <v>38</v>
      </c>
      <c r="E77" s="828" t="s">
        <v>48</v>
      </c>
      <c r="F77" s="843" t="s">
        <v>21</v>
      </c>
      <c r="G77" s="843" t="s">
        <v>21</v>
      </c>
      <c r="H77" s="843"/>
      <c r="I77" s="843"/>
      <c r="J77" s="828" t="s">
        <v>256</v>
      </c>
      <c r="K77" s="77" t="s">
        <v>387</v>
      </c>
      <c r="L77" s="129"/>
      <c r="M77" s="123"/>
      <c r="N77" s="123"/>
      <c r="O77" s="377"/>
      <c r="P77" s="340"/>
      <c r="Q77" s="343"/>
      <c r="R77" s="343"/>
      <c r="S77" s="338"/>
      <c r="T77" s="339"/>
      <c r="U77" s="341"/>
      <c r="V77" s="339"/>
      <c r="W77" s="339"/>
      <c r="X77" s="343"/>
    </row>
    <row r="78" spans="1:24" ht="43.5">
      <c r="A78" s="826"/>
      <c r="B78" s="905"/>
      <c r="C78" s="844"/>
      <c r="D78" s="842"/>
      <c r="E78" s="829"/>
      <c r="F78" s="843"/>
      <c r="G78" s="843"/>
      <c r="H78" s="843"/>
      <c r="I78" s="843"/>
      <c r="J78" s="829"/>
      <c r="K78" s="77" t="s">
        <v>388</v>
      </c>
      <c r="L78" s="77"/>
      <c r="M78" s="77"/>
      <c r="N78" s="77"/>
      <c r="O78" s="377"/>
      <c r="P78" s="340"/>
      <c r="Q78" s="343"/>
      <c r="R78" s="343"/>
      <c r="S78" s="338"/>
      <c r="T78" s="339"/>
      <c r="U78" s="341"/>
      <c r="V78" s="339"/>
      <c r="W78" s="339"/>
      <c r="X78" s="343"/>
    </row>
    <row r="79" spans="1:24" ht="22.5" customHeight="1">
      <c r="A79" s="827"/>
      <c r="B79" s="905"/>
      <c r="C79" s="844"/>
      <c r="D79" s="842"/>
      <c r="E79" s="830"/>
      <c r="F79" s="843"/>
      <c r="G79" s="843"/>
      <c r="H79" s="843"/>
      <c r="I79" s="843"/>
      <c r="J79" s="830"/>
      <c r="K79" s="77" t="s">
        <v>25</v>
      </c>
      <c r="L79" s="77">
        <v>0</v>
      </c>
      <c r="M79" s="77">
        <v>0</v>
      </c>
      <c r="N79" s="77" t="s">
        <v>878</v>
      </c>
      <c r="O79" s="132"/>
      <c r="P79" s="344"/>
      <c r="Q79" s="266"/>
      <c r="R79" s="266"/>
      <c r="S79" s="266"/>
      <c r="T79" s="342"/>
      <c r="U79" s="266"/>
      <c r="V79" s="338"/>
      <c r="W79" s="267"/>
      <c r="X79" s="338"/>
    </row>
    <row r="80" spans="1:24" ht="66.75" customHeight="1">
      <c r="A80" s="148" t="s">
        <v>813</v>
      </c>
      <c r="B80" s="60" t="s">
        <v>390</v>
      </c>
      <c r="C80" s="47" t="s">
        <v>389</v>
      </c>
      <c r="D80" s="47" t="s">
        <v>475</v>
      </c>
      <c r="E80" s="47" t="s">
        <v>48</v>
      </c>
      <c r="F80" s="55"/>
      <c r="G80" s="54" t="s">
        <v>21</v>
      </c>
      <c r="H80" s="55"/>
      <c r="I80" s="55"/>
      <c r="J80" s="48" t="s">
        <v>256</v>
      </c>
      <c r="K80" s="149" t="s">
        <v>103</v>
      </c>
      <c r="L80" s="150">
        <v>93.65</v>
      </c>
      <c r="M80" s="150">
        <v>93.65</v>
      </c>
      <c r="N80" s="150">
        <v>93.65</v>
      </c>
      <c r="O80" s="81"/>
      <c r="P80" s="81"/>
      <c r="Q80" s="81"/>
      <c r="R80" s="81"/>
      <c r="S80" s="81"/>
      <c r="T80" s="81"/>
      <c r="U80" s="81"/>
      <c r="V80" s="81"/>
      <c r="W80" s="81"/>
      <c r="X80" s="81"/>
    </row>
    <row r="81" spans="1:24" ht="21.75" customHeight="1">
      <c r="A81" s="823" t="s">
        <v>815</v>
      </c>
      <c r="B81" s="824"/>
      <c r="C81" s="824"/>
      <c r="D81" s="824"/>
      <c r="E81" s="824"/>
      <c r="F81" s="824"/>
      <c r="G81" s="824"/>
      <c r="H81" s="824"/>
      <c r="I81" s="824"/>
      <c r="J81" s="824"/>
      <c r="K81" s="824"/>
      <c r="L81" s="824"/>
      <c r="M81" s="824"/>
      <c r="N81" s="824"/>
      <c r="O81" s="824"/>
      <c r="P81" s="824"/>
      <c r="Q81" s="824"/>
      <c r="R81" s="824"/>
      <c r="S81" s="824"/>
      <c r="T81" s="824"/>
      <c r="U81" s="824"/>
      <c r="V81" s="824"/>
      <c r="W81" s="824"/>
      <c r="X81" s="824"/>
    </row>
    <row r="82" spans="1:24" s="84" customFormat="1" ht="43.5">
      <c r="A82" s="129"/>
      <c r="B82" s="61" t="s">
        <v>315</v>
      </c>
      <c r="C82" s="47" t="s">
        <v>36</v>
      </c>
      <c r="D82" s="130"/>
      <c r="E82" s="151"/>
      <c r="F82" s="129"/>
      <c r="G82" s="152" t="s">
        <v>21</v>
      </c>
      <c r="H82" s="52"/>
      <c r="I82" s="52"/>
      <c r="J82" s="153"/>
      <c r="K82" s="130"/>
      <c r="L82" s="380"/>
      <c r="M82" s="380"/>
      <c r="N82" s="380"/>
      <c r="O82" s="350"/>
      <c r="P82" s="351"/>
      <c r="Q82" s="351"/>
      <c r="R82" s="351"/>
      <c r="S82" s="140"/>
      <c r="T82" s="141"/>
      <c r="U82" s="118"/>
      <c r="V82" s="118"/>
      <c r="W82" s="118"/>
      <c r="X82" s="118"/>
    </row>
    <row r="83" spans="1:24" s="84" customFormat="1" ht="28.5" customHeight="1">
      <c r="A83" s="825" t="s">
        <v>810</v>
      </c>
      <c r="B83" s="842" t="s">
        <v>640</v>
      </c>
      <c r="C83" s="828" t="s">
        <v>641</v>
      </c>
      <c r="D83" s="866" t="s">
        <v>28</v>
      </c>
      <c r="E83" s="828" t="s">
        <v>37</v>
      </c>
      <c r="F83" s="54"/>
      <c r="G83" s="869"/>
      <c r="H83" s="869" t="s">
        <v>21</v>
      </c>
      <c r="I83" s="869"/>
      <c r="J83" s="895" t="s">
        <v>498</v>
      </c>
      <c r="K83" s="77" t="s">
        <v>642</v>
      </c>
      <c r="L83" s="77"/>
      <c r="M83" s="77"/>
      <c r="N83" s="77"/>
      <c r="O83" s="107"/>
      <c r="P83" s="108"/>
      <c r="Q83" s="91"/>
      <c r="R83" s="107"/>
      <c r="S83" s="91"/>
      <c r="T83" s="91"/>
      <c r="U83" s="91"/>
      <c r="V83" s="96"/>
      <c r="W83" s="96"/>
      <c r="X83" s="91"/>
    </row>
    <row r="84" spans="1:24" s="84" customFormat="1" ht="21.75" customHeight="1">
      <c r="A84" s="826"/>
      <c r="B84" s="842"/>
      <c r="C84" s="829"/>
      <c r="D84" s="867"/>
      <c r="E84" s="829"/>
      <c r="F84" s="55"/>
      <c r="G84" s="870"/>
      <c r="H84" s="870"/>
      <c r="I84" s="870"/>
      <c r="J84" s="893"/>
      <c r="K84" s="77" t="s">
        <v>643</v>
      </c>
      <c r="L84" s="77"/>
      <c r="M84" s="77"/>
      <c r="N84" s="77"/>
      <c r="O84" s="107"/>
      <c r="P84" s="108"/>
      <c r="Q84" s="91"/>
      <c r="R84" s="107"/>
      <c r="S84" s="91"/>
      <c r="T84" s="91"/>
      <c r="U84" s="91"/>
      <c r="V84" s="96"/>
      <c r="W84" s="96"/>
      <c r="X84" s="91"/>
    </row>
    <row r="85" spans="1:24" s="84" customFormat="1" ht="27" customHeight="1">
      <c r="A85" s="827"/>
      <c r="B85" s="842"/>
      <c r="C85" s="830"/>
      <c r="D85" s="868"/>
      <c r="E85" s="830"/>
      <c r="F85" s="56"/>
      <c r="G85" s="871"/>
      <c r="H85" s="871"/>
      <c r="I85" s="871"/>
      <c r="J85" s="894"/>
      <c r="K85" s="77" t="s">
        <v>25</v>
      </c>
      <c r="L85" s="77"/>
      <c r="M85" s="77"/>
      <c r="N85" s="77"/>
      <c r="O85" s="100"/>
      <c r="P85" s="101"/>
      <c r="Q85" s="100"/>
      <c r="R85" s="100"/>
      <c r="S85" s="100"/>
      <c r="T85" s="100"/>
      <c r="U85" s="100"/>
      <c r="V85" s="73"/>
      <c r="W85" s="73"/>
      <c r="X85" s="80"/>
    </row>
    <row r="86" spans="1:24" s="84" customFormat="1" ht="48" customHeight="1">
      <c r="A86" s="825" t="s">
        <v>810</v>
      </c>
      <c r="B86" s="843" t="s">
        <v>644</v>
      </c>
      <c r="C86" s="828" t="s">
        <v>645</v>
      </c>
      <c r="D86" s="828" t="s">
        <v>38</v>
      </c>
      <c r="E86" s="828" t="s">
        <v>37</v>
      </c>
      <c r="F86" s="54"/>
      <c r="G86" s="869"/>
      <c r="H86" s="869" t="s">
        <v>21</v>
      </c>
      <c r="I86" s="869"/>
      <c r="J86" s="828" t="s">
        <v>498</v>
      </c>
      <c r="K86" s="119" t="s">
        <v>646</v>
      </c>
      <c r="L86" s="77"/>
      <c r="M86" s="77"/>
      <c r="N86" s="77"/>
      <c r="O86" s="154"/>
      <c r="P86" s="378"/>
      <c r="Q86" s="375"/>
      <c r="R86" s="154"/>
      <c r="S86" s="375"/>
      <c r="T86" s="375"/>
      <c r="U86" s="375"/>
      <c r="V86" s="379"/>
      <c r="W86" s="379"/>
      <c r="X86" s="375"/>
    </row>
    <row r="87" spans="1:24" s="84" customFormat="1" ht="43.5">
      <c r="A87" s="826"/>
      <c r="B87" s="843"/>
      <c r="C87" s="829"/>
      <c r="D87" s="829"/>
      <c r="E87" s="829"/>
      <c r="F87" s="55"/>
      <c r="G87" s="870"/>
      <c r="H87" s="870"/>
      <c r="I87" s="870"/>
      <c r="J87" s="829"/>
      <c r="K87" s="119" t="s">
        <v>647</v>
      </c>
      <c r="L87" s="77"/>
      <c r="M87" s="77"/>
      <c r="N87" s="77"/>
      <c r="O87" s="154"/>
      <c r="P87" s="378"/>
      <c r="Q87" s="375"/>
      <c r="R87" s="154"/>
      <c r="S87" s="375"/>
      <c r="T87" s="375"/>
      <c r="U87" s="375"/>
      <c r="V87" s="379"/>
      <c r="W87" s="379"/>
      <c r="X87" s="375"/>
    </row>
    <row r="88" spans="1:24" s="84" customFormat="1" ht="42.75" customHeight="1">
      <c r="A88" s="827"/>
      <c r="B88" s="843"/>
      <c r="C88" s="830"/>
      <c r="D88" s="830"/>
      <c r="E88" s="830"/>
      <c r="F88" s="56"/>
      <c r="G88" s="871"/>
      <c r="H88" s="871"/>
      <c r="I88" s="871"/>
      <c r="J88" s="830"/>
      <c r="K88" s="77" t="s">
        <v>25</v>
      </c>
      <c r="L88" s="112" t="s">
        <v>248</v>
      </c>
      <c r="M88" s="112" t="s">
        <v>248</v>
      </c>
      <c r="N88" s="105" t="s">
        <v>879</v>
      </c>
      <c r="O88" s="100"/>
      <c r="P88" s="101"/>
      <c r="Q88" s="100"/>
      <c r="R88" s="100"/>
      <c r="S88" s="100"/>
      <c r="T88" s="100"/>
      <c r="U88" s="100"/>
      <c r="V88" s="73"/>
      <c r="W88" s="73"/>
      <c r="X88" s="100"/>
    </row>
    <row r="89" spans="1:24" s="84" customFormat="1" ht="44.25" customHeight="1">
      <c r="A89" s="825" t="s">
        <v>810</v>
      </c>
      <c r="B89" s="843" t="s">
        <v>648</v>
      </c>
      <c r="C89" s="828" t="s">
        <v>649</v>
      </c>
      <c r="D89" s="828" t="s">
        <v>39</v>
      </c>
      <c r="E89" s="828" t="s">
        <v>37</v>
      </c>
      <c r="F89" s="54"/>
      <c r="G89" s="869"/>
      <c r="H89" s="869" t="s">
        <v>21</v>
      </c>
      <c r="I89" s="869"/>
      <c r="J89" s="828" t="s">
        <v>498</v>
      </c>
      <c r="K89" s="77" t="s">
        <v>650</v>
      </c>
      <c r="L89" s="119"/>
      <c r="M89" s="119"/>
      <c r="N89" s="119"/>
      <c r="O89" s="107"/>
      <c r="P89" s="108"/>
      <c r="Q89" s="91"/>
      <c r="R89" s="107"/>
      <c r="S89" s="91"/>
      <c r="T89" s="91"/>
      <c r="U89" s="91"/>
      <c r="V89" s="96"/>
      <c r="W89" s="96"/>
      <c r="X89" s="91"/>
    </row>
    <row r="90" spans="1:24" s="84" customFormat="1" ht="23.25" customHeight="1">
      <c r="A90" s="826"/>
      <c r="B90" s="843"/>
      <c r="C90" s="829"/>
      <c r="D90" s="829"/>
      <c r="E90" s="829"/>
      <c r="F90" s="55"/>
      <c r="G90" s="870"/>
      <c r="H90" s="870"/>
      <c r="I90" s="870"/>
      <c r="J90" s="829"/>
      <c r="K90" s="77" t="s">
        <v>647</v>
      </c>
      <c r="L90" s="119"/>
      <c r="M90" s="119"/>
      <c r="N90" s="119"/>
      <c r="O90" s="107"/>
      <c r="P90" s="108"/>
      <c r="Q90" s="91"/>
      <c r="R90" s="107"/>
      <c r="S90" s="91"/>
      <c r="T90" s="91"/>
      <c r="U90" s="91"/>
      <c r="V90" s="96"/>
      <c r="W90" s="96"/>
      <c r="X90" s="91"/>
    </row>
    <row r="91" spans="1:24" s="99" customFormat="1" ht="61.5" customHeight="1">
      <c r="A91" s="827"/>
      <c r="B91" s="843"/>
      <c r="C91" s="830"/>
      <c r="D91" s="830"/>
      <c r="E91" s="830"/>
      <c r="F91" s="56"/>
      <c r="G91" s="871"/>
      <c r="H91" s="871"/>
      <c r="I91" s="871"/>
      <c r="J91" s="830"/>
      <c r="K91" s="79" t="s">
        <v>25</v>
      </c>
      <c r="L91" s="112" t="s">
        <v>248</v>
      </c>
      <c r="M91" s="112" t="s">
        <v>248</v>
      </c>
      <c r="N91" s="105" t="s">
        <v>880</v>
      </c>
      <c r="O91" s="100"/>
      <c r="P91" s="101"/>
      <c r="Q91" s="139"/>
      <c r="R91" s="100"/>
      <c r="S91" s="139"/>
      <c r="T91" s="139"/>
      <c r="U91" s="139"/>
      <c r="V91" s="73"/>
      <c r="W91" s="73"/>
      <c r="X91" s="139"/>
    </row>
    <row r="92" spans="1:24" s="99" customFormat="1" ht="69.75" customHeight="1">
      <c r="A92" s="825" t="s">
        <v>808</v>
      </c>
      <c r="B92" s="843" t="s">
        <v>651</v>
      </c>
      <c r="C92" s="828" t="s">
        <v>652</v>
      </c>
      <c r="D92" s="828" t="s">
        <v>653</v>
      </c>
      <c r="E92" s="828" t="s">
        <v>23</v>
      </c>
      <c r="F92" s="869"/>
      <c r="G92" s="869"/>
      <c r="H92" s="869" t="s">
        <v>21</v>
      </c>
      <c r="I92" s="869" t="s">
        <v>21</v>
      </c>
      <c r="J92" s="828" t="s">
        <v>498</v>
      </c>
      <c r="K92" s="77" t="s">
        <v>654</v>
      </c>
      <c r="L92" s="77"/>
      <c r="M92" s="77"/>
      <c r="N92" s="77"/>
      <c r="O92" s="107"/>
      <c r="P92" s="91"/>
      <c r="Q92" s="91"/>
      <c r="R92" s="139"/>
      <c r="S92" s="107"/>
      <c r="T92" s="91"/>
      <c r="U92" s="107"/>
      <c r="V92" s="91"/>
      <c r="W92" s="91"/>
      <c r="X92" s="126"/>
    </row>
    <row r="93" spans="1:24" s="99" customFormat="1" ht="21.75" customHeight="1">
      <c r="A93" s="826"/>
      <c r="B93" s="843"/>
      <c r="C93" s="829"/>
      <c r="D93" s="829"/>
      <c r="E93" s="829"/>
      <c r="F93" s="870"/>
      <c r="G93" s="870"/>
      <c r="H93" s="870"/>
      <c r="I93" s="870"/>
      <c r="J93" s="829"/>
      <c r="K93" s="77" t="s">
        <v>655</v>
      </c>
      <c r="L93" s="77"/>
      <c r="M93" s="77"/>
      <c r="N93" s="77"/>
      <c r="O93" s="107"/>
      <c r="P93" s="91"/>
      <c r="Q93" s="91"/>
      <c r="R93" s="139"/>
      <c r="S93" s="107"/>
      <c r="T93" s="91"/>
      <c r="U93" s="107"/>
      <c r="V93" s="91"/>
      <c r="W93" s="91"/>
      <c r="X93" s="126"/>
    </row>
    <row r="94" spans="1:24">
      <c r="A94" s="827"/>
      <c r="B94" s="843"/>
      <c r="C94" s="830"/>
      <c r="D94" s="830"/>
      <c r="E94" s="830"/>
      <c r="F94" s="871"/>
      <c r="G94" s="871"/>
      <c r="H94" s="871"/>
      <c r="I94" s="871"/>
      <c r="J94" s="830"/>
      <c r="K94" s="78" t="s">
        <v>25</v>
      </c>
      <c r="L94" s="78" t="s">
        <v>248</v>
      </c>
      <c r="M94" s="78" t="s">
        <v>248</v>
      </c>
      <c r="N94" s="78" t="s">
        <v>248</v>
      </c>
      <c r="O94" s="100"/>
      <c r="P94" s="139"/>
      <c r="Q94" s="139"/>
      <c r="R94" s="139"/>
      <c r="S94" s="100"/>
      <c r="T94" s="139"/>
      <c r="U94" s="100"/>
      <c r="V94" s="100"/>
      <c r="W94" s="100"/>
      <c r="X94" s="100"/>
    </row>
    <row r="95" spans="1:24" ht="65.25">
      <c r="A95" s="155" t="s">
        <v>810</v>
      </c>
      <c r="B95" s="52" t="s">
        <v>84</v>
      </c>
      <c r="C95" s="47" t="s">
        <v>40</v>
      </c>
      <c r="D95" s="47" t="s">
        <v>41</v>
      </c>
      <c r="E95" s="47" t="s">
        <v>37</v>
      </c>
      <c r="F95" s="156"/>
      <c r="G95" s="157" t="s">
        <v>21</v>
      </c>
      <c r="H95" s="156"/>
      <c r="I95" s="156"/>
      <c r="J95" s="57" t="s">
        <v>339</v>
      </c>
      <c r="K95" s="130" t="s">
        <v>273</v>
      </c>
      <c r="L95" s="158"/>
      <c r="M95" s="158"/>
      <c r="N95" s="159"/>
      <c r="O95" s="132"/>
      <c r="P95" s="81"/>
      <c r="Q95" s="81"/>
      <c r="R95" s="81"/>
      <c r="S95" s="81"/>
      <c r="T95" s="123"/>
      <c r="U95" s="123"/>
      <c r="V95" s="123"/>
      <c r="W95" s="123"/>
      <c r="X95" s="123"/>
    </row>
    <row r="96" spans="1:24" ht="65.25">
      <c r="A96" s="155" t="s">
        <v>808</v>
      </c>
      <c r="B96" s="52"/>
      <c r="C96" s="77" t="s">
        <v>42</v>
      </c>
      <c r="D96" s="130"/>
      <c r="E96" s="77" t="s">
        <v>23</v>
      </c>
      <c r="F96" s="160"/>
      <c r="G96" s="152" t="s">
        <v>21</v>
      </c>
      <c r="H96" s="161"/>
      <c r="I96" s="161"/>
      <c r="J96" s="162"/>
      <c r="K96" s="130"/>
      <c r="L96" s="380"/>
      <c r="M96" s="380"/>
      <c r="N96" s="380"/>
      <c r="O96" s="345"/>
      <c r="P96" s="140"/>
      <c r="Q96" s="140"/>
      <c r="R96" s="140"/>
      <c r="S96" s="140"/>
      <c r="T96" s="118"/>
      <c r="U96" s="118"/>
      <c r="V96" s="118"/>
      <c r="W96" s="118"/>
      <c r="X96" s="118"/>
    </row>
    <row r="97" spans="1:24" ht="21" customHeight="1">
      <c r="A97" s="834" t="s">
        <v>808</v>
      </c>
      <c r="B97" s="869" t="s">
        <v>96</v>
      </c>
      <c r="C97" s="828" t="s">
        <v>43</v>
      </c>
      <c r="D97" s="875" t="s">
        <v>32</v>
      </c>
      <c r="E97" s="828" t="s">
        <v>23</v>
      </c>
      <c r="F97" s="872"/>
      <c r="G97" s="878" t="s">
        <v>21</v>
      </c>
      <c r="I97" s="869"/>
      <c r="J97" s="882" t="s">
        <v>24</v>
      </c>
      <c r="K97" s="77" t="s">
        <v>278</v>
      </c>
      <c r="L97" s="77"/>
      <c r="M97" s="77"/>
      <c r="N97" s="77"/>
      <c r="O97" s="163"/>
      <c r="P97" s="81"/>
      <c r="Q97" s="81"/>
      <c r="R97" s="81"/>
      <c r="S97" s="81"/>
      <c r="T97" s="123"/>
      <c r="U97" s="123"/>
      <c r="V97" s="123"/>
      <c r="W97" s="123"/>
      <c r="X97" s="123"/>
    </row>
    <row r="98" spans="1:24" ht="24.75" customHeight="1">
      <c r="A98" s="835"/>
      <c r="B98" s="870"/>
      <c r="C98" s="829"/>
      <c r="D98" s="876"/>
      <c r="E98" s="829"/>
      <c r="F98" s="873"/>
      <c r="G98" s="879"/>
      <c r="I98" s="870"/>
      <c r="J98" s="883"/>
      <c r="K98" s="77" t="s">
        <v>46</v>
      </c>
      <c r="L98" s="77"/>
      <c r="M98" s="77"/>
      <c r="N98" s="77"/>
      <c r="O98" s="163"/>
      <c r="P98" s="81"/>
      <c r="Q98" s="81"/>
      <c r="R98" s="81"/>
      <c r="S98" s="81"/>
      <c r="T98" s="123"/>
      <c r="U98" s="123"/>
      <c r="V98" s="123"/>
      <c r="W98" s="123"/>
      <c r="X98" s="123"/>
    </row>
    <row r="99" spans="1:24" ht="42" customHeight="1">
      <c r="A99" s="836"/>
      <c r="B99" s="871"/>
      <c r="C99" s="830"/>
      <c r="D99" s="877"/>
      <c r="E99" s="830"/>
      <c r="F99" s="874"/>
      <c r="G99" s="880"/>
      <c r="I99" s="871"/>
      <c r="J99" s="884"/>
      <c r="K99" s="130" t="s">
        <v>25</v>
      </c>
      <c r="L99" s="130"/>
      <c r="M99" s="130"/>
      <c r="N99" s="77"/>
      <c r="O99" s="163"/>
      <c r="P99" s="81"/>
      <c r="Q99" s="81"/>
      <c r="R99" s="81"/>
      <c r="S99" s="81"/>
      <c r="T99" s="123"/>
      <c r="U99" s="123"/>
      <c r="V99" s="123"/>
      <c r="W99" s="123"/>
      <c r="X99" s="123"/>
    </row>
    <row r="100" spans="1:24" ht="24.75" customHeight="1">
      <c r="A100" s="834" t="s">
        <v>808</v>
      </c>
      <c r="B100" s="843" t="s">
        <v>116</v>
      </c>
      <c r="C100" s="885" t="s">
        <v>44</v>
      </c>
      <c r="D100" s="875" t="s">
        <v>32</v>
      </c>
      <c r="E100" s="828" t="s">
        <v>23</v>
      </c>
      <c r="F100" s="872"/>
      <c r="G100" s="878" t="s">
        <v>21</v>
      </c>
      <c r="I100" s="872"/>
      <c r="J100" s="882" t="s">
        <v>24</v>
      </c>
      <c r="K100" s="130" t="s">
        <v>45</v>
      </c>
      <c r="L100" s="130"/>
      <c r="M100" s="130"/>
      <c r="N100" s="77"/>
      <c r="O100" s="132"/>
      <c r="P100" s="81"/>
      <c r="Q100" s="81"/>
      <c r="R100" s="81"/>
      <c r="S100" s="81"/>
      <c r="T100" s="123"/>
      <c r="U100" s="123"/>
      <c r="V100" s="123"/>
      <c r="W100" s="123"/>
      <c r="X100" s="123"/>
    </row>
    <row r="101" spans="1:24" ht="24.75" customHeight="1">
      <c r="A101" s="835"/>
      <c r="B101" s="843"/>
      <c r="C101" s="829"/>
      <c r="D101" s="876"/>
      <c r="E101" s="829"/>
      <c r="F101" s="873"/>
      <c r="G101" s="879"/>
      <c r="I101" s="873"/>
      <c r="J101" s="883"/>
      <c r="K101" s="130" t="s">
        <v>46</v>
      </c>
      <c r="L101" s="130"/>
      <c r="M101" s="130"/>
      <c r="N101" s="77"/>
      <c r="O101" s="132"/>
      <c r="P101" s="81"/>
      <c r="Q101" s="81"/>
      <c r="R101" s="81"/>
      <c r="S101" s="81"/>
      <c r="T101" s="123"/>
      <c r="U101" s="123"/>
      <c r="V101" s="123"/>
      <c r="W101" s="123"/>
      <c r="X101" s="123"/>
    </row>
    <row r="102" spans="1:24" ht="24" customHeight="1">
      <c r="A102" s="836"/>
      <c r="B102" s="843"/>
      <c r="C102" s="830"/>
      <c r="D102" s="877"/>
      <c r="E102" s="830"/>
      <c r="F102" s="874"/>
      <c r="G102" s="880"/>
      <c r="I102" s="874"/>
      <c r="J102" s="884"/>
      <c r="K102" s="164" t="s">
        <v>25</v>
      </c>
      <c r="L102" s="164"/>
      <c r="M102" s="164"/>
      <c r="N102" s="78"/>
      <c r="O102" s="132"/>
      <c r="P102" s="81"/>
      <c r="Q102" s="81"/>
      <c r="R102" s="81"/>
      <c r="S102" s="81"/>
      <c r="T102" s="123"/>
      <c r="U102" s="123"/>
      <c r="V102" s="123"/>
      <c r="W102" s="123"/>
      <c r="X102" s="123"/>
    </row>
    <row r="103" spans="1:24" ht="42.75" customHeight="1">
      <c r="A103" s="155" t="s">
        <v>811</v>
      </c>
      <c r="B103" s="62" t="s">
        <v>316</v>
      </c>
      <c r="C103" s="47" t="s">
        <v>47</v>
      </c>
      <c r="D103" s="165"/>
      <c r="E103" s="57" t="s">
        <v>48</v>
      </c>
      <c r="F103" s="129"/>
      <c r="G103" s="157" t="s">
        <v>21</v>
      </c>
      <c r="H103" s="52"/>
      <c r="I103" s="52"/>
      <c r="J103" s="153"/>
      <c r="K103" s="129"/>
      <c r="L103" s="118"/>
      <c r="M103" s="118"/>
      <c r="N103" s="118"/>
      <c r="O103" s="345"/>
      <c r="P103" s="140"/>
      <c r="Q103" s="140"/>
      <c r="R103" s="140"/>
      <c r="S103" s="140"/>
      <c r="T103" s="118"/>
      <c r="U103" s="118"/>
      <c r="V103" s="118"/>
      <c r="W103" s="118"/>
      <c r="X103" s="118"/>
    </row>
    <row r="104" spans="1:24" ht="22.5" customHeight="1">
      <c r="A104" s="834" t="s">
        <v>811</v>
      </c>
      <c r="B104" s="843" t="s">
        <v>118</v>
      </c>
      <c r="C104" s="828" t="s">
        <v>49</v>
      </c>
      <c r="D104" s="875" t="s">
        <v>50</v>
      </c>
      <c r="E104" s="875" t="s">
        <v>48</v>
      </c>
      <c r="F104" s="872"/>
      <c r="G104" s="878" t="s">
        <v>21</v>
      </c>
      <c r="H104" s="872"/>
      <c r="I104" s="869"/>
      <c r="J104" s="828" t="s">
        <v>279</v>
      </c>
      <c r="K104" s="130" t="s">
        <v>51</v>
      </c>
      <c r="L104" s="130"/>
      <c r="M104" s="130"/>
      <c r="N104" s="77"/>
      <c r="O104" s="132"/>
      <c r="P104" s="81"/>
      <c r="Q104" s="81"/>
      <c r="R104" s="81"/>
      <c r="S104" s="81"/>
      <c r="T104" s="123"/>
      <c r="U104" s="123"/>
      <c r="V104" s="123"/>
      <c r="W104" s="123"/>
      <c r="X104" s="123"/>
    </row>
    <row r="105" spans="1:24" ht="21.75" customHeight="1">
      <c r="A105" s="835"/>
      <c r="B105" s="843"/>
      <c r="C105" s="829"/>
      <c r="D105" s="876"/>
      <c r="E105" s="876"/>
      <c r="F105" s="873"/>
      <c r="G105" s="879"/>
      <c r="H105" s="873"/>
      <c r="I105" s="870"/>
      <c r="J105" s="829"/>
      <c r="K105" s="130" t="s">
        <v>52</v>
      </c>
      <c r="L105" s="130"/>
      <c r="M105" s="130"/>
      <c r="N105" s="77"/>
      <c r="O105" s="132"/>
      <c r="P105" s="81"/>
      <c r="Q105" s="81"/>
      <c r="R105" s="81"/>
      <c r="S105" s="81"/>
      <c r="T105" s="123"/>
      <c r="U105" s="123"/>
      <c r="V105" s="123"/>
      <c r="W105" s="123"/>
      <c r="X105" s="123"/>
    </row>
    <row r="106" spans="1:24" ht="23.25" customHeight="1">
      <c r="A106" s="836"/>
      <c r="B106" s="843"/>
      <c r="C106" s="830"/>
      <c r="D106" s="877"/>
      <c r="E106" s="877"/>
      <c r="F106" s="874"/>
      <c r="G106" s="880"/>
      <c r="H106" s="874"/>
      <c r="I106" s="871"/>
      <c r="J106" s="830"/>
      <c r="K106" s="164" t="s">
        <v>25</v>
      </c>
      <c r="L106" s="164"/>
      <c r="M106" s="164"/>
      <c r="N106" s="78"/>
      <c r="O106" s="132"/>
      <c r="P106" s="81"/>
      <c r="Q106" s="81"/>
      <c r="R106" s="81"/>
      <c r="S106" s="81"/>
      <c r="T106" s="123"/>
      <c r="U106" s="123"/>
      <c r="V106" s="123"/>
      <c r="W106" s="123"/>
      <c r="X106" s="123"/>
    </row>
    <row r="107" spans="1:24" ht="24.75" customHeight="1">
      <c r="A107" s="834" t="s">
        <v>811</v>
      </c>
      <c r="B107" s="843" t="s">
        <v>124</v>
      </c>
      <c r="C107" s="828" t="s">
        <v>53</v>
      </c>
      <c r="D107" s="881" t="s">
        <v>54</v>
      </c>
      <c r="E107" s="875" t="s">
        <v>48</v>
      </c>
      <c r="F107" s="872"/>
      <c r="G107" s="878" t="s">
        <v>21</v>
      </c>
      <c r="H107" s="872"/>
      <c r="I107" s="869"/>
      <c r="J107" s="828" t="s">
        <v>279</v>
      </c>
      <c r="K107" s="130" t="s">
        <v>55</v>
      </c>
      <c r="L107" s="130"/>
      <c r="M107" s="130"/>
      <c r="N107" s="77"/>
      <c r="O107" s="132"/>
      <c r="P107" s="81"/>
      <c r="Q107" s="81"/>
      <c r="R107" s="81"/>
      <c r="S107" s="81"/>
      <c r="T107" s="123"/>
      <c r="U107" s="123"/>
      <c r="V107" s="123"/>
      <c r="W107" s="123"/>
      <c r="X107" s="123"/>
    </row>
    <row r="108" spans="1:24" ht="21.75" customHeight="1">
      <c r="A108" s="835"/>
      <c r="B108" s="843"/>
      <c r="C108" s="829"/>
      <c r="D108" s="881"/>
      <c r="E108" s="876"/>
      <c r="F108" s="873"/>
      <c r="G108" s="879"/>
      <c r="H108" s="873"/>
      <c r="I108" s="870"/>
      <c r="J108" s="829"/>
      <c r="K108" s="130" t="s">
        <v>52</v>
      </c>
      <c r="L108" s="130"/>
      <c r="M108" s="130"/>
      <c r="N108" s="77"/>
      <c r="O108" s="132"/>
      <c r="P108" s="81"/>
      <c r="Q108" s="81"/>
      <c r="R108" s="81"/>
      <c r="S108" s="81"/>
      <c r="T108" s="123"/>
      <c r="U108" s="123"/>
      <c r="V108" s="123"/>
      <c r="W108" s="123"/>
      <c r="X108" s="123"/>
    </row>
    <row r="109" spans="1:24" ht="24" customHeight="1">
      <c r="A109" s="836"/>
      <c r="B109" s="843"/>
      <c r="C109" s="830"/>
      <c r="D109" s="881"/>
      <c r="E109" s="877"/>
      <c r="F109" s="874"/>
      <c r="G109" s="880"/>
      <c r="H109" s="874"/>
      <c r="I109" s="871"/>
      <c r="J109" s="830"/>
      <c r="K109" s="164" t="s">
        <v>25</v>
      </c>
      <c r="L109" s="164"/>
      <c r="M109" s="164"/>
      <c r="N109" s="78"/>
      <c r="O109" s="132"/>
      <c r="P109" s="81"/>
      <c r="Q109" s="81"/>
      <c r="R109" s="81"/>
      <c r="S109" s="81"/>
      <c r="T109" s="123"/>
      <c r="U109" s="123"/>
      <c r="V109" s="123"/>
      <c r="W109" s="123"/>
      <c r="X109" s="123"/>
    </row>
    <row r="110" spans="1:24" ht="21.75" customHeight="1">
      <c r="A110" s="834" t="s">
        <v>811</v>
      </c>
      <c r="B110" s="842" t="s">
        <v>395</v>
      </c>
      <c r="C110" s="844" t="s">
        <v>56</v>
      </c>
      <c r="D110" s="875" t="s">
        <v>50</v>
      </c>
      <c r="E110" s="875" t="s">
        <v>48</v>
      </c>
      <c r="F110" s="872"/>
      <c r="G110" s="878" t="s">
        <v>21</v>
      </c>
      <c r="H110" s="872"/>
      <c r="I110" s="869"/>
      <c r="J110" s="828" t="s">
        <v>279</v>
      </c>
      <c r="K110" s="130" t="s">
        <v>57</v>
      </c>
      <c r="L110" s="130"/>
      <c r="M110" s="130"/>
      <c r="N110" s="77"/>
      <c r="O110" s="132"/>
      <c r="P110" s="81"/>
      <c r="Q110" s="81"/>
      <c r="R110" s="81"/>
      <c r="S110" s="81"/>
      <c r="T110" s="123"/>
      <c r="U110" s="123"/>
      <c r="V110" s="123"/>
      <c r="W110" s="123"/>
      <c r="X110" s="123"/>
    </row>
    <row r="111" spans="1:24" ht="21.75" customHeight="1">
      <c r="A111" s="835"/>
      <c r="B111" s="843"/>
      <c r="C111" s="844"/>
      <c r="D111" s="876"/>
      <c r="E111" s="876"/>
      <c r="F111" s="873"/>
      <c r="G111" s="879"/>
      <c r="H111" s="873"/>
      <c r="I111" s="870"/>
      <c r="J111" s="829"/>
      <c r="K111" s="130" t="s">
        <v>58</v>
      </c>
      <c r="L111" s="130"/>
      <c r="M111" s="130"/>
      <c r="N111" s="77"/>
      <c r="O111" s="132"/>
      <c r="P111" s="81"/>
      <c r="Q111" s="81"/>
      <c r="R111" s="81"/>
      <c r="S111" s="81"/>
      <c r="T111" s="123"/>
      <c r="U111" s="123"/>
      <c r="V111" s="123"/>
      <c r="W111" s="123"/>
      <c r="X111" s="123"/>
    </row>
    <row r="112" spans="1:24" ht="21.75" customHeight="1">
      <c r="A112" s="836"/>
      <c r="B112" s="843"/>
      <c r="C112" s="844"/>
      <c r="D112" s="877"/>
      <c r="E112" s="877"/>
      <c r="F112" s="874"/>
      <c r="G112" s="880"/>
      <c r="H112" s="874"/>
      <c r="I112" s="871"/>
      <c r="J112" s="830"/>
      <c r="K112" s="164" t="s">
        <v>25</v>
      </c>
      <c r="L112" s="164"/>
      <c r="M112" s="164"/>
      <c r="N112" s="78"/>
      <c r="O112" s="132"/>
      <c r="P112" s="81"/>
      <c r="Q112" s="81"/>
      <c r="R112" s="81"/>
      <c r="S112" s="81"/>
      <c r="T112" s="123"/>
      <c r="U112" s="123"/>
      <c r="V112" s="123"/>
      <c r="W112" s="123"/>
      <c r="X112" s="123"/>
    </row>
    <row r="113" spans="1:24" ht="21.75" customHeight="1">
      <c r="A113" s="834" t="s">
        <v>811</v>
      </c>
      <c r="B113" s="842" t="s">
        <v>396</v>
      </c>
      <c r="C113" s="829" t="s">
        <v>59</v>
      </c>
      <c r="D113" s="57" t="s">
        <v>60</v>
      </c>
      <c r="E113" s="875" t="s">
        <v>48</v>
      </c>
      <c r="F113" s="872"/>
      <c r="G113" s="878" t="s">
        <v>21</v>
      </c>
      <c r="H113" s="872"/>
      <c r="I113" s="869"/>
      <c r="J113" s="828" t="s">
        <v>279</v>
      </c>
      <c r="K113" s="130" t="s">
        <v>61</v>
      </c>
      <c r="L113" s="130"/>
      <c r="M113" s="130"/>
      <c r="N113" s="77"/>
      <c r="O113" s="132"/>
      <c r="P113" s="81"/>
      <c r="Q113" s="81"/>
      <c r="R113" s="81"/>
      <c r="S113" s="81"/>
      <c r="T113" s="123"/>
      <c r="U113" s="123"/>
      <c r="V113" s="123"/>
      <c r="W113" s="123"/>
      <c r="X113" s="123"/>
    </row>
    <row r="114" spans="1:24" ht="21.75" customHeight="1">
      <c r="A114" s="835"/>
      <c r="B114" s="843"/>
      <c r="C114" s="829"/>
      <c r="D114" s="58"/>
      <c r="E114" s="876"/>
      <c r="F114" s="873"/>
      <c r="G114" s="879"/>
      <c r="H114" s="873"/>
      <c r="I114" s="870"/>
      <c r="J114" s="829"/>
      <c r="K114" s="130" t="s">
        <v>62</v>
      </c>
      <c r="L114" s="130"/>
      <c r="M114" s="130"/>
      <c r="N114" s="77"/>
      <c r="O114" s="132"/>
      <c r="P114" s="81"/>
      <c r="Q114" s="81"/>
      <c r="R114" s="81"/>
      <c r="S114" s="81"/>
      <c r="T114" s="123"/>
      <c r="U114" s="123"/>
      <c r="V114" s="123"/>
      <c r="W114" s="123"/>
      <c r="X114" s="123"/>
    </row>
    <row r="115" spans="1:24" s="84" customFormat="1" ht="21.75" customHeight="1">
      <c r="A115" s="836"/>
      <c r="B115" s="843"/>
      <c r="C115" s="830"/>
      <c r="D115" s="59"/>
      <c r="E115" s="877"/>
      <c r="F115" s="874"/>
      <c r="G115" s="880"/>
      <c r="H115" s="874"/>
      <c r="I115" s="871"/>
      <c r="J115" s="830"/>
      <c r="K115" s="164" t="s">
        <v>25</v>
      </c>
      <c r="L115" s="164"/>
      <c r="M115" s="164"/>
      <c r="N115" s="78"/>
      <c r="O115" s="132"/>
      <c r="P115" s="81"/>
      <c r="Q115" s="81"/>
      <c r="R115" s="81"/>
      <c r="S115" s="81"/>
      <c r="T115" s="122"/>
      <c r="U115" s="123"/>
      <c r="V115" s="123"/>
      <c r="W115" s="123"/>
      <c r="X115" s="123"/>
    </row>
    <row r="116" spans="1:24" s="84" customFormat="1" ht="46.5" customHeight="1">
      <c r="A116" s="831" t="s">
        <v>818</v>
      </c>
      <c r="B116" s="837" t="s">
        <v>772</v>
      </c>
      <c r="C116" s="828" t="s">
        <v>771</v>
      </c>
      <c r="D116" s="828" t="s">
        <v>770</v>
      </c>
      <c r="E116" s="866" t="s">
        <v>769</v>
      </c>
      <c r="F116" s="825"/>
      <c r="G116" s="825"/>
      <c r="H116" s="869" t="s">
        <v>21</v>
      </c>
      <c r="I116" s="825"/>
      <c r="J116" s="828" t="s">
        <v>704</v>
      </c>
      <c r="K116" s="77" t="s">
        <v>768</v>
      </c>
      <c r="L116" s="77"/>
      <c r="M116" s="77"/>
      <c r="N116" s="123"/>
      <c r="O116" s="125"/>
      <c r="P116" s="95"/>
      <c r="Q116" s="121"/>
      <c r="R116" s="123"/>
      <c r="S116" s="122"/>
      <c r="T116" s="123"/>
      <c r="U116" s="122"/>
      <c r="V116" s="122"/>
      <c r="W116" s="122"/>
      <c r="X116" s="123"/>
    </row>
    <row r="117" spans="1:24" s="84" customFormat="1" ht="21.75" customHeight="1">
      <c r="A117" s="832"/>
      <c r="B117" s="840"/>
      <c r="C117" s="829"/>
      <c r="D117" s="829"/>
      <c r="E117" s="867"/>
      <c r="F117" s="826"/>
      <c r="G117" s="826"/>
      <c r="H117" s="870"/>
      <c r="I117" s="826"/>
      <c r="J117" s="829"/>
      <c r="K117" s="77" t="s">
        <v>767</v>
      </c>
      <c r="L117" s="77"/>
      <c r="M117" s="77"/>
      <c r="N117" s="123"/>
      <c r="O117" s="125"/>
      <c r="P117" s="95"/>
      <c r="Q117" s="121"/>
      <c r="R117" s="123"/>
      <c r="S117" s="122"/>
      <c r="T117" s="123"/>
      <c r="U117" s="122"/>
      <c r="V117" s="122"/>
      <c r="W117" s="122"/>
      <c r="X117" s="123"/>
    </row>
    <row r="118" spans="1:24" s="84" customFormat="1" ht="21.75" customHeight="1">
      <c r="A118" s="833"/>
      <c r="B118" s="841"/>
      <c r="C118" s="830"/>
      <c r="D118" s="830"/>
      <c r="E118" s="868"/>
      <c r="F118" s="827"/>
      <c r="G118" s="827"/>
      <c r="H118" s="871"/>
      <c r="I118" s="827"/>
      <c r="J118" s="830"/>
      <c r="K118" s="47" t="s">
        <v>25</v>
      </c>
      <c r="L118" s="77"/>
      <c r="M118" s="77"/>
      <c r="N118" s="77"/>
      <c r="O118" s="125"/>
      <c r="P118" s="163"/>
      <c r="Q118" s="166"/>
      <c r="R118" s="123"/>
      <c r="S118" s="166"/>
      <c r="T118" s="123"/>
      <c r="U118" s="166"/>
      <c r="V118" s="100"/>
      <c r="W118" s="100"/>
      <c r="X118" s="123"/>
    </row>
    <row r="119" spans="1:24" s="84" customFormat="1" ht="130.5">
      <c r="A119" s="109" t="s">
        <v>818</v>
      </c>
      <c r="B119" s="62" t="s">
        <v>766</v>
      </c>
      <c r="C119" s="102" t="s">
        <v>765</v>
      </c>
      <c r="D119" s="77" t="s">
        <v>913</v>
      </c>
      <c r="E119" s="167"/>
      <c r="F119" s="106"/>
      <c r="G119" s="106"/>
      <c r="H119" s="115" t="s">
        <v>21</v>
      </c>
      <c r="I119" s="106"/>
      <c r="J119" s="87" t="s">
        <v>704</v>
      </c>
      <c r="K119" s="115" t="s">
        <v>103</v>
      </c>
      <c r="L119" s="78"/>
      <c r="M119" s="78"/>
      <c r="N119" s="78"/>
      <c r="O119" s="112"/>
      <c r="P119" s="145"/>
      <c r="Q119" s="145"/>
      <c r="R119" s="145"/>
      <c r="S119" s="145"/>
      <c r="T119" s="145"/>
      <c r="U119" s="123"/>
      <c r="V119" s="123"/>
      <c r="W119" s="123"/>
      <c r="X119" s="123"/>
    </row>
  </sheetData>
  <protectedRanges>
    <protectedRange password="DAF8" sqref="J7:J9" name="ช่วง1_1_1"/>
    <protectedRange password="DAF8" sqref="J49:J51 J31:J33" name="ช่วง1_1_1_4"/>
    <protectedRange password="DAF8" sqref="J52:J53" name="ช่วง1_1_1_9_1"/>
    <protectedRange password="DAF8" sqref="J46:J48" name="ช่วง1_1_1_12"/>
  </protectedRanges>
  <mergeCells count="344">
    <mergeCell ref="A1:X1"/>
    <mergeCell ref="J92:J94"/>
    <mergeCell ref="J86:J88"/>
    <mergeCell ref="B89:B91"/>
    <mergeCell ref="C89:C91"/>
    <mergeCell ref="D89:D91"/>
    <mergeCell ref="E89:E91"/>
    <mergeCell ref="G89:G91"/>
    <mergeCell ref="H89:H91"/>
    <mergeCell ref="I89:I91"/>
    <mergeCell ref="J89:J91"/>
    <mergeCell ref="B86:B88"/>
    <mergeCell ref="C86:C88"/>
    <mergeCell ref="D86:D88"/>
    <mergeCell ref="E86:E88"/>
    <mergeCell ref="G86:G88"/>
    <mergeCell ref="H86:H88"/>
    <mergeCell ref="I86:I88"/>
    <mergeCell ref="B92:B94"/>
    <mergeCell ref="C92:C94"/>
    <mergeCell ref="D92:D94"/>
    <mergeCell ref="E92:E94"/>
    <mergeCell ref="F92:F94"/>
    <mergeCell ref="G92:G94"/>
    <mergeCell ref="H92:H94"/>
    <mergeCell ref="D83:D85"/>
    <mergeCell ref="E83:E85"/>
    <mergeCell ref="G83:G85"/>
    <mergeCell ref="H83:H85"/>
    <mergeCell ref="I83:I85"/>
    <mergeCell ref="J83:J85"/>
    <mergeCell ref="B65:B67"/>
    <mergeCell ref="C65:C67"/>
    <mergeCell ref="D65:D67"/>
    <mergeCell ref="E65:E67"/>
    <mergeCell ref="F65:F67"/>
    <mergeCell ref="G65:G67"/>
    <mergeCell ref="I65:I67"/>
    <mergeCell ref="J65:J67"/>
    <mergeCell ref="B68:B70"/>
    <mergeCell ref="C68:C70"/>
    <mergeCell ref="D68:D70"/>
    <mergeCell ref="E68:E70"/>
    <mergeCell ref="J71:J73"/>
    <mergeCell ref="I77:I79"/>
    <mergeCell ref="J77:J79"/>
    <mergeCell ref="B77:B79"/>
    <mergeCell ref="E77:E79"/>
    <mergeCell ref="F77:F79"/>
    <mergeCell ref="E49:E51"/>
    <mergeCell ref="F49:F51"/>
    <mergeCell ref="G49:G51"/>
    <mergeCell ref="H49:H51"/>
    <mergeCell ref="I49:I51"/>
    <mergeCell ref="J49:J51"/>
    <mergeCell ref="B52:B54"/>
    <mergeCell ref="C52:C54"/>
    <mergeCell ref="D52:D54"/>
    <mergeCell ref="E52:E54"/>
    <mergeCell ref="F52:F54"/>
    <mergeCell ref="G52:G54"/>
    <mergeCell ref="H52:H54"/>
    <mergeCell ref="I52:I54"/>
    <mergeCell ref="J52:J54"/>
    <mergeCell ref="J58:J60"/>
    <mergeCell ref="B49:B51"/>
    <mergeCell ref="C49:C51"/>
    <mergeCell ref="D49:D51"/>
    <mergeCell ref="G77:G79"/>
    <mergeCell ref="H77:H79"/>
    <mergeCell ref="F71:F73"/>
    <mergeCell ref="G71:G73"/>
    <mergeCell ref="B34:B36"/>
    <mergeCell ref="C34:C36"/>
    <mergeCell ref="D34:D36"/>
    <mergeCell ref="E34:E36"/>
    <mergeCell ref="F34:F36"/>
    <mergeCell ref="G34:G36"/>
    <mergeCell ref="H34:H36"/>
    <mergeCell ref="I34:I36"/>
    <mergeCell ref="J34:J36"/>
    <mergeCell ref="B28:B30"/>
    <mergeCell ref="C28:C30"/>
    <mergeCell ref="D28:D30"/>
    <mergeCell ref="E28:E30"/>
    <mergeCell ref="F28:F30"/>
    <mergeCell ref="H28:H30"/>
    <mergeCell ref="I28:I30"/>
    <mergeCell ref="J28:J30"/>
    <mergeCell ref="B31:B33"/>
    <mergeCell ref="C31:C33"/>
    <mergeCell ref="D31:D33"/>
    <mergeCell ref="E31:E33"/>
    <mergeCell ref="F31:F33"/>
    <mergeCell ref="G31:G33"/>
    <mergeCell ref="H31:H33"/>
    <mergeCell ref="I31:I33"/>
    <mergeCell ref="J31:J33"/>
    <mergeCell ref="C22:C24"/>
    <mergeCell ref="D22:D24"/>
    <mergeCell ref="E22:E24"/>
    <mergeCell ref="F22:F24"/>
    <mergeCell ref="H22:H24"/>
    <mergeCell ref="I22:I24"/>
    <mergeCell ref="J22:J24"/>
    <mergeCell ref="B25:B27"/>
    <mergeCell ref="C25:C27"/>
    <mergeCell ref="D25:D27"/>
    <mergeCell ref="E25:E27"/>
    <mergeCell ref="F25:F27"/>
    <mergeCell ref="H25:H27"/>
    <mergeCell ref="I25:I27"/>
    <mergeCell ref="J25:J27"/>
    <mergeCell ref="C16:C18"/>
    <mergeCell ref="D16:D18"/>
    <mergeCell ref="E16:E18"/>
    <mergeCell ref="F16:F18"/>
    <mergeCell ref="G16:G18"/>
    <mergeCell ref="H16:H18"/>
    <mergeCell ref="I16:I18"/>
    <mergeCell ref="J16:J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F10:F12"/>
    <mergeCell ref="G10:G12"/>
    <mergeCell ref="H10:H12"/>
    <mergeCell ref="J10:J12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C10:C12"/>
    <mergeCell ref="D10:D12"/>
    <mergeCell ref="E10:E12"/>
    <mergeCell ref="J38:J39"/>
    <mergeCell ref="B40:B42"/>
    <mergeCell ref="C40:C42"/>
    <mergeCell ref="D40:D42"/>
    <mergeCell ref="E40:E42"/>
    <mergeCell ref="F40:F42"/>
    <mergeCell ref="G40:G42"/>
    <mergeCell ref="H40:H42"/>
    <mergeCell ref="I40:I42"/>
    <mergeCell ref="J40:J42"/>
    <mergeCell ref="I37:I39"/>
    <mergeCell ref="B37:B39"/>
    <mergeCell ref="C37:C39"/>
    <mergeCell ref="D37:D39"/>
    <mergeCell ref="E37:E39"/>
    <mergeCell ref="F37:F39"/>
    <mergeCell ref="G37:G39"/>
    <mergeCell ref="H37:H39"/>
    <mergeCell ref="H71:H73"/>
    <mergeCell ref="D61:D63"/>
    <mergeCell ref="E61:E63"/>
    <mergeCell ref="F61:F63"/>
    <mergeCell ref="G61:G63"/>
    <mergeCell ref="H61:H63"/>
    <mergeCell ref="F68:F70"/>
    <mergeCell ref="G68:G70"/>
    <mergeCell ref="J74:J76"/>
    <mergeCell ref="B43:B45"/>
    <mergeCell ref="C43:C45"/>
    <mergeCell ref="D43:D45"/>
    <mergeCell ref="E43:E45"/>
    <mergeCell ref="G43:G45"/>
    <mergeCell ref="H43:H45"/>
    <mergeCell ref="I43:I45"/>
    <mergeCell ref="I68:I70"/>
    <mergeCell ref="J68:J70"/>
    <mergeCell ref="J43:J45"/>
    <mergeCell ref="F43:F45"/>
    <mergeCell ref="I55:I57"/>
    <mergeCell ref="J55:J57"/>
    <mergeCell ref="I61:I63"/>
    <mergeCell ref="J61:J63"/>
    <mergeCell ref="B58:B60"/>
    <mergeCell ref="C58:C60"/>
    <mergeCell ref="D58:D60"/>
    <mergeCell ref="E58:E60"/>
    <mergeCell ref="F58:F60"/>
    <mergeCell ref="G58:G60"/>
    <mergeCell ref="H58:H60"/>
    <mergeCell ref="I58:I60"/>
    <mergeCell ref="I92:I94"/>
    <mergeCell ref="B74:B76"/>
    <mergeCell ref="C74:C76"/>
    <mergeCell ref="D74:D76"/>
    <mergeCell ref="E74:E76"/>
    <mergeCell ref="F74:F76"/>
    <mergeCell ref="G74:G76"/>
    <mergeCell ref="H74:H76"/>
    <mergeCell ref="B55:B57"/>
    <mergeCell ref="C55:C57"/>
    <mergeCell ref="D55:D57"/>
    <mergeCell ref="E55:E57"/>
    <mergeCell ref="F55:F57"/>
    <mergeCell ref="G55:G57"/>
    <mergeCell ref="B61:B63"/>
    <mergeCell ref="C61:C63"/>
    <mergeCell ref="I71:I73"/>
    <mergeCell ref="B71:B73"/>
    <mergeCell ref="C71:C73"/>
    <mergeCell ref="D71:D73"/>
    <mergeCell ref="E71:E73"/>
    <mergeCell ref="I74:I76"/>
    <mergeCell ref="C77:C79"/>
    <mergeCell ref="D77:D79"/>
    <mergeCell ref="J100:J102"/>
    <mergeCell ref="I97:I99"/>
    <mergeCell ref="J97:J99"/>
    <mergeCell ref="B100:B102"/>
    <mergeCell ref="C100:C102"/>
    <mergeCell ref="D100:D102"/>
    <mergeCell ref="E100:E102"/>
    <mergeCell ref="F100:F102"/>
    <mergeCell ref="G100:G102"/>
    <mergeCell ref="B97:B99"/>
    <mergeCell ref="C97:C99"/>
    <mergeCell ref="D97:D99"/>
    <mergeCell ref="E97:E99"/>
    <mergeCell ref="I100:I102"/>
    <mergeCell ref="F97:F99"/>
    <mergeCell ref="G97:G99"/>
    <mergeCell ref="J104:J106"/>
    <mergeCell ref="B107:B109"/>
    <mergeCell ref="C107:C109"/>
    <mergeCell ref="D107:D109"/>
    <mergeCell ref="E107:E109"/>
    <mergeCell ref="F107:F109"/>
    <mergeCell ref="G107:G109"/>
    <mergeCell ref="H107:H109"/>
    <mergeCell ref="I107:I109"/>
    <mergeCell ref="J107:J109"/>
    <mergeCell ref="B104:B106"/>
    <mergeCell ref="C104:C106"/>
    <mergeCell ref="D104:D106"/>
    <mergeCell ref="E104:E106"/>
    <mergeCell ref="F104:F106"/>
    <mergeCell ref="G104:G106"/>
    <mergeCell ref="H104:H106"/>
    <mergeCell ref="I104:I106"/>
    <mergeCell ref="D116:D118"/>
    <mergeCell ref="E116:E118"/>
    <mergeCell ref="F116:F118"/>
    <mergeCell ref="G116:G118"/>
    <mergeCell ref="H116:H118"/>
    <mergeCell ref="I116:I118"/>
    <mergeCell ref="J116:J118"/>
    <mergeCell ref="J113:J115"/>
    <mergeCell ref="H110:H112"/>
    <mergeCell ref="I110:I112"/>
    <mergeCell ref="J110:J112"/>
    <mergeCell ref="E113:E115"/>
    <mergeCell ref="F113:F115"/>
    <mergeCell ref="G113:G115"/>
    <mergeCell ref="H113:H115"/>
    <mergeCell ref="I113:I115"/>
    <mergeCell ref="D110:D112"/>
    <mergeCell ref="E110:E112"/>
    <mergeCell ref="F110:F112"/>
    <mergeCell ref="G110:G112"/>
    <mergeCell ref="A7:A9"/>
    <mergeCell ref="A10:A12"/>
    <mergeCell ref="A13:A15"/>
    <mergeCell ref="A16:A18"/>
    <mergeCell ref="A19:A21"/>
    <mergeCell ref="A22:A24"/>
    <mergeCell ref="A25:A27"/>
    <mergeCell ref="A2:A3"/>
    <mergeCell ref="B2:B3"/>
    <mergeCell ref="B10:B12"/>
    <mergeCell ref="B16:B18"/>
    <mergeCell ref="B22:B24"/>
    <mergeCell ref="C2:C3"/>
    <mergeCell ref="D2:D3"/>
    <mergeCell ref="E2:E3"/>
    <mergeCell ref="F2:I2"/>
    <mergeCell ref="J2:J3"/>
    <mergeCell ref="K2:K3"/>
    <mergeCell ref="L2:N2"/>
    <mergeCell ref="C7:C9"/>
    <mergeCell ref="D7:D9"/>
    <mergeCell ref="E7:E9"/>
    <mergeCell ref="A116:A118"/>
    <mergeCell ref="A71:A73"/>
    <mergeCell ref="A83:A85"/>
    <mergeCell ref="A86:A88"/>
    <mergeCell ref="A89:A91"/>
    <mergeCell ref="A92:A94"/>
    <mergeCell ref="A97:A99"/>
    <mergeCell ref="B46:B48"/>
    <mergeCell ref="C46:C48"/>
    <mergeCell ref="A49:A51"/>
    <mergeCell ref="A52:A54"/>
    <mergeCell ref="B116:B118"/>
    <mergeCell ref="C116:C118"/>
    <mergeCell ref="B113:B115"/>
    <mergeCell ref="C113:C115"/>
    <mergeCell ref="B110:B112"/>
    <mergeCell ref="C110:C112"/>
    <mergeCell ref="B83:B85"/>
    <mergeCell ref="C83:C85"/>
    <mergeCell ref="A100:A102"/>
    <mergeCell ref="A104:A106"/>
    <mergeCell ref="A107:A109"/>
    <mergeCell ref="A110:A112"/>
    <mergeCell ref="A113:A115"/>
    <mergeCell ref="O2:X2"/>
    <mergeCell ref="A5:X5"/>
    <mergeCell ref="A6:X6"/>
    <mergeCell ref="A81:X81"/>
    <mergeCell ref="A43:A45"/>
    <mergeCell ref="D46:D48"/>
    <mergeCell ref="E46:E48"/>
    <mergeCell ref="F46:F48"/>
    <mergeCell ref="G46:G48"/>
    <mergeCell ref="I46:I48"/>
    <mergeCell ref="J46:J48"/>
    <mergeCell ref="A28:A30"/>
    <mergeCell ref="A31:A33"/>
    <mergeCell ref="A34:A36"/>
    <mergeCell ref="A46:A48"/>
    <mergeCell ref="A37:A39"/>
    <mergeCell ref="A40:A42"/>
    <mergeCell ref="A55:A57"/>
    <mergeCell ref="A58:A60"/>
    <mergeCell ref="A61:A63"/>
    <mergeCell ref="A74:A76"/>
    <mergeCell ref="A65:A67"/>
    <mergeCell ref="A68:A70"/>
    <mergeCell ref="A77:A79"/>
  </mergeCells>
  <pageMargins left="0.59055118110236227" right="0" top="0" bottom="0" header="0" footer="0.31496062992125984"/>
  <pageSetup paperSize="9" scale="61" orientation="landscape" r:id="rId1"/>
  <rowBreaks count="7" manualBreakCount="7">
    <brk id="15" max="33" man="1"/>
    <brk id="24" max="33" man="1"/>
    <brk id="45" max="33" man="1"/>
    <brk id="67" max="33" man="1"/>
    <brk id="80" max="33" man="1"/>
    <brk id="94" max="33" man="1"/>
    <brk id="109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Z132"/>
  <sheetViews>
    <sheetView tabSelected="1" view="pageBreakPreview" zoomScale="70" zoomScaleNormal="80" zoomScaleSheetLayoutView="70" workbookViewId="0">
      <pane ySplit="3" topLeftCell="A4" activePane="bottomLeft" state="frozen"/>
      <selection pane="bottomLeft" activeCell="V126" sqref="V126"/>
    </sheetView>
  </sheetViews>
  <sheetFormatPr defaultColWidth="9" defaultRowHeight="21.75"/>
  <cols>
    <col min="1" max="1" width="8.625" style="66" customWidth="1"/>
    <col min="2" max="2" width="5.25" style="21" customWidth="1"/>
    <col min="3" max="3" width="36.875" style="168" customWidth="1"/>
    <col min="4" max="4" width="17.25" style="66" customWidth="1"/>
    <col min="5" max="5" width="13.375" style="169" customWidth="1"/>
    <col min="6" max="6" width="2.5" style="66" customWidth="1"/>
    <col min="7" max="7" width="2.625" style="66" customWidth="1"/>
    <col min="8" max="8" width="2.375" style="66" customWidth="1"/>
    <col min="9" max="9" width="2.75" style="66" customWidth="1"/>
    <col min="10" max="10" width="10.875" style="170" customWidth="1"/>
    <col min="11" max="11" width="26.25" style="66" customWidth="1"/>
    <col min="12" max="12" width="7" style="66" customWidth="1"/>
    <col min="13" max="13" width="7.5" style="66" customWidth="1"/>
    <col min="14" max="14" width="6.875" style="66" customWidth="1"/>
    <col min="15" max="15" width="7.625" style="144" customWidth="1"/>
    <col min="16" max="16" width="7" style="144" customWidth="1"/>
    <col min="17" max="17" width="6.625" style="144" customWidth="1"/>
    <col min="18" max="18" width="6.75" style="144" customWidth="1"/>
    <col min="19" max="20" width="7.625" style="144" customWidth="1"/>
    <col min="21" max="22" width="6.875" style="144" customWidth="1"/>
    <col min="23" max="23" width="6" style="144" customWidth="1"/>
    <col min="24" max="24" width="6.5" style="144" customWidth="1"/>
    <col min="25" max="25" width="9" style="694"/>
    <col min="26" max="16384" width="9" style="66"/>
  </cols>
  <sheetData>
    <row r="1" spans="1:26" ht="48.75" customHeight="1">
      <c r="A1" s="907" t="s">
        <v>867</v>
      </c>
      <c r="B1" s="907"/>
      <c r="C1" s="907"/>
      <c r="D1" s="907"/>
      <c r="E1" s="907"/>
      <c r="F1" s="907"/>
      <c r="G1" s="907"/>
      <c r="H1" s="907"/>
      <c r="I1" s="907"/>
      <c r="J1" s="907"/>
      <c r="K1" s="907"/>
      <c r="L1" s="907"/>
      <c r="M1" s="907"/>
      <c r="N1" s="907"/>
      <c r="O1" s="907"/>
      <c r="P1" s="907"/>
      <c r="Q1" s="907"/>
      <c r="R1" s="907"/>
      <c r="S1" s="907"/>
      <c r="T1" s="907"/>
      <c r="U1" s="907"/>
      <c r="V1" s="907"/>
      <c r="W1" s="907"/>
      <c r="X1" s="907"/>
    </row>
    <row r="2" spans="1:26" ht="18.75" customHeight="1">
      <c r="A2" s="908" t="s">
        <v>807</v>
      </c>
      <c r="B2" s="855" t="s">
        <v>0</v>
      </c>
      <c r="C2" s="909" t="s">
        <v>1</v>
      </c>
      <c r="D2" s="910" t="s">
        <v>2</v>
      </c>
      <c r="E2" s="911" t="s">
        <v>3</v>
      </c>
      <c r="F2" s="912" t="s">
        <v>474</v>
      </c>
      <c r="G2" s="912"/>
      <c r="H2" s="912"/>
      <c r="I2" s="912"/>
      <c r="J2" s="913" t="s">
        <v>4</v>
      </c>
      <c r="K2" s="855" t="s">
        <v>5</v>
      </c>
      <c r="L2" s="855" t="s">
        <v>203</v>
      </c>
      <c r="M2" s="855"/>
      <c r="N2" s="855"/>
      <c r="O2" s="818" t="s">
        <v>6</v>
      </c>
      <c r="P2" s="818"/>
      <c r="Q2" s="818"/>
      <c r="R2" s="818"/>
      <c r="S2" s="818"/>
      <c r="T2" s="818"/>
      <c r="U2" s="818"/>
      <c r="V2" s="818"/>
      <c r="W2" s="818"/>
      <c r="X2" s="818"/>
    </row>
    <row r="3" spans="1:26" ht="48">
      <c r="A3" s="908"/>
      <c r="B3" s="855"/>
      <c r="C3" s="909"/>
      <c r="D3" s="910"/>
      <c r="E3" s="911"/>
      <c r="F3" s="212" t="s">
        <v>7</v>
      </c>
      <c r="G3" s="212" t="s">
        <v>8</v>
      </c>
      <c r="H3" s="212" t="s">
        <v>9</v>
      </c>
      <c r="I3" s="212" t="s">
        <v>10</v>
      </c>
      <c r="J3" s="913"/>
      <c r="K3" s="855"/>
      <c r="L3" s="245">
        <v>2556</v>
      </c>
      <c r="M3" s="245">
        <v>2557</v>
      </c>
      <c r="N3" s="245">
        <v>2558</v>
      </c>
      <c r="O3" s="213" t="s">
        <v>11</v>
      </c>
      <c r="P3" s="253" t="s">
        <v>12</v>
      </c>
      <c r="Q3" s="253" t="s">
        <v>13</v>
      </c>
      <c r="R3" s="253" t="s">
        <v>14</v>
      </c>
      <c r="S3" s="253" t="s">
        <v>15</v>
      </c>
      <c r="T3" s="253" t="s">
        <v>16</v>
      </c>
      <c r="U3" s="253" t="s">
        <v>17</v>
      </c>
      <c r="V3" s="253" t="s">
        <v>18</v>
      </c>
      <c r="W3" s="253" t="s">
        <v>19</v>
      </c>
      <c r="X3" s="667" t="s">
        <v>20</v>
      </c>
    </row>
    <row r="4" spans="1:26" s="23" customFormat="1" ht="21.75" customHeight="1">
      <c r="A4" s="914" t="s">
        <v>477</v>
      </c>
      <c r="B4" s="914"/>
      <c r="C4" s="914"/>
      <c r="D4" s="914"/>
      <c r="E4" s="914"/>
      <c r="F4" s="914"/>
      <c r="G4" s="914"/>
      <c r="H4" s="914"/>
      <c r="I4" s="914"/>
      <c r="J4" s="914"/>
      <c r="K4" s="914"/>
      <c r="L4" s="914"/>
      <c r="M4" s="914"/>
      <c r="N4" s="914"/>
      <c r="O4" s="914"/>
      <c r="P4" s="914"/>
      <c r="Q4" s="914"/>
      <c r="R4" s="914"/>
      <c r="S4" s="914"/>
      <c r="T4" s="914"/>
      <c r="U4" s="914"/>
      <c r="V4" s="914"/>
      <c r="W4" s="914"/>
      <c r="X4" s="914"/>
      <c r="Y4" s="24"/>
      <c r="Z4" s="24"/>
    </row>
    <row r="5" spans="1:26" s="24" customFormat="1" ht="21.75" customHeight="1">
      <c r="A5" s="915" t="s">
        <v>814</v>
      </c>
      <c r="B5" s="915"/>
      <c r="C5" s="915"/>
      <c r="D5" s="915"/>
      <c r="E5" s="915"/>
      <c r="F5" s="915"/>
      <c r="G5" s="915"/>
      <c r="H5" s="915"/>
      <c r="I5" s="915"/>
      <c r="J5" s="915"/>
      <c r="K5" s="915"/>
      <c r="L5" s="915"/>
      <c r="M5" s="915"/>
      <c r="N5" s="915"/>
      <c r="O5" s="915"/>
      <c r="P5" s="915"/>
      <c r="Q5" s="915"/>
      <c r="R5" s="915"/>
      <c r="S5" s="915"/>
      <c r="T5" s="915"/>
      <c r="U5" s="915"/>
      <c r="V5" s="915"/>
      <c r="W5" s="915"/>
      <c r="X5" s="915"/>
    </row>
    <row r="6" spans="1:26" s="84" customFormat="1" ht="39" customHeight="1">
      <c r="A6" s="916" t="s">
        <v>836</v>
      </c>
      <c r="B6" s="865" t="s">
        <v>553</v>
      </c>
      <c r="C6" s="917" t="s">
        <v>554</v>
      </c>
      <c r="D6" s="844" t="s">
        <v>555</v>
      </c>
      <c r="E6" s="898" t="s">
        <v>556</v>
      </c>
      <c r="F6" s="887"/>
      <c r="G6" s="843"/>
      <c r="H6" s="869" t="s">
        <v>21</v>
      </c>
      <c r="I6" s="887"/>
      <c r="J6" s="918" t="s">
        <v>498</v>
      </c>
      <c r="K6" s="241" t="s">
        <v>557</v>
      </c>
      <c r="L6" s="246">
        <v>394</v>
      </c>
      <c r="M6" s="246">
        <v>391</v>
      </c>
      <c r="N6" s="246">
        <v>334</v>
      </c>
      <c r="O6" s="89">
        <v>108</v>
      </c>
      <c r="P6" s="455">
        <v>15</v>
      </c>
      <c r="Q6" s="96">
        <v>19</v>
      </c>
      <c r="R6" s="96">
        <v>14</v>
      </c>
      <c r="S6" s="96">
        <v>11</v>
      </c>
      <c r="T6" s="96">
        <v>6</v>
      </c>
      <c r="U6" s="96">
        <v>14</v>
      </c>
      <c r="V6" s="96">
        <v>10</v>
      </c>
      <c r="W6" s="96">
        <v>5</v>
      </c>
      <c r="X6" s="668">
        <v>14</v>
      </c>
      <c r="Y6" s="695"/>
    </row>
    <row r="7" spans="1:26" s="84" customFormat="1" ht="18.75" customHeight="1">
      <c r="A7" s="916"/>
      <c r="B7" s="865"/>
      <c r="C7" s="917"/>
      <c r="D7" s="844"/>
      <c r="E7" s="898"/>
      <c r="F7" s="888"/>
      <c r="G7" s="843"/>
      <c r="H7" s="870"/>
      <c r="I7" s="888"/>
      <c r="J7" s="918"/>
      <c r="K7" s="241" t="s">
        <v>558</v>
      </c>
      <c r="L7" s="246">
        <v>549640</v>
      </c>
      <c r="M7" s="98">
        <v>551252</v>
      </c>
      <c r="N7" s="98">
        <v>552187</v>
      </c>
      <c r="O7" s="98">
        <v>557250</v>
      </c>
      <c r="P7" s="98">
        <v>110359</v>
      </c>
      <c r="Q7" s="98">
        <v>81474</v>
      </c>
      <c r="R7" s="98">
        <v>87968</v>
      </c>
      <c r="S7" s="98">
        <v>63590</v>
      </c>
      <c r="T7" s="98">
        <v>56468</v>
      </c>
      <c r="U7" s="98">
        <v>56556</v>
      </c>
      <c r="V7" s="98">
        <v>37999</v>
      </c>
      <c r="W7" s="98">
        <v>26856</v>
      </c>
      <c r="X7" s="256">
        <v>35980</v>
      </c>
      <c r="Y7" s="695"/>
    </row>
    <row r="8" spans="1:26" s="84" customFormat="1" ht="22.5" customHeight="1">
      <c r="A8" s="916"/>
      <c r="B8" s="865"/>
      <c r="C8" s="917"/>
      <c r="D8" s="844"/>
      <c r="E8" s="898"/>
      <c r="F8" s="889"/>
      <c r="G8" s="843"/>
      <c r="H8" s="871"/>
      <c r="I8" s="889"/>
      <c r="J8" s="918"/>
      <c r="K8" s="241" t="s">
        <v>559</v>
      </c>
      <c r="L8" s="173">
        <f>L6/L7*100000</f>
        <v>71.683283603813408</v>
      </c>
      <c r="M8" s="173">
        <f t="shared" ref="M8:N8" si="0">M6/M7*100000</f>
        <v>70.929447875019051</v>
      </c>
      <c r="N8" s="173">
        <f t="shared" si="0"/>
        <v>60.486755392647787</v>
      </c>
      <c r="O8" s="73">
        <f>O6/O7*100000</f>
        <v>19.380888290713322</v>
      </c>
      <c r="P8" s="73">
        <f t="shared" ref="P8:X8" si="1">P6/P7*100000</f>
        <v>13.592004276950679</v>
      </c>
      <c r="Q8" s="73">
        <f t="shared" si="1"/>
        <v>23.320323047843484</v>
      </c>
      <c r="R8" s="73">
        <f t="shared" si="1"/>
        <v>15.914878137504546</v>
      </c>
      <c r="S8" s="73">
        <f t="shared" si="1"/>
        <v>17.298317345494574</v>
      </c>
      <c r="T8" s="73">
        <f t="shared" si="1"/>
        <v>10.625487001487569</v>
      </c>
      <c r="U8" s="73">
        <f t="shared" si="1"/>
        <v>24.754225899992925</v>
      </c>
      <c r="V8" s="73">
        <f t="shared" si="1"/>
        <v>26.316482012684542</v>
      </c>
      <c r="W8" s="73">
        <f t="shared" si="1"/>
        <v>18.617813523979745</v>
      </c>
      <c r="X8" s="669">
        <f t="shared" si="1"/>
        <v>38.910505836575879</v>
      </c>
      <c r="Y8" s="695"/>
    </row>
    <row r="9" spans="1:26" s="84" customFormat="1" ht="29.25" customHeight="1">
      <c r="A9" s="916" t="s">
        <v>819</v>
      </c>
      <c r="B9" s="905" t="s">
        <v>560</v>
      </c>
      <c r="C9" s="844" t="s">
        <v>561</v>
      </c>
      <c r="D9" s="844" t="s">
        <v>1294</v>
      </c>
      <c r="E9" s="844" t="s">
        <v>556</v>
      </c>
      <c r="F9" s="897"/>
      <c r="G9" s="843"/>
      <c r="H9" s="843" t="s">
        <v>21</v>
      </c>
      <c r="I9" s="897"/>
      <c r="J9" s="918" t="s">
        <v>498</v>
      </c>
      <c r="K9" s="241" t="s">
        <v>562</v>
      </c>
      <c r="L9" s="246">
        <v>113</v>
      </c>
      <c r="M9" s="246">
        <v>136</v>
      </c>
      <c r="N9" s="246">
        <v>57</v>
      </c>
      <c r="O9" s="89">
        <v>43</v>
      </c>
      <c r="P9" s="96">
        <v>1</v>
      </c>
      <c r="Q9" s="96">
        <v>27</v>
      </c>
      <c r="R9" s="96">
        <v>3</v>
      </c>
      <c r="S9" s="96">
        <v>3</v>
      </c>
      <c r="T9" s="96">
        <v>6</v>
      </c>
      <c r="U9" s="96">
        <v>1</v>
      </c>
      <c r="V9" s="96">
        <v>1</v>
      </c>
      <c r="W9" s="96">
        <v>1</v>
      </c>
      <c r="X9" s="668">
        <v>0</v>
      </c>
      <c r="Y9" s="695"/>
    </row>
    <row r="10" spans="1:26" s="84" customFormat="1" ht="29.25" customHeight="1">
      <c r="A10" s="916"/>
      <c r="B10" s="905"/>
      <c r="C10" s="844"/>
      <c r="D10" s="844"/>
      <c r="E10" s="844"/>
      <c r="F10" s="897"/>
      <c r="G10" s="843"/>
      <c r="H10" s="843"/>
      <c r="I10" s="897"/>
      <c r="J10" s="918"/>
      <c r="K10" s="307" t="s">
        <v>902</v>
      </c>
      <c r="L10" s="173">
        <f>L9*100000/L7</f>
        <v>20.55891128738811</v>
      </c>
      <c r="M10" s="173">
        <f t="shared" ref="M10:N10" si="2">M9*100000/M7</f>
        <v>24.671112304354452</v>
      </c>
      <c r="N10" s="173">
        <f t="shared" si="2"/>
        <v>10.322589992158454</v>
      </c>
      <c r="O10" s="657">
        <v>7.72</v>
      </c>
      <c r="P10" s="173">
        <v>0.91</v>
      </c>
      <c r="Q10" s="173">
        <v>33.14</v>
      </c>
      <c r="R10" s="173">
        <v>3.41</v>
      </c>
      <c r="S10" s="173">
        <v>4.72</v>
      </c>
      <c r="T10" s="173">
        <v>10.63</v>
      </c>
      <c r="U10" s="173">
        <v>1.77</v>
      </c>
      <c r="V10" s="173">
        <v>2.63</v>
      </c>
      <c r="W10" s="173">
        <v>3.72</v>
      </c>
      <c r="X10" s="670">
        <v>0</v>
      </c>
      <c r="Y10" s="695"/>
    </row>
    <row r="11" spans="1:26" s="84" customFormat="1" ht="27" customHeight="1">
      <c r="A11" s="916"/>
      <c r="B11" s="905"/>
      <c r="C11" s="844"/>
      <c r="D11" s="844"/>
      <c r="E11" s="844"/>
      <c r="F11" s="897"/>
      <c r="G11" s="843"/>
      <c r="H11" s="843"/>
      <c r="I11" s="897"/>
      <c r="J11" s="918"/>
      <c r="K11" s="241" t="s">
        <v>563</v>
      </c>
      <c r="L11" s="246">
        <v>0</v>
      </c>
      <c r="M11" s="246">
        <v>113</v>
      </c>
      <c r="N11" s="246">
        <v>136</v>
      </c>
      <c r="O11" s="89">
        <v>54</v>
      </c>
      <c r="P11" s="96">
        <v>3</v>
      </c>
      <c r="Q11" s="96">
        <v>35</v>
      </c>
      <c r="R11" s="96">
        <v>7</v>
      </c>
      <c r="S11" s="96">
        <v>4</v>
      </c>
      <c r="T11" s="96">
        <v>0</v>
      </c>
      <c r="U11" s="96">
        <v>1</v>
      </c>
      <c r="V11" s="96">
        <v>0</v>
      </c>
      <c r="W11" s="96">
        <v>1</v>
      </c>
      <c r="X11" s="668">
        <v>3</v>
      </c>
      <c r="Y11" s="695"/>
    </row>
    <row r="12" spans="1:26" s="84" customFormat="1" ht="27" customHeight="1">
      <c r="A12" s="916"/>
      <c r="B12" s="905"/>
      <c r="C12" s="844"/>
      <c r="D12" s="844"/>
      <c r="E12" s="844"/>
      <c r="F12" s="897"/>
      <c r="G12" s="843"/>
      <c r="H12" s="843"/>
      <c r="I12" s="897"/>
      <c r="J12" s="918"/>
      <c r="K12" s="307" t="s">
        <v>903</v>
      </c>
      <c r="L12" s="173">
        <f>L11*100000/L7</f>
        <v>0</v>
      </c>
      <c r="M12" s="173">
        <f t="shared" ref="M12:N12" si="3">M11*100000/M7</f>
        <v>20.498791841118038</v>
      </c>
      <c r="N12" s="173">
        <f t="shared" si="3"/>
        <v>24.629337525149996</v>
      </c>
      <c r="O12" s="173">
        <v>10.58</v>
      </c>
      <c r="P12" s="173">
        <v>3.32</v>
      </c>
      <c r="Q12" s="173">
        <v>43.33</v>
      </c>
      <c r="R12" s="173">
        <v>10.039999999999999</v>
      </c>
      <c r="S12" s="173">
        <v>6.6</v>
      </c>
      <c r="T12" s="173">
        <v>0</v>
      </c>
      <c r="U12" s="173">
        <v>1.84</v>
      </c>
      <c r="V12" s="173">
        <v>0</v>
      </c>
      <c r="W12" s="173">
        <v>3.81</v>
      </c>
      <c r="X12" s="670">
        <v>8.4</v>
      </c>
      <c r="Y12" s="695"/>
    </row>
    <row r="13" spans="1:26" s="84" customFormat="1" ht="21" customHeight="1">
      <c r="A13" s="916"/>
      <c r="B13" s="905"/>
      <c r="C13" s="844"/>
      <c r="D13" s="844"/>
      <c r="E13" s="844"/>
      <c r="F13" s="897"/>
      <c r="G13" s="843"/>
      <c r="H13" s="843"/>
      <c r="I13" s="897"/>
      <c r="J13" s="918"/>
      <c r="K13" s="241" t="s">
        <v>564</v>
      </c>
      <c r="L13" s="173"/>
      <c r="M13" s="173"/>
      <c r="N13" s="173"/>
      <c r="O13" s="210"/>
      <c r="P13" s="210"/>
      <c r="Q13" s="210"/>
      <c r="R13" s="210"/>
      <c r="S13" s="210"/>
      <c r="T13" s="210"/>
      <c r="U13" s="210"/>
      <c r="V13" s="210"/>
      <c r="W13" s="210"/>
      <c r="X13" s="671"/>
      <c r="Y13" s="695"/>
    </row>
    <row r="14" spans="1:26" s="84" customFormat="1" ht="84" customHeight="1">
      <c r="A14" s="916" t="s">
        <v>819</v>
      </c>
      <c r="B14" s="905" t="s">
        <v>676</v>
      </c>
      <c r="C14" s="844" t="s">
        <v>675</v>
      </c>
      <c r="D14" s="844" t="s">
        <v>674</v>
      </c>
      <c r="E14" s="842"/>
      <c r="F14" s="843"/>
      <c r="G14" s="843"/>
      <c r="H14" s="843" t="s">
        <v>21</v>
      </c>
      <c r="I14" s="897"/>
      <c r="J14" s="844" t="s">
        <v>498</v>
      </c>
      <c r="K14" s="241" t="s">
        <v>673</v>
      </c>
      <c r="L14" s="246">
        <v>0</v>
      </c>
      <c r="M14" s="246">
        <v>12</v>
      </c>
      <c r="N14" s="246">
        <v>26</v>
      </c>
      <c r="O14" s="105">
        <v>30</v>
      </c>
      <c r="P14" s="90">
        <v>21</v>
      </c>
      <c r="Q14" s="90">
        <v>1</v>
      </c>
      <c r="R14" s="90">
        <v>6</v>
      </c>
      <c r="S14" s="90">
        <v>1</v>
      </c>
      <c r="T14" s="90">
        <v>0</v>
      </c>
      <c r="U14" s="90">
        <v>0</v>
      </c>
      <c r="V14" s="90">
        <v>1</v>
      </c>
      <c r="W14" s="178"/>
      <c r="X14" s="672"/>
      <c r="Y14" s="695"/>
    </row>
    <row r="15" spans="1:26" s="84" customFormat="1" ht="44.25" customHeight="1">
      <c r="A15" s="916"/>
      <c r="B15" s="905"/>
      <c r="C15" s="844"/>
      <c r="D15" s="844"/>
      <c r="E15" s="842"/>
      <c r="F15" s="843"/>
      <c r="G15" s="843"/>
      <c r="H15" s="843"/>
      <c r="I15" s="897"/>
      <c r="J15" s="844"/>
      <c r="K15" s="241" t="s">
        <v>672</v>
      </c>
      <c r="L15" s="246">
        <v>152</v>
      </c>
      <c r="M15" s="246">
        <v>126</v>
      </c>
      <c r="N15" s="246">
        <v>134</v>
      </c>
      <c r="O15" s="105">
        <v>118</v>
      </c>
      <c r="P15" s="90">
        <v>60</v>
      </c>
      <c r="Q15" s="90">
        <v>5</v>
      </c>
      <c r="R15" s="90">
        <v>23</v>
      </c>
      <c r="S15" s="90">
        <v>14</v>
      </c>
      <c r="T15" s="90">
        <v>4</v>
      </c>
      <c r="U15" s="90">
        <v>7</v>
      </c>
      <c r="V15" s="90">
        <v>5</v>
      </c>
      <c r="W15" s="178"/>
      <c r="X15" s="672"/>
      <c r="Y15" s="695"/>
    </row>
    <row r="16" spans="1:26" s="84" customFormat="1" ht="21.75" customHeight="1">
      <c r="A16" s="916"/>
      <c r="B16" s="905"/>
      <c r="C16" s="844"/>
      <c r="D16" s="844"/>
      <c r="E16" s="842"/>
      <c r="F16" s="843"/>
      <c r="G16" s="843"/>
      <c r="H16" s="843"/>
      <c r="I16" s="897"/>
      <c r="J16" s="844"/>
      <c r="K16" s="241" t="s">
        <v>25</v>
      </c>
      <c r="L16" s="173">
        <v>0</v>
      </c>
      <c r="M16" s="173">
        <f>M14/M15*100</f>
        <v>9.5238095238095237</v>
      </c>
      <c r="N16" s="173">
        <f>N14/N15*100</f>
        <v>19.402985074626866</v>
      </c>
      <c r="O16" s="73">
        <f>O14/O15*100</f>
        <v>25.423728813559322</v>
      </c>
      <c r="P16" s="73">
        <f>P14/P15*100</f>
        <v>35</v>
      </c>
      <c r="Q16" s="73">
        <f t="shared" ref="Q16:V16" si="4">Q14/Q15*100</f>
        <v>20</v>
      </c>
      <c r="R16" s="73">
        <f t="shared" si="4"/>
        <v>26.086956521739129</v>
      </c>
      <c r="S16" s="73">
        <f t="shared" si="4"/>
        <v>7.1428571428571423</v>
      </c>
      <c r="T16" s="73">
        <f t="shared" si="4"/>
        <v>0</v>
      </c>
      <c r="U16" s="73">
        <f t="shared" si="4"/>
        <v>0</v>
      </c>
      <c r="V16" s="73">
        <f t="shared" si="4"/>
        <v>20</v>
      </c>
      <c r="W16" s="178"/>
      <c r="X16" s="672"/>
      <c r="Y16" s="695"/>
    </row>
    <row r="17" spans="1:25" s="84" customFormat="1" ht="45" customHeight="1">
      <c r="A17" s="916" t="s">
        <v>819</v>
      </c>
      <c r="B17" s="865" t="s">
        <v>671</v>
      </c>
      <c r="C17" s="844" t="s">
        <v>670</v>
      </c>
      <c r="D17" s="844" t="s">
        <v>29</v>
      </c>
      <c r="E17" s="842"/>
      <c r="F17" s="843"/>
      <c r="G17" s="843"/>
      <c r="H17" s="843" t="s">
        <v>21</v>
      </c>
      <c r="I17" s="897"/>
      <c r="J17" s="844" t="s">
        <v>664</v>
      </c>
      <c r="K17" s="241" t="s">
        <v>669</v>
      </c>
      <c r="L17" s="246">
        <v>0</v>
      </c>
      <c r="M17" s="246">
        <v>1</v>
      </c>
      <c r="N17" s="246">
        <v>3</v>
      </c>
      <c r="O17" s="89">
        <v>5</v>
      </c>
      <c r="P17" s="90">
        <v>0</v>
      </c>
      <c r="Q17" s="90">
        <v>1</v>
      </c>
      <c r="R17" s="90">
        <v>0</v>
      </c>
      <c r="S17" s="90">
        <v>1</v>
      </c>
      <c r="T17" s="90">
        <v>1</v>
      </c>
      <c r="U17" s="90">
        <v>1</v>
      </c>
      <c r="V17" s="90">
        <v>1</v>
      </c>
      <c r="W17" s="178"/>
      <c r="X17" s="672"/>
      <c r="Y17" s="695"/>
    </row>
    <row r="18" spans="1:25" s="84" customFormat="1" ht="27" customHeight="1">
      <c r="A18" s="916"/>
      <c r="B18" s="865"/>
      <c r="C18" s="844"/>
      <c r="D18" s="844"/>
      <c r="E18" s="842"/>
      <c r="F18" s="843"/>
      <c r="G18" s="843"/>
      <c r="H18" s="843"/>
      <c r="I18" s="897"/>
      <c r="J18" s="844"/>
      <c r="K18" s="241" t="s">
        <v>668</v>
      </c>
      <c r="L18" s="246">
        <v>7</v>
      </c>
      <c r="M18" s="246">
        <v>7</v>
      </c>
      <c r="N18" s="246">
        <v>7</v>
      </c>
      <c r="O18" s="89">
        <v>5</v>
      </c>
      <c r="P18" s="90">
        <v>0</v>
      </c>
      <c r="Q18" s="90">
        <v>1</v>
      </c>
      <c r="R18" s="90">
        <v>0</v>
      </c>
      <c r="S18" s="90">
        <v>1</v>
      </c>
      <c r="T18" s="90">
        <v>1</v>
      </c>
      <c r="U18" s="90">
        <v>1</v>
      </c>
      <c r="V18" s="90">
        <v>1</v>
      </c>
      <c r="W18" s="178"/>
      <c r="X18" s="672"/>
      <c r="Y18" s="695"/>
    </row>
    <row r="19" spans="1:25" s="84" customFormat="1" ht="27" customHeight="1">
      <c r="A19" s="916"/>
      <c r="B19" s="865"/>
      <c r="C19" s="844"/>
      <c r="D19" s="844"/>
      <c r="E19" s="842"/>
      <c r="F19" s="843"/>
      <c r="G19" s="843"/>
      <c r="H19" s="843"/>
      <c r="I19" s="897"/>
      <c r="J19" s="844"/>
      <c r="K19" s="241" t="s">
        <v>25</v>
      </c>
      <c r="L19" s="173">
        <v>0</v>
      </c>
      <c r="M19" s="173">
        <f>M17/M18*100</f>
        <v>14.285714285714285</v>
      </c>
      <c r="N19" s="173">
        <f>N17/N18*100</f>
        <v>42.857142857142854</v>
      </c>
      <c r="O19" s="210">
        <v>100</v>
      </c>
      <c r="P19" s="210">
        <v>0</v>
      </c>
      <c r="Q19" s="210">
        <v>100</v>
      </c>
      <c r="R19" s="210">
        <v>0</v>
      </c>
      <c r="S19" s="210">
        <v>100</v>
      </c>
      <c r="T19" s="210">
        <v>100</v>
      </c>
      <c r="U19" s="210">
        <v>100</v>
      </c>
      <c r="V19" s="210">
        <v>100</v>
      </c>
      <c r="W19" s="178"/>
      <c r="X19" s="672"/>
      <c r="Y19" s="695"/>
    </row>
    <row r="20" spans="1:25" s="99" customFormat="1" ht="108.75">
      <c r="A20" s="916" t="s">
        <v>820</v>
      </c>
      <c r="B20" s="865" t="s">
        <v>627</v>
      </c>
      <c r="C20" s="844" t="s">
        <v>628</v>
      </c>
      <c r="D20" s="844" t="s">
        <v>629</v>
      </c>
      <c r="E20" s="844" t="s">
        <v>630</v>
      </c>
      <c r="F20" s="897"/>
      <c r="G20" s="897"/>
      <c r="H20" s="843" t="s">
        <v>21</v>
      </c>
      <c r="I20" s="843" t="s">
        <v>21</v>
      </c>
      <c r="J20" s="844" t="s">
        <v>631</v>
      </c>
      <c r="K20" s="241" t="s">
        <v>632</v>
      </c>
      <c r="L20" s="126"/>
      <c r="M20" s="126"/>
      <c r="N20" s="126"/>
      <c r="O20" s="96">
        <f>P20+Q20+R20+S20+T20+U20+V20+W20+X20</f>
        <v>7865</v>
      </c>
      <c r="P20" s="96">
        <v>1223</v>
      </c>
      <c r="Q20" s="90">
        <v>445</v>
      </c>
      <c r="R20" s="89">
        <v>1400</v>
      </c>
      <c r="S20" s="96">
        <v>1156</v>
      </c>
      <c r="T20" s="90">
        <v>562</v>
      </c>
      <c r="U20" s="90">
        <v>502</v>
      </c>
      <c r="V20" s="90">
        <v>946</v>
      </c>
      <c r="W20" s="90">
        <v>719</v>
      </c>
      <c r="X20" s="673">
        <v>912</v>
      </c>
      <c r="Y20" s="696"/>
    </row>
    <row r="21" spans="1:25" s="99" customFormat="1" ht="42.75" customHeight="1">
      <c r="A21" s="916"/>
      <c r="B21" s="865"/>
      <c r="C21" s="844"/>
      <c r="D21" s="844"/>
      <c r="E21" s="844"/>
      <c r="F21" s="897"/>
      <c r="G21" s="897"/>
      <c r="H21" s="843"/>
      <c r="I21" s="843"/>
      <c r="J21" s="844"/>
      <c r="K21" s="241" t="s">
        <v>633</v>
      </c>
      <c r="L21" s="126"/>
      <c r="M21" s="126"/>
      <c r="N21" s="126"/>
      <c r="O21" s="96">
        <f>P21+Q21+R21+S21+T21+U21+V21+W21+X21</f>
        <v>11059</v>
      </c>
      <c r="P21" s="90">
        <v>1800</v>
      </c>
      <c r="Q21" s="90">
        <v>625</v>
      </c>
      <c r="R21" s="89">
        <v>1657</v>
      </c>
      <c r="S21" s="96">
        <v>1550</v>
      </c>
      <c r="T21" s="90">
        <v>780</v>
      </c>
      <c r="U21" s="90">
        <v>600</v>
      </c>
      <c r="V21" s="254">
        <v>1500</v>
      </c>
      <c r="W21" s="254">
        <v>1297</v>
      </c>
      <c r="X21" s="674">
        <v>1250</v>
      </c>
      <c r="Y21" s="697"/>
    </row>
    <row r="22" spans="1:25" s="99" customFormat="1" ht="21.75" customHeight="1">
      <c r="A22" s="916"/>
      <c r="B22" s="865"/>
      <c r="C22" s="844"/>
      <c r="D22" s="844"/>
      <c r="E22" s="844"/>
      <c r="F22" s="897"/>
      <c r="G22" s="897"/>
      <c r="H22" s="843"/>
      <c r="I22" s="843"/>
      <c r="J22" s="844"/>
      <c r="K22" s="241" t="s">
        <v>634</v>
      </c>
      <c r="L22" s="126"/>
      <c r="M22" s="126"/>
      <c r="N22" s="126"/>
      <c r="O22" s="211">
        <f>O20/O21*100</f>
        <v>71.118545980649245</v>
      </c>
      <c r="P22" s="73">
        <f>P20/P21*100</f>
        <v>67.944444444444443</v>
      </c>
      <c r="Q22" s="73">
        <f>Q20/Q21*100</f>
        <v>71.2</v>
      </c>
      <c r="R22" s="73">
        <f>R21*100/R20</f>
        <v>118.35714285714286</v>
      </c>
      <c r="S22" s="88">
        <v>87.804878048780495</v>
      </c>
      <c r="T22" s="73">
        <f>T20*100/T21</f>
        <v>72.051282051282058</v>
      </c>
      <c r="U22" s="73">
        <f>U20*100/U21</f>
        <v>83.666666666666671</v>
      </c>
      <c r="V22" s="73">
        <f>V20*100/V21</f>
        <v>63.06666666666667</v>
      </c>
      <c r="W22" s="73">
        <f>W20*100/W21</f>
        <v>55.435620663068619</v>
      </c>
      <c r="X22" s="675">
        <f>(X20*100)/X21</f>
        <v>72.959999999999994</v>
      </c>
      <c r="Y22" s="697"/>
    </row>
    <row r="23" spans="1:25" s="84" customFormat="1" ht="43.5">
      <c r="A23" s="916" t="s">
        <v>820</v>
      </c>
      <c r="B23" s="865" t="s">
        <v>635</v>
      </c>
      <c r="C23" s="844" t="s">
        <v>636</v>
      </c>
      <c r="D23" s="898" t="s">
        <v>637</v>
      </c>
      <c r="E23" s="844" t="s">
        <v>630</v>
      </c>
      <c r="F23" s="897"/>
      <c r="G23" s="897"/>
      <c r="H23" s="843"/>
      <c r="I23" s="843" t="s">
        <v>21</v>
      </c>
      <c r="J23" s="844" t="s">
        <v>631</v>
      </c>
      <c r="K23" s="241" t="s">
        <v>638</v>
      </c>
      <c r="L23" s="246">
        <v>13</v>
      </c>
      <c r="M23" s="246">
        <v>26</v>
      </c>
      <c r="N23" s="246">
        <v>42</v>
      </c>
      <c r="O23" s="90">
        <v>45</v>
      </c>
      <c r="P23" s="90">
        <v>2</v>
      </c>
      <c r="Q23" s="90">
        <v>6</v>
      </c>
      <c r="R23" s="90">
        <v>0</v>
      </c>
      <c r="S23" s="96">
        <v>6</v>
      </c>
      <c r="T23" s="90">
        <v>5</v>
      </c>
      <c r="U23" s="90">
        <v>0</v>
      </c>
      <c r="V23" s="90">
        <v>9</v>
      </c>
      <c r="W23" s="90">
        <v>1</v>
      </c>
      <c r="X23" s="668">
        <v>6</v>
      </c>
      <c r="Y23" s="695"/>
    </row>
    <row r="24" spans="1:25" s="84" customFormat="1" ht="43.5">
      <c r="A24" s="916"/>
      <c r="B24" s="865"/>
      <c r="C24" s="844"/>
      <c r="D24" s="898"/>
      <c r="E24" s="844"/>
      <c r="F24" s="897"/>
      <c r="G24" s="897"/>
      <c r="H24" s="843"/>
      <c r="I24" s="843"/>
      <c r="J24" s="844"/>
      <c r="K24" s="241" t="s">
        <v>639</v>
      </c>
      <c r="L24" s="246">
        <v>94</v>
      </c>
      <c r="M24" s="246">
        <v>81</v>
      </c>
      <c r="N24" s="246">
        <v>65</v>
      </c>
      <c r="O24" s="90">
        <v>62</v>
      </c>
      <c r="P24" s="90">
        <v>19</v>
      </c>
      <c r="Q24" s="90">
        <v>16</v>
      </c>
      <c r="R24" s="90">
        <v>16</v>
      </c>
      <c r="S24" s="96">
        <v>6</v>
      </c>
      <c r="T24" s="90">
        <v>10</v>
      </c>
      <c r="U24" s="90">
        <v>5</v>
      </c>
      <c r="V24" s="90">
        <v>9</v>
      </c>
      <c r="W24" s="90">
        <v>9</v>
      </c>
      <c r="X24" s="668">
        <v>6</v>
      </c>
      <c r="Y24" s="695"/>
    </row>
    <row r="25" spans="1:25" s="84" customFormat="1" ht="21.75" customHeight="1">
      <c r="A25" s="916"/>
      <c r="B25" s="865"/>
      <c r="C25" s="844"/>
      <c r="D25" s="898"/>
      <c r="E25" s="844"/>
      <c r="F25" s="897"/>
      <c r="G25" s="897"/>
      <c r="H25" s="843"/>
      <c r="I25" s="843"/>
      <c r="J25" s="844"/>
      <c r="K25" s="241" t="s">
        <v>634</v>
      </c>
      <c r="L25" s="173">
        <f>L23/L24*100</f>
        <v>13.829787234042554</v>
      </c>
      <c r="M25" s="173">
        <f>M23/M24*100</f>
        <v>32.098765432098766</v>
      </c>
      <c r="N25" s="173">
        <f>N23/N24*100</f>
        <v>64.615384615384613</v>
      </c>
      <c r="O25" s="211">
        <v>72.58</v>
      </c>
      <c r="P25" s="73">
        <f>P23/P24*100</f>
        <v>10.526315789473683</v>
      </c>
      <c r="Q25" s="73">
        <f>Q23*100/Q24</f>
        <v>37.5</v>
      </c>
      <c r="R25" s="73">
        <f>R23/R24*100</f>
        <v>0</v>
      </c>
      <c r="S25" s="88">
        <f>S23/S24*100</f>
        <v>100</v>
      </c>
      <c r="T25" s="73">
        <f>T23/T24*100</f>
        <v>50</v>
      </c>
      <c r="U25" s="73">
        <f>U23*100/U24</f>
        <v>0</v>
      </c>
      <c r="V25" s="73">
        <f>V23*100/V24</f>
        <v>100</v>
      </c>
      <c r="W25" s="73">
        <f>W23*100/W24</f>
        <v>11.111111111111111</v>
      </c>
      <c r="X25" s="668">
        <f>(X23*100)/X24</f>
        <v>100</v>
      </c>
      <c r="Y25" s="695"/>
    </row>
    <row r="26" spans="1:25" ht="43.5">
      <c r="A26" s="922" t="s">
        <v>822</v>
      </c>
      <c r="B26" s="865" t="s">
        <v>391</v>
      </c>
      <c r="C26" s="925" t="s">
        <v>352</v>
      </c>
      <c r="D26" s="844" t="s">
        <v>303</v>
      </c>
      <c r="E26" s="844" t="s">
        <v>277</v>
      </c>
      <c r="F26" s="897"/>
      <c r="G26" s="843" t="s">
        <v>21</v>
      </c>
      <c r="H26" s="897"/>
      <c r="I26" s="897"/>
      <c r="J26" s="919" t="s">
        <v>466</v>
      </c>
      <c r="K26" s="241" t="s">
        <v>275</v>
      </c>
      <c r="L26" s="241"/>
      <c r="M26" s="241"/>
      <c r="O26" s="366"/>
      <c r="P26" s="349"/>
      <c r="Q26" s="349"/>
      <c r="R26" s="349"/>
      <c r="S26" s="349"/>
      <c r="T26" s="349"/>
      <c r="U26" s="382"/>
      <c r="V26" s="349"/>
      <c r="W26" s="349"/>
      <c r="X26" s="676"/>
    </row>
    <row r="27" spans="1:25" ht="36" customHeight="1">
      <c r="A27" s="922"/>
      <c r="B27" s="865"/>
      <c r="C27" s="925"/>
      <c r="D27" s="844"/>
      <c r="E27" s="844"/>
      <c r="F27" s="897"/>
      <c r="G27" s="843"/>
      <c r="H27" s="897"/>
      <c r="I27" s="897"/>
      <c r="J27" s="920"/>
      <c r="K27" s="241" t="s">
        <v>276</v>
      </c>
      <c r="L27" s="241"/>
      <c r="M27" s="241"/>
      <c r="N27" s="241"/>
      <c r="O27" s="367"/>
      <c r="P27" s="140"/>
      <c r="Q27" s="140"/>
      <c r="R27" s="140"/>
      <c r="S27" s="140"/>
      <c r="T27" s="140"/>
      <c r="U27" s="381"/>
      <c r="V27" s="140"/>
      <c r="W27" s="140"/>
      <c r="X27" s="677"/>
    </row>
    <row r="28" spans="1:25" ht="24.75" customHeight="1">
      <c r="A28" s="922"/>
      <c r="B28" s="865"/>
      <c r="C28" s="925"/>
      <c r="D28" s="844"/>
      <c r="E28" s="844"/>
      <c r="F28" s="897"/>
      <c r="G28" s="843"/>
      <c r="H28" s="897"/>
      <c r="I28" s="897"/>
      <c r="J28" s="921"/>
      <c r="K28" s="241" t="s">
        <v>25</v>
      </c>
      <c r="L28" s="241"/>
      <c r="M28" s="241"/>
      <c r="N28" s="246">
        <v>13.7</v>
      </c>
      <c r="O28" s="73">
        <v>37.6</v>
      </c>
      <c r="P28" s="140"/>
      <c r="Q28" s="140"/>
      <c r="R28" s="140"/>
      <c r="S28" s="140"/>
      <c r="T28" s="140"/>
      <c r="U28" s="381"/>
      <c r="V28" s="140"/>
      <c r="W28" s="140"/>
      <c r="X28" s="677"/>
    </row>
    <row r="29" spans="1:25" ht="84" customHeight="1">
      <c r="A29" s="922" t="s">
        <v>823</v>
      </c>
      <c r="B29" s="923" t="s">
        <v>394</v>
      </c>
      <c r="C29" s="925" t="s">
        <v>33</v>
      </c>
      <c r="D29" s="896" t="s">
        <v>34</v>
      </c>
      <c r="E29" s="896" t="s">
        <v>35</v>
      </c>
      <c r="F29" s="235"/>
      <c r="G29" s="843" t="s">
        <v>21</v>
      </c>
      <c r="H29" s="843" t="s">
        <v>21</v>
      </c>
      <c r="I29" s="843"/>
      <c r="J29" s="844" t="s">
        <v>272</v>
      </c>
      <c r="K29" s="241" t="s">
        <v>271</v>
      </c>
      <c r="L29" s="255"/>
      <c r="M29" s="255"/>
      <c r="N29" s="255"/>
      <c r="O29" s="133">
        <v>227</v>
      </c>
      <c r="P29" s="661"/>
      <c r="Q29" s="661"/>
      <c r="R29" s="661"/>
      <c r="S29" s="661"/>
      <c r="T29" s="661"/>
      <c r="U29" s="662"/>
      <c r="V29" s="663"/>
      <c r="W29" s="663"/>
      <c r="X29" s="662"/>
    </row>
    <row r="30" spans="1:25" ht="84.75" customHeight="1">
      <c r="A30" s="922"/>
      <c r="B30" s="924"/>
      <c r="C30" s="925"/>
      <c r="D30" s="896"/>
      <c r="E30" s="896"/>
      <c r="F30" s="235"/>
      <c r="G30" s="843"/>
      <c r="H30" s="843"/>
      <c r="I30" s="843"/>
      <c r="J30" s="844"/>
      <c r="K30" s="241" t="s">
        <v>353</v>
      </c>
      <c r="L30" s="255"/>
      <c r="M30" s="255"/>
      <c r="N30" s="255"/>
      <c r="O30" s="133">
        <v>228</v>
      </c>
      <c r="P30" s="661"/>
      <c r="Q30" s="661"/>
      <c r="R30" s="661"/>
      <c r="S30" s="661"/>
      <c r="T30" s="661"/>
      <c r="U30" s="662"/>
      <c r="V30" s="663"/>
      <c r="W30" s="663"/>
      <c r="X30" s="662"/>
    </row>
    <row r="31" spans="1:25">
      <c r="A31" s="922"/>
      <c r="B31" s="924"/>
      <c r="C31" s="925"/>
      <c r="D31" s="896"/>
      <c r="E31" s="896"/>
      <c r="F31" s="235"/>
      <c r="G31" s="843"/>
      <c r="H31" s="843"/>
      <c r="I31" s="843"/>
      <c r="J31" s="844"/>
      <c r="K31" s="241" t="s">
        <v>25</v>
      </c>
      <c r="L31" s="221" t="s">
        <v>248</v>
      </c>
      <c r="M31" s="244" t="s">
        <v>248</v>
      </c>
      <c r="N31" s="246">
        <v>95.8</v>
      </c>
      <c r="O31" s="257">
        <f>O29/O30*100</f>
        <v>99.561403508771932</v>
      </c>
      <c r="P31" s="257"/>
      <c r="Q31" s="257"/>
      <c r="R31" s="257"/>
      <c r="S31" s="257"/>
      <c r="T31" s="257"/>
      <c r="U31" s="258"/>
      <c r="V31" s="259"/>
      <c r="W31" s="259"/>
      <c r="X31" s="678"/>
    </row>
    <row r="32" spans="1:25" ht="21.75" customHeight="1">
      <c r="A32" s="922" t="s">
        <v>824</v>
      </c>
      <c r="B32" s="905" t="s">
        <v>82</v>
      </c>
      <c r="C32" s="844" t="s">
        <v>75</v>
      </c>
      <c r="D32" s="844" t="s">
        <v>38</v>
      </c>
      <c r="E32" s="844" t="s">
        <v>95</v>
      </c>
      <c r="F32" s="897"/>
      <c r="G32" s="843" t="s">
        <v>21</v>
      </c>
      <c r="H32" s="843"/>
      <c r="I32" s="897"/>
      <c r="J32" s="844" t="s">
        <v>279</v>
      </c>
      <c r="K32" s="241" t="s">
        <v>214</v>
      </c>
      <c r="L32" s="246">
        <v>1</v>
      </c>
      <c r="M32" s="246">
        <v>1</v>
      </c>
      <c r="N32" s="246">
        <v>1</v>
      </c>
      <c r="O32" s="105">
        <v>6</v>
      </c>
      <c r="P32" s="90">
        <v>0</v>
      </c>
      <c r="Q32" s="90">
        <v>1</v>
      </c>
      <c r="R32" s="90">
        <v>1</v>
      </c>
      <c r="S32" s="90">
        <v>1</v>
      </c>
      <c r="T32" s="90">
        <v>1</v>
      </c>
      <c r="U32" s="90">
        <v>1</v>
      </c>
      <c r="V32" s="90">
        <v>1</v>
      </c>
      <c r="W32" s="178" t="s">
        <v>247</v>
      </c>
      <c r="X32" s="672" t="s">
        <v>247</v>
      </c>
    </row>
    <row r="33" spans="1:25" ht="21.75" customHeight="1">
      <c r="A33" s="922"/>
      <c r="B33" s="905"/>
      <c r="C33" s="844"/>
      <c r="D33" s="844"/>
      <c r="E33" s="844"/>
      <c r="F33" s="897"/>
      <c r="G33" s="843"/>
      <c r="H33" s="843"/>
      <c r="I33" s="897"/>
      <c r="J33" s="844"/>
      <c r="K33" s="241" t="s">
        <v>215</v>
      </c>
      <c r="L33" s="246">
        <v>6</v>
      </c>
      <c r="M33" s="246">
        <v>6</v>
      </c>
      <c r="N33" s="246">
        <v>6</v>
      </c>
      <c r="O33" s="105">
        <v>6</v>
      </c>
      <c r="P33" s="90">
        <v>0</v>
      </c>
      <c r="Q33" s="90">
        <v>1</v>
      </c>
      <c r="R33" s="90">
        <v>1</v>
      </c>
      <c r="S33" s="90">
        <v>1</v>
      </c>
      <c r="T33" s="90">
        <v>1</v>
      </c>
      <c r="U33" s="90">
        <v>1</v>
      </c>
      <c r="V33" s="90">
        <v>1</v>
      </c>
      <c r="W33" s="178" t="s">
        <v>247</v>
      </c>
      <c r="X33" s="672" t="s">
        <v>247</v>
      </c>
    </row>
    <row r="34" spans="1:25" ht="21.75" customHeight="1">
      <c r="A34" s="922"/>
      <c r="B34" s="905"/>
      <c r="C34" s="844"/>
      <c r="D34" s="844"/>
      <c r="E34" s="844"/>
      <c r="F34" s="897"/>
      <c r="G34" s="843"/>
      <c r="H34" s="843"/>
      <c r="I34" s="897"/>
      <c r="J34" s="844"/>
      <c r="K34" s="241" t="s">
        <v>25</v>
      </c>
      <c r="L34" s="173">
        <f>L32/L33*100</f>
        <v>16.666666666666664</v>
      </c>
      <c r="M34" s="173">
        <f t="shared" ref="M34:N34" si="5">M32/M33*100</f>
        <v>16.666666666666664</v>
      </c>
      <c r="N34" s="173">
        <f t="shared" si="5"/>
        <v>16.666666666666664</v>
      </c>
      <c r="O34" s="105">
        <v>100</v>
      </c>
      <c r="P34" s="210">
        <v>0</v>
      </c>
      <c r="Q34" s="105">
        <v>100</v>
      </c>
      <c r="R34" s="105">
        <v>100</v>
      </c>
      <c r="S34" s="105">
        <v>100</v>
      </c>
      <c r="T34" s="105">
        <v>100</v>
      </c>
      <c r="U34" s="105">
        <v>100</v>
      </c>
      <c r="V34" s="105">
        <v>100</v>
      </c>
      <c r="W34" s="178" t="s">
        <v>247</v>
      </c>
      <c r="X34" s="672" t="s">
        <v>247</v>
      </c>
    </row>
    <row r="35" spans="1:25" ht="21.75" customHeight="1">
      <c r="A35" s="922" t="s">
        <v>825</v>
      </c>
      <c r="B35" s="905" t="s">
        <v>266</v>
      </c>
      <c r="C35" s="844" t="s">
        <v>362</v>
      </c>
      <c r="D35" s="844" t="s">
        <v>73</v>
      </c>
      <c r="E35" s="844" t="s">
        <v>212</v>
      </c>
      <c r="F35" s="897"/>
      <c r="G35" s="843" t="s">
        <v>21</v>
      </c>
      <c r="H35" s="843"/>
      <c r="I35" s="897"/>
      <c r="J35" s="844" t="s">
        <v>279</v>
      </c>
      <c r="K35" s="241" t="s">
        <v>363</v>
      </c>
      <c r="L35" s="246">
        <v>0</v>
      </c>
      <c r="M35" s="246">
        <v>0</v>
      </c>
      <c r="N35" s="246">
        <v>1</v>
      </c>
      <c r="O35" s="105">
        <v>1</v>
      </c>
      <c r="P35" s="90">
        <v>1</v>
      </c>
      <c r="Q35" s="181"/>
      <c r="R35" s="181"/>
      <c r="S35" s="181"/>
      <c r="T35" s="181"/>
      <c r="U35" s="181"/>
      <c r="V35" s="181"/>
      <c r="W35" s="181"/>
      <c r="X35" s="679"/>
    </row>
    <row r="36" spans="1:25" ht="21.75" customHeight="1">
      <c r="A36" s="922"/>
      <c r="B36" s="905"/>
      <c r="C36" s="844"/>
      <c r="D36" s="844"/>
      <c r="E36" s="844"/>
      <c r="F36" s="897"/>
      <c r="G36" s="843"/>
      <c r="H36" s="843"/>
      <c r="I36" s="897"/>
      <c r="J36" s="844"/>
      <c r="K36" s="241" t="s">
        <v>213</v>
      </c>
      <c r="L36" s="246">
        <v>0</v>
      </c>
      <c r="M36" s="246">
        <v>0</v>
      </c>
      <c r="N36" s="246">
        <v>1</v>
      </c>
      <c r="O36" s="105">
        <v>1</v>
      </c>
      <c r="P36" s="90">
        <v>1</v>
      </c>
      <c r="Q36" s="181"/>
      <c r="R36" s="181"/>
      <c r="S36" s="181"/>
      <c r="T36" s="181"/>
      <c r="U36" s="181"/>
      <c r="V36" s="181"/>
      <c r="W36" s="181"/>
      <c r="X36" s="679"/>
    </row>
    <row r="37" spans="1:25" ht="21.75" customHeight="1">
      <c r="A37" s="922"/>
      <c r="B37" s="905"/>
      <c r="C37" s="844"/>
      <c r="D37" s="844"/>
      <c r="E37" s="844"/>
      <c r="F37" s="897"/>
      <c r="G37" s="843"/>
      <c r="H37" s="843"/>
      <c r="I37" s="897"/>
      <c r="J37" s="844"/>
      <c r="K37" s="241" t="s">
        <v>25</v>
      </c>
      <c r="L37" s="173">
        <v>0</v>
      </c>
      <c r="M37" s="173">
        <v>0</v>
      </c>
      <c r="N37" s="246">
        <v>100</v>
      </c>
      <c r="O37" s="105">
        <v>100</v>
      </c>
      <c r="P37" s="90">
        <v>100</v>
      </c>
      <c r="Q37" s="181"/>
      <c r="R37" s="181"/>
      <c r="S37" s="181"/>
      <c r="T37" s="181"/>
      <c r="U37" s="181"/>
      <c r="V37" s="181"/>
      <c r="W37" s="181"/>
      <c r="X37" s="679"/>
    </row>
    <row r="38" spans="1:25" ht="24" customHeight="1">
      <c r="A38" s="922" t="s">
        <v>826</v>
      </c>
      <c r="B38" s="865" t="s">
        <v>153</v>
      </c>
      <c r="C38" s="844" t="s">
        <v>458</v>
      </c>
      <c r="D38" s="898" t="s">
        <v>28</v>
      </c>
      <c r="E38" s="844" t="s">
        <v>277</v>
      </c>
      <c r="F38" s="897"/>
      <c r="G38" s="843" t="s">
        <v>21</v>
      </c>
      <c r="H38" s="897"/>
      <c r="I38" s="897"/>
      <c r="J38" s="844" t="s">
        <v>274</v>
      </c>
      <c r="K38" s="241" t="s">
        <v>280</v>
      </c>
      <c r="L38" s="241"/>
      <c r="M38" s="241"/>
      <c r="N38" s="241"/>
      <c r="O38" s="311" t="s">
        <v>894</v>
      </c>
      <c r="P38" s="289"/>
      <c r="Q38" s="289"/>
      <c r="R38" s="289"/>
      <c r="S38" s="289"/>
      <c r="T38" s="289"/>
      <c r="U38" s="289"/>
      <c r="V38" s="289"/>
      <c r="W38" s="289"/>
      <c r="X38" s="680"/>
    </row>
    <row r="39" spans="1:25" ht="43.5">
      <c r="A39" s="922"/>
      <c r="B39" s="865"/>
      <c r="C39" s="844"/>
      <c r="D39" s="898"/>
      <c r="E39" s="844"/>
      <c r="F39" s="897"/>
      <c r="G39" s="843"/>
      <c r="H39" s="897"/>
      <c r="I39" s="897"/>
      <c r="J39" s="844"/>
      <c r="K39" s="241" t="s">
        <v>281</v>
      </c>
      <c r="L39" s="241"/>
      <c r="M39" s="241"/>
      <c r="N39" s="241"/>
      <c r="O39" s="312"/>
      <c r="P39" s="181"/>
      <c r="Q39" s="181"/>
      <c r="R39" s="181"/>
      <c r="S39" s="181"/>
      <c r="T39" s="181"/>
      <c r="U39" s="181"/>
      <c r="V39" s="181"/>
      <c r="W39" s="181"/>
      <c r="X39" s="679"/>
    </row>
    <row r="40" spans="1:25" ht="23.25" customHeight="1">
      <c r="A40" s="922"/>
      <c r="B40" s="865"/>
      <c r="C40" s="844"/>
      <c r="D40" s="898"/>
      <c r="E40" s="844"/>
      <c r="F40" s="897"/>
      <c r="G40" s="843"/>
      <c r="H40" s="897"/>
      <c r="I40" s="897"/>
      <c r="J40" s="844"/>
      <c r="K40" s="241" t="s">
        <v>25</v>
      </c>
      <c r="L40" s="241"/>
      <c r="M40" s="241"/>
      <c r="N40" s="246">
        <v>10.74</v>
      </c>
      <c r="O40" s="312"/>
      <c r="P40" s="181"/>
      <c r="Q40" s="181"/>
      <c r="R40" s="181"/>
      <c r="S40" s="181"/>
      <c r="T40" s="181"/>
      <c r="U40" s="181"/>
      <c r="V40" s="181"/>
      <c r="W40" s="181"/>
      <c r="X40" s="679"/>
    </row>
    <row r="41" spans="1:25" s="84" customFormat="1" ht="44.25" customHeight="1">
      <c r="A41" s="916" t="s">
        <v>827</v>
      </c>
      <c r="B41" s="905" t="s">
        <v>686</v>
      </c>
      <c r="C41" s="844" t="s">
        <v>685</v>
      </c>
      <c r="D41" s="844" t="s">
        <v>684</v>
      </c>
      <c r="E41" s="842"/>
      <c r="F41" s="843"/>
      <c r="G41" s="843"/>
      <c r="H41" s="843" t="s">
        <v>21</v>
      </c>
      <c r="I41" s="897"/>
      <c r="J41" s="844" t="s">
        <v>498</v>
      </c>
      <c r="K41" s="241" t="s">
        <v>683</v>
      </c>
      <c r="L41" s="98">
        <v>1104</v>
      </c>
      <c r="M41" s="98">
        <v>531</v>
      </c>
      <c r="N41" s="98">
        <v>1084</v>
      </c>
      <c r="O41" s="96">
        <v>234</v>
      </c>
      <c r="P41" s="657">
        <v>50</v>
      </c>
      <c r="Q41" s="96">
        <v>40</v>
      </c>
      <c r="R41" s="96">
        <v>20</v>
      </c>
      <c r="S41" s="96">
        <v>39</v>
      </c>
      <c r="T41" s="96">
        <v>20</v>
      </c>
      <c r="U41" s="96">
        <v>16</v>
      </c>
      <c r="V41" s="260">
        <v>22</v>
      </c>
      <c r="W41" s="96">
        <v>8</v>
      </c>
      <c r="X41" s="681">
        <v>19</v>
      </c>
      <c r="Y41" s="695"/>
    </row>
    <row r="42" spans="1:25" s="84" customFormat="1" ht="63.75" customHeight="1">
      <c r="A42" s="916"/>
      <c r="B42" s="905"/>
      <c r="C42" s="844"/>
      <c r="D42" s="844"/>
      <c r="E42" s="842"/>
      <c r="F42" s="843"/>
      <c r="G42" s="843"/>
      <c r="H42" s="843"/>
      <c r="I42" s="897"/>
      <c r="J42" s="844"/>
      <c r="K42" s="241" t="s">
        <v>682</v>
      </c>
      <c r="L42" s="98">
        <v>5346</v>
      </c>
      <c r="M42" s="98">
        <v>2932</v>
      </c>
      <c r="N42" s="98">
        <v>6390</v>
      </c>
      <c r="O42" s="89">
        <v>3477</v>
      </c>
      <c r="P42" s="96">
        <v>771</v>
      </c>
      <c r="Q42" s="96">
        <v>501</v>
      </c>
      <c r="R42" s="96">
        <v>452</v>
      </c>
      <c r="S42" s="96">
        <v>524</v>
      </c>
      <c r="T42" s="96">
        <v>205</v>
      </c>
      <c r="U42" s="96">
        <v>306</v>
      </c>
      <c r="V42" s="261">
        <v>282</v>
      </c>
      <c r="W42" s="96">
        <v>119</v>
      </c>
      <c r="X42" s="681">
        <v>317</v>
      </c>
      <c r="Y42" s="695"/>
    </row>
    <row r="43" spans="1:25" s="84" customFormat="1" ht="19.5" customHeight="1">
      <c r="A43" s="916"/>
      <c r="B43" s="905"/>
      <c r="C43" s="844"/>
      <c r="D43" s="844"/>
      <c r="E43" s="842"/>
      <c r="F43" s="843"/>
      <c r="G43" s="843"/>
      <c r="H43" s="843"/>
      <c r="I43" s="897"/>
      <c r="J43" s="844"/>
      <c r="K43" s="241" t="s">
        <v>25</v>
      </c>
      <c r="L43" s="173">
        <f>L41/L42*100</f>
        <v>20.65095398428732</v>
      </c>
      <c r="M43" s="173">
        <f>M41/M42*100</f>
        <v>18.110504774897681</v>
      </c>
      <c r="N43" s="173">
        <f>N41/N42*100</f>
        <v>16.964006259780909</v>
      </c>
      <c r="O43" s="210">
        <f>O41/O42*100</f>
        <v>6.7299396031061258</v>
      </c>
      <c r="P43" s="210">
        <f>P41/P42*100</f>
        <v>6.4850843060959802</v>
      </c>
      <c r="Q43" s="210">
        <f t="shared" ref="Q43:X43" si="6">Q41/Q42*100</f>
        <v>7.9840319361277441</v>
      </c>
      <c r="R43" s="210">
        <f t="shared" si="6"/>
        <v>4.4247787610619467</v>
      </c>
      <c r="S43" s="210">
        <f t="shared" si="6"/>
        <v>7.4427480916030531</v>
      </c>
      <c r="T43" s="210">
        <f t="shared" si="6"/>
        <v>9.7560975609756095</v>
      </c>
      <c r="U43" s="210">
        <f t="shared" si="6"/>
        <v>5.2287581699346406</v>
      </c>
      <c r="V43" s="210">
        <f t="shared" si="6"/>
        <v>7.8014184397163122</v>
      </c>
      <c r="W43" s="210">
        <f t="shared" si="6"/>
        <v>6.7226890756302522</v>
      </c>
      <c r="X43" s="671">
        <f t="shared" si="6"/>
        <v>5.9936908517350158</v>
      </c>
      <c r="Y43" s="695"/>
    </row>
    <row r="44" spans="1:25" s="84" customFormat="1" ht="60.75" customHeight="1">
      <c r="A44" s="922" t="s">
        <v>828</v>
      </c>
      <c r="B44" s="905" t="s">
        <v>681</v>
      </c>
      <c r="C44" s="844" t="s">
        <v>680</v>
      </c>
      <c r="D44" s="844" t="s">
        <v>679</v>
      </c>
      <c r="E44" s="842"/>
      <c r="F44" s="843"/>
      <c r="G44" s="843"/>
      <c r="H44" s="843" t="s">
        <v>21</v>
      </c>
      <c r="I44" s="897"/>
      <c r="J44" s="844" t="s">
        <v>664</v>
      </c>
      <c r="K44" s="241" t="s">
        <v>678</v>
      </c>
      <c r="L44" s="246">
        <v>70</v>
      </c>
      <c r="M44" s="246">
        <v>146</v>
      </c>
      <c r="N44" s="246">
        <v>71</v>
      </c>
      <c r="O44" s="98">
        <v>165</v>
      </c>
      <c r="P44" s="98">
        <v>0</v>
      </c>
      <c r="Q44" s="98">
        <v>3</v>
      </c>
      <c r="R44" s="98">
        <v>94</v>
      </c>
      <c r="S44" s="98">
        <v>12</v>
      </c>
      <c r="T44" s="98">
        <v>11</v>
      </c>
      <c r="U44" s="98">
        <v>5</v>
      </c>
      <c r="V44" s="98">
        <v>1</v>
      </c>
      <c r="W44" s="98">
        <v>28</v>
      </c>
      <c r="X44" s="256">
        <v>11</v>
      </c>
      <c r="Y44" s="695"/>
    </row>
    <row r="45" spans="1:25" s="84" customFormat="1" ht="61.5" customHeight="1">
      <c r="A45" s="922"/>
      <c r="B45" s="905"/>
      <c r="C45" s="844"/>
      <c r="D45" s="844"/>
      <c r="E45" s="842"/>
      <c r="F45" s="843"/>
      <c r="G45" s="843"/>
      <c r="H45" s="843"/>
      <c r="I45" s="897"/>
      <c r="J45" s="844"/>
      <c r="K45" s="262" t="s">
        <v>677</v>
      </c>
      <c r="L45" s="455">
        <v>549640</v>
      </c>
      <c r="M45" s="98">
        <v>551252</v>
      </c>
      <c r="N45" s="98">
        <v>552187</v>
      </c>
      <c r="O45" s="98">
        <v>557250</v>
      </c>
      <c r="P45" s="98">
        <v>110359</v>
      </c>
      <c r="Q45" s="98">
        <v>81474</v>
      </c>
      <c r="R45" s="98">
        <v>87968</v>
      </c>
      <c r="S45" s="98">
        <v>63590</v>
      </c>
      <c r="T45" s="98">
        <v>56468</v>
      </c>
      <c r="U45" s="98">
        <v>56556</v>
      </c>
      <c r="V45" s="98">
        <v>37999</v>
      </c>
      <c r="W45" s="98">
        <v>26856</v>
      </c>
      <c r="X45" s="256">
        <v>35980</v>
      </c>
      <c r="Y45" s="695"/>
    </row>
    <row r="46" spans="1:25" s="84" customFormat="1" ht="18.75" customHeight="1">
      <c r="A46" s="922"/>
      <c r="B46" s="905"/>
      <c r="C46" s="844"/>
      <c r="D46" s="844"/>
      <c r="E46" s="842"/>
      <c r="F46" s="843"/>
      <c r="G46" s="843"/>
      <c r="H46" s="843"/>
      <c r="I46" s="897"/>
      <c r="J46" s="844"/>
      <c r="K46" s="241" t="s">
        <v>25</v>
      </c>
      <c r="L46" s="173">
        <f>L44/L45*100000</f>
        <v>12.735608762098828</v>
      </c>
      <c r="M46" s="173">
        <f>M44/M45*100000</f>
        <v>26.485164679674629</v>
      </c>
      <c r="N46" s="173">
        <f>N44/N45*100000</f>
        <v>12.8579629726886</v>
      </c>
      <c r="O46" s="210">
        <f>O44/O45*100000</f>
        <v>29.609690444145357</v>
      </c>
      <c r="P46" s="210">
        <f>P44/P45*100000</f>
        <v>0</v>
      </c>
      <c r="Q46" s="210">
        <f t="shared" ref="Q46:X46" si="7">Q44/Q45*100000</f>
        <v>3.6821562707121287</v>
      </c>
      <c r="R46" s="210">
        <f t="shared" si="7"/>
        <v>106.85703892324482</v>
      </c>
      <c r="S46" s="210">
        <f t="shared" si="7"/>
        <v>18.870891649630448</v>
      </c>
      <c r="T46" s="210">
        <f t="shared" si="7"/>
        <v>19.480059502727208</v>
      </c>
      <c r="U46" s="210">
        <f t="shared" si="7"/>
        <v>8.8407949642831891</v>
      </c>
      <c r="V46" s="210">
        <f t="shared" si="7"/>
        <v>2.6316482012684546</v>
      </c>
      <c r="W46" s="210">
        <f t="shared" si="7"/>
        <v>104.25975573428656</v>
      </c>
      <c r="X46" s="671">
        <f t="shared" si="7"/>
        <v>30.572540300166761</v>
      </c>
      <c r="Y46" s="695"/>
    </row>
    <row r="47" spans="1:25" s="24" customFormat="1" ht="21.75" customHeight="1">
      <c r="A47" s="915" t="s">
        <v>829</v>
      </c>
      <c r="B47" s="915"/>
      <c r="C47" s="915"/>
      <c r="D47" s="915"/>
      <c r="E47" s="915"/>
      <c r="F47" s="915"/>
      <c r="G47" s="915"/>
      <c r="H47" s="915"/>
      <c r="I47" s="915"/>
      <c r="J47" s="915"/>
      <c r="K47" s="915"/>
      <c r="L47" s="915"/>
      <c r="M47" s="915"/>
      <c r="N47" s="915"/>
      <c r="O47" s="915"/>
      <c r="P47" s="915"/>
      <c r="Q47" s="915"/>
      <c r="R47" s="915"/>
      <c r="S47" s="915"/>
      <c r="T47" s="915"/>
      <c r="U47" s="915"/>
      <c r="V47" s="915"/>
      <c r="W47" s="915"/>
      <c r="X47" s="915"/>
    </row>
    <row r="48" spans="1:25" ht="87">
      <c r="A48" s="129"/>
      <c r="B48" s="238" t="s">
        <v>459</v>
      </c>
      <c r="C48" s="241" t="s">
        <v>63</v>
      </c>
      <c r="D48" s="183" t="s">
        <v>64</v>
      </c>
      <c r="E48" s="183" t="s">
        <v>65</v>
      </c>
      <c r="F48" s="129"/>
      <c r="G48" s="249" t="s">
        <v>21</v>
      </c>
      <c r="H48" s="235"/>
      <c r="I48" s="235"/>
      <c r="J48" s="241" t="s">
        <v>289</v>
      </c>
      <c r="K48" s="183"/>
      <c r="L48" s="380"/>
      <c r="M48" s="380"/>
      <c r="N48" s="380"/>
      <c r="O48" s="345"/>
      <c r="P48" s="140"/>
      <c r="Q48" s="140"/>
      <c r="R48" s="140"/>
      <c r="S48" s="140"/>
      <c r="T48" s="140"/>
      <c r="U48" s="140"/>
      <c r="V48" s="140"/>
      <c r="W48" s="140"/>
      <c r="X48" s="677"/>
    </row>
    <row r="49" spans="1:25" ht="41.25" customHeight="1">
      <c r="A49" s="129"/>
      <c r="B49" s="235" t="s">
        <v>173</v>
      </c>
      <c r="C49" s="78"/>
      <c r="D49" s="183" t="s">
        <v>358</v>
      </c>
      <c r="E49" s="184"/>
      <c r="F49" s="129"/>
      <c r="G49" s="249" t="s">
        <v>21</v>
      </c>
      <c r="H49" s="129"/>
      <c r="I49" s="129"/>
      <c r="J49" s="241" t="s">
        <v>289</v>
      </c>
      <c r="K49" s="183"/>
      <c r="L49" s="380"/>
      <c r="M49" s="380"/>
      <c r="N49" s="380"/>
      <c r="O49" s="345"/>
      <c r="P49" s="140"/>
      <c r="Q49" s="140"/>
      <c r="R49" s="140"/>
      <c r="S49" s="140"/>
      <c r="T49" s="140"/>
      <c r="U49" s="140"/>
      <c r="V49" s="140"/>
      <c r="W49" s="140"/>
      <c r="X49" s="677"/>
    </row>
    <row r="50" spans="1:25" s="99" customFormat="1" ht="42.75" customHeight="1">
      <c r="A50" s="897" t="s">
        <v>821</v>
      </c>
      <c r="B50" s="842" t="s">
        <v>656</v>
      </c>
      <c r="C50" s="831"/>
      <c r="D50" s="844" t="s">
        <v>657</v>
      </c>
      <c r="E50" s="926"/>
      <c r="F50" s="897"/>
      <c r="G50" s="843"/>
      <c r="H50" s="843" t="s">
        <v>21</v>
      </c>
      <c r="I50" s="843" t="s">
        <v>21</v>
      </c>
      <c r="J50" s="898" t="s">
        <v>498</v>
      </c>
      <c r="K50" s="102" t="s">
        <v>658</v>
      </c>
      <c r="L50" s="246">
        <v>2945</v>
      </c>
      <c r="M50" s="246">
        <v>10956</v>
      </c>
      <c r="N50" s="246">
        <v>4457</v>
      </c>
      <c r="O50" s="89">
        <v>5596</v>
      </c>
      <c r="P50" s="89">
        <v>1104</v>
      </c>
      <c r="Q50" s="89">
        <v>1126</v>
      </c>
      <c r="R50" s="89">
        <v>583</v>
      </c>
      <c r="S50" s="89">
        <v>759</v>
      </c>
      <c r="T50" s="89">
        <v>543</v>
      </c>
      <c r="U50" s="89">
        <v>515</v>
      </c>
      <c r="V50" s="89">
        <v>377</v>
      </c>
      <c r="W50" s="89">
        <v>244</v>
      </c>
      <c r="X50" s="682">
        <v>345</v>
      </c>
      <c r="Y50" s="697"/>
    </row>
    <row r="51" spans="1:25" s="99" customFormat="1" ht="43.5">
      <c r="A51" s="897"/>
      <c r="B51" s="843"/>
      <c r="C51" s="832"/>
      <c r="D51" s="844"/>
      <c r="E51" s="926"/>
      <c r="F51" s="897"/>
      <c r="G51" s="843"/>
      <c r="H51" s="843"/>
      <c r="I51" s="843"/>
      <c r="J51" s="898"/>
      <c r="K51" s="102" t="s">
        <v>659</v>
      </c>
      <c r="L51" s="246">
        <v>19748</v>
      </c>
      <c r="M51" s="246">
        <v>19932</v>
      </c>
      <c r="N51" s="246">
        <v>20202</v>
      </c>
      <c r="O51" s="89">
        <v>20815</v>
      </c>
      <c r="P51" s="89">
        <v>4066</v>
      </c>
      <c r="Q51" s="89">
        <v>3091</v>
      </c>
      <c r="R51" s="89">
        <v>3339</v>
      </c>
      <c r="S51" s="89">
        <v>2462</v>
      </c>
      <c r="T51" s="89">
        <v>1679</v>
      </c>
      <c r="U51" s="89">
        <v>2291</v>
      </c>
      <c r="V51" s="89">
        <v>1490</v>
      </c>
      <c r="W51" s="89">
        <v>1015</v>
      </c>
      <c r="X51" s="682">
        <v>1382</v>
      </c>
      <c r="Y51" s="697"/>
    </row>
    <row r="52" spans="1:25" s="99" customFormat="1" ht="19.5" customHeight="1">
      <c r="A52" s="897"/>
      <c r="B52" s="843"/>
      <c r="C52" s="832"/>
      <c r="D52" s="844"/>
      <c r="E52" s="926"/>
      <c r="F52" s="897"/>
      <c r="G52" s="843"/>
      <c r="H52" s="843"/>
      <c r="I52" s="843"/>
      <c r="J52" s="898"/>
      <c r="K52" s="241" t="s">
        <v>25</v>
      </c>
      <c r="L52" s="173">
        <f t="shared" ref="L52:N52" si="8">L50/L51*100</f>
        <v>14.912902572412396</v>
      </c>
      <c r="M52" s="173">
        <f t="shared" si="8"/>
        <v>54.966887417218544</v>
      </c>
      <c r="N52" s="173">
        <f t="shared" si="8"/>
        <v>22.06217206217206</v>
      </c>
      <c r="O52" s="73">
        <f>O50/O51*100</f>
        <v>26.884458323324527</v>
      </c>
      <c r="P52" s="73">
        <f>P50/P51*100</f>
        <v>27.151992129857355</v>
      </c>
      <c r="Q52" s="73">
        <f t="shared" ref="Q52:X52" si="9">Q50/Q51*100</f>
        <v>36.428340342931094</v>
      </c>
      <c r="R52" s="73">
        <f t="shared" si="9"/>
        <v>17.460317460317459</v>
      </c>
      <c r="S52" s="73">
        <f t="shared" si="9"/>
        <v>30.82859463850528</v>
      </c>
      <c r="T52" s="73">
        <f t="shared" si="9"/>
        <v>32.340678975580701</v>
      </c>
      <c r="U52" s="73">
        <f t="shared" si="9"/>
        <v>22.479266695766039</v>
      </c>
      <c r="V52" s="73">
        <f t="shared" si="9"/>
        <v>25.302013422818792</v>
      </c>
      <c r="W52" s="73">
        <f t="shared" si="9"/>
        <v>24.039408866995075</v>
      </c>
      <c r="X52" s="669">
        <f t="shared" si="9"/>
        <v>24.96382054992764</v>
      </c>
      <c r="Y52" s="697"/>
    </row>
    <row r="53" spans="1:25" s="99" customFormat="1" ht="40.5" customHeight="1">
      <c r="A53" s="897"/>
      <c r="B53" s="843"/>
      <c r="C53" s="832"/>
      <c r="D53" s="844" t="s">
        <v>660</v>
      </c>
      <c r="E53" s="926"/>
      <c r="F53" s="897"/>
      <c r="G53" s="843"/>
      <c r="H53" s="843" t="s">
        <v>21</v>
      </c>
      <c r="I53" s="843" t="s">
        <v>21</v>
      </c>
      <c r="J53" s="898"/>
      <c r="K53" s="102" t="s">
        <v>882</v>
      </c>
      <c r="L53" s="246">
        <v>3110</v>
      </c>
      <c r="M53" s="246">
        <v>8505</v>
      </c>
      <c r="N53" s="246">
        <v>25805</v>
      </c>
      <c r="O53" s="455">
        <v>13256</v>
      </c>
      <c r="P53" s="455">
        <v>1957</v>
      </c>
      <c r="Q53" s="455">
        <v>2946</v>
      </c>
      <c r="R53" s="455">
        <v>1496</v>
      </c>
      <c r="S53" s="455">
        <v>1852</v>
      </c>
      <c r="T53" s="455">
        <v>1243</v>
      </c>
      <c r="U53" s="455">
        <v>1051</v>
      </c>
      <c r="V53" s="455">
        <v>1287</v>
      </c>
      <c r="W53" s="455">
        <v>557</v>
      </c>
      <c r="X53" s="683">
        <v>867</v>
      </c>
      <c r="Y53" s="697"/>
    </row>
    <row r="54" spans="1:25" s="99" customFormat="1" ht="43.5">
      <c r="A54" s="897"/>
      <c r="B54" s="843"/>
      <c r="C54" s="832"/>
      <c r="D54" s="844"/>
      <c r="E54" s="926"/>
      <c r="F54" s="897"/>
      <c r="G54" s="843"/>
      <c r="H54" s="843"/>
      <c r="I54" s="843"/>
      <c r="J54" s="898"/>
      <c r="K54" s="102" t="s">
        <v>661</v>
      </c>
      <c r="L54" s="246">
        <v>40976</v>
      </c>
      <c r="M54" s="246">
        <v>41835</v>
      </c>
      <c r="N54" s="246">
        <v>42757</v>
      </c>
      <c r="O54" s="455">
        <v>43836</v>
      </c>
      <c r="P54" s="455">
        <v>9461</v>
      </c>
      <c r="Q54" s="455">
        <v>7207</v>
      </c>
      <c r="R54" s="455">
        <v>6538</v>
      </c>
      <c r="S54" s="455">
        <v>5048</v>
      </c>
      <c r="T54" s="455">
        <v>3351</v>
      </c>
      <c r="U54" s="455">
        <v>4138</v>
      </c>
      <c r="V54" s="455">
        <v>3067</v>
      </c>
      <c r="W54" s="455">
        <v>2063</v>
      </c>
      <c r="X54" s="683">
        <v>2963</v>
      </c>
      <c r="Y54" s="697"/>
    </row>
    <row r="55" spans="1:25" s="99" customFormat="1" ht="21.75" customHeight="1">
      <c r="A55" s="897"/>
      <c r="B55" s="843"/>
      <c r="C55" s="833"/>
      <c r="D55" s="844"/>
      <c r="E55" s="926"/>
      <c r="F55" s="897"/>
      <c r="G55" s="843"/>
      <c r="H55" s="843"/>
      <c r="I55" s="843"/>
      <c r="J55" s="898"/>
      <c r="K55" s="78" t="s">
        <v>25</v>
      </c>
      <c r="L55" s="173">
        <f t="shared" ref="L55:N55" si="10">L53/L54*100</f>
        <v>7.5898086684888719</v>
      </c>
      <c r="M55" s="246">
        <f t="shared" si="10"/>
        <v>20.32986733596271</v>
      </c>
      <c r="N55" s="173">
        <f t="shared" si="10"/>
        <v>60.352690787473392</v>
      </c>
      <c r="O55" s="88">
        <f>O53/O54*100</f>
        <v>30.23998540012775</v>
      </c>
      <c r="P55" s="73">
        <f>P53/P54*100</f>
        <v>20.684917027798331</v>
      </c>
      <c r="Q55" s="73">
        <f t="shared" ref="Q55:X55" si="11">Q53/Q54*100</f>
        <v>40.876925211599833</v>
      </c>
      <c r="R55" s="73">
        <f t="shared" si="11"/>
        <v>22.88161517283573</v>
      </c>
      <c r="S55" s="73">
        <f t="shared" si="11"/>
        <v>36.687797147385105</v>
      </c>
      <c r="T55" s="73">
        <f t="shared" si="11"/>
        <v>37.09340495374515</v>
      </c>
      <c r="U55" s="73">
        <f t="shared" si="11"/>
        <v>25.398743354277432</v>
      </c>
      <c r="V55" s="73">
        <f t="shared" si="11"/>
        <v>41.962830127160089</v>
      </c>
      <c r="W55" s="73">
        <f t="shared" si="11"/>
        <v>26.999515269025693</v>
      </c>
      <c r="X55" s="669">
        <f t="shared" si="11"/>
        <v>29.260884238947014</v>
      </c>
      <c r="Y55" s="697"/>
    </row>
    <row r="56" spans="1:25" ht="63.75" customHeight="1">
      <c r="A56" s="129"/>
      <c r="B56" s="869" t="s">
        <v>181</v>
      </c>
      <c r="C56" s="831"/>
      <c r="D56" s="946" t="s">
        <v>66</v>
      </c>
      <c r="E56" s="937"/>
      <c r="F56" s="940"/>
      <c r="G56" s="878" t="s">
        <v>21</v>
      </c>
      <c r="H56" s="940"/>
      <c r="I56" s="869"/>
      <c r="J56" s="828" t="s">
        <v>289</v>
      </c>
      <c r="K56" s="102" t="s">
        <v>918</v>
      </c>
      <c r="L56" s="246">
        <v>3</v>
      </c>
      <c r="M56" s="246">
        <v>5</v>
      </c>
      <c r="N56" s="246">
        <v>6</v>
      </c>
      <c r="O56" s="89">
        <v>8</v>
      </c>
      <c r="P56" s="96">
        <v>1</v>
      </c>
      <c r="Q56" s="96">
        <v>1</v>
      </c>
      <c r="R56" s="96">
        <v>1</v>
      </c>
      <c r="S56" s="96">
        <v>1</v>
      </c>
      <c r="T56" s="96">
        <v>1</v>
      </c>
      <c r="U56" s="89">
        <v>1</v>
      </c>
      <c r="V56" s="89">
        <v>1</v>
      </c>
      <c r="W56" s="96">
        <v>1</v>
      </c>
      <c r="X56" s="684">
        <v>0</v>
      </c>
    </row>
    <row r="57" spans="1:25" ht="26.25" customHeight="1">
      <c r="A57" s="129"/>
      <c r="B57" s="870"/>
      <c r="C57" s="832"/>
      <c r="D57" s="947"/>
      <c r="E57" s="938"/>
      <c r="F57" s="941"/>
      <c r="G57" s="879"/>
      <c r="H57" s="941"/>
      <c r="I57" s="870"/>
      <c r="J57" s="829"/>
      <c r="K57" s="102" t="s">
        <v>919</v>
      </c>
      <c r="L57" s="355">
        <v>7</v>
      </c>
      <c r="M57" s="355">
        <v>7</v>
      </c>
      <c r="N57" s="355">
        <v>7</v>
      </c>
      <c r="O57" s="89">
        <v>9</v>
      </c>
      <c r="P57" s="96">
        <v>1</v>
      </c>
      <c r="Q57" s="96">
        <v>1</v>
      </c>
      <c r="R57" s="96">
        <v>1</v>
      </c>
      <c r="S57" s="96">
        <v>1</v>
      </c>
      <c r="T57" s="96">
        <v>1</v>
      </c>
      <c r="U57" s="89">
        <v>1</v>
      </c>
      <c r="V57" s="89">
        <v>1</v>
      </c>
      <c r="W57" s="96">
        <v>1</v>
      </c>
      <c r="X57" s="684">
        <v>1</v>
      </c>
    </row>
    <row r="58" spans="1:25" ht="28.5" customHeight="1">
      <c r="A58" s="129"/>
      <c r="B58" s="870"/>
      <c r="C58" s="832"/>
      <c r="D58" s="947"/>
      <c r="E58" s="938"/>
      <c r="F58" s="941"/>
      <c r="G58" s="879"/>
      <c r="H58" s="941"/>
      <c r="I58" s="870"/>
      <c r="J58" s="829"/>
      <c r="K58" s="358" t="s">
        <v>25</v>
      </c>
      <c r="L58" s="173">
        <f>L56/L57*100</f>
        <v>42.857142857142854</v>
      </c>
      <c r="M58" s="173">
        <f t="shared" ref="M58:N58" si="12">M56/M57*100</f>
        <v>71.428571428571431</v>
      </c>
      <c r="N58" s="173">
        <f t="shared" si="12"/>
        <v>85.714285714285708</v>
      </c>
      <c r="O58" s="210">
        <f>O56/O57*100</f>
        <v>88.888888888888886</v>
      </c>
      <c r="P58" s="96">
        <v>100</v>
      </c>
      <c r="Q58" s="96">
        <v>100</v>
      </c>
      <c r="R58" s="96">
        <v>100</v>
      </c>
      <c r="S58" s="96">
        <v>100</v>
      </c>
      <c r="T58" s="96">
        <v>100</v>
      </c>
      <c r="U58" s="96">
        <v>100</v>
      </c>
      <c r="V58" s="96">
        <v>100</v>
      </c>
      <c r="W58" s="96">
        <v>100</v>
      </c>
      <c r="X58" s="685">
        <v>0</v>
      </c>
    </row>
    <row r="59" spans="1:25" ht="48" customHeight="1">
      <c r="A59" s="129"/>
      <c r="B59" s="870"/>
      <c r="C59" s="832"/>
      <c r="D59" s="947"/>
      <c r="E59" s="938"/>
      <c r="F59" s="941"/>
      <c r="G59" s="879"/>
      <c r="H59" s="941"/>
      <c r="I59" s="870"/>
      <c r="J59" s="829"/>
      <c r="K59" s="102" t="s">
        <v>920</v>
      </c>
      <c r="L59" s="355">
        <v>0</v>
      </c>
      <c r="M59" s="355">
        <v>0</v>
      </c>
      <c r="N59" s="355">
        <v>0</v>
      </c>
      <c r="O59" s="89">
        <v>19</v>
      </c>
      <c r="P59" s="96">
        <v>2</v>
      </c>
      <c r="Q59" s="96">
        <v>2</v>
      </c>
      <c r="R59" s="96">
        <v>2</v>
      </c>
      <c r="S59" s="96">
        <v>2</v>
      </c>
      <c r="T59" s="96">
        <v>2</v>
      </c>
      <c r="U59" s="89">
        <v>2</v>
      </c>
      <c r="V59" s="89">
        <v>2</v>
      </c>
      <c r="W59" s="96">
        <v>2</v>
      </c>
      <c r="X59" s="684">
        <v>2</v>
      </c>
    </row>
    <row r="60" spans="1:25" ht="24.75" customHeight="1">
      <c r="A60" s="129"/>
      <c r="B60" s="870"/>
      <c r="C60" s="832"/>
      <c r="D60" s="947"/>
      <c r="E60" s="938"/>
      <c r="F60" s="941"/>
      <c r="G60" s="879"/>
      <c r="H60" s="941"/>
      <c r="I60" s="870"/>
      <c r="J60" s="829"/>
      <c r="K60" s="102" t="s">
        <v>921</v>
      </c>
      <c r="L60" s="355">
        <v>0</v>
      </c>
      <c r="M60" s="355">
        <v>0</v>
      </c>
      <c r="N60" s="355">
        <v>0</v>
      </c>
      <c r="O60" s="89">
        <v>107</v>
      </c>
      <c r="P60" s="96">
        <v>21</v>
      </c>
      <c r="Q60" s="96">
        <v>20</v>
      </c>
      <c r="R60" s="96">
        <v>16</v>
      </c>
      <c r="S60" s="96">
        <v>5</v>
      </c>
      <c r="T60" s="96">
        <v>15</v>
      </c>
      <c r="U60" s="89">
        <v>6</v>
      </c>
      <c r="V60" s="89">
        <v>9</v>
      </c>
      <c r="W60" s="96">
        <v>9</v>
      </c>
      <c r="X60" s="684">
        <v>6</v>
      </c>
    </row>
    <row r="61" spans="1:25" ht="27.75" customHeight="1">
      <c r="A61" s="129"/>
      <c r="B61" s="871"/>
      <c r="C61" s="833"/>
      <c r="D61" s="948"/>
      <c r="E61" s="939"/>
      <c r="F61" s="942"/>
      <c r="G61" s="880"/>
      <c r="H61" s="942"/>
      <c r="I61" s="871"/>
      <c r="J61" s="830"/>
      <c r="K61" s="358" t="s">
        <v>25</v>
      </c>
      <c r="L61" s="355">
        <v>0</v>
      </c>
      <c r="M61" s="355">
        <v>0</v>
      </c>
      <c r="N61" s="355">
        <v>0</v>
      </c>
      <c r="O61" s="210">
        <f>O59/O60*100</f>
        <v>17.75700934579439</v>
      </c>
      <c r="P61" s="211">
        <f>P59/P60*100</f>
        <v>9.5238095238095237</v>
      </c>
      <c r="Q61" s="211">
        <f>Q59/Q60*100</f>
        <v>10</v>
      </c>
      <c r="R61" s="211">
        <f t="shared" ref="R61:X61" si="13">R59/R60*100</f>
        <v>12.5</v>
      </c>
      <c r="S61" s="211">
        <f t="shared" si="13"/>
        <v>40</v>
      </c>
      <c r="T61" s="211">
        <f t="shared" si="13"/>
        <v>13.333333333333334</v>
      </c>
      <c r="U61" s="211">
        <f t="shared" si="13"/>
        <v>33.333333333333329</v>
      </c>
      <c r="V61" s="211">
        <f t="shared" si="13"/>
        <v>22.222222222222221</v>
      </c>
      <c r="W61" s="211">
        <f t="shared" si="13"/>
        <v>22.222222222222221</v>
      </c>
      <c r="X61" s="686">
        <f t="shared" si="13"/>
        <v>33.333333333333329</v>
      </c>
    </row>
    <row r="62" spans="1:25" ht="43.5">
      <c r="A62" s="129"/>
      <c r="B62" s="869" t="s">
        <v>186</v>
      </c>
      <c r="C62" s="831"/>
      <c r="D62" s="943" t="s">
        <v>895</v>
      </c>
      <c r="E62" s="937"/>
      <c r="F62" s="940"/>
      <c r="G62" s="878" t="s">
        <v>21</v>
      </c>
      <c r="H62" s="940"/>
      <c r="I62" s="869"/>
      <c r="J62" s="930" t="s">
        <v>279</v>
      </c>
      <c r="K62" s="102" t="s">
        <v>922</v>
      </c>
      <c r="L62" s="355">
        <v>7</v>
      </c>
      <c r="M62" s="355">
        <v>7</v>
      </c>
      <c r="N62" s="355">
        <v>7</v>
      </c>
      <c r="O62" s="89">
        <v>8</v>
      </c>
      <c r="P62" s="96">
        <v>1</v>
      </c>
      <c r="Q62" s="96">
        <v>1</v>
      </c>
      <c r="R62" s="96">
        <v>1</v>
      </c>
      <c r="S62" s="96">
        <v>1</v>
      </c>
      <c r="T62" s="96">
        <v>1</v>
      </c>
      <c r="U62" s="89">
        <v>1</v>
      </c>
      <c r="V62" s="89">
        <v>1</v>
      </c>
      <c r="W62" s="89">
        <v>1</v>
      </c>
      <c r="X62" s="682">
        <v>0</v>
      </c>
    </row>
    <row r="63" spans="1:25">
      <c r="A63" s="129"/>
      <c r="B63" s="870"/>
      <c r="C63" s="832"/>
      <c r="D63" s="944"/>
      <c r="E63" s="938"/>
      <c r="F63" s="941"/>
      <c r="G63" s="879"/>
      <c r="H63" s="941"/>
      <c r="I63" s="870"/>
      <c r="J63" s="931"/>
      <c r="K63" s="102" t="s">
        <v>919</v>
      </c>
      <c r="L63" s="355">
        <v>7</v>
      </c>
      <c r="M63" s="355">
        <v>7</v>
      </c>
      <c r="N63" s="355">
        <v>7</v>
      </c>
      <c r="O63" s="89">
        <v>9</v>
      </c>
      <c r="P63" s="96">
        <v>1</v>
      </c>
      <c r="Q63" s="96">
        <v>1</v>
      </c>
      <c r="R63" s="96">
        <v>1</v>
      </c>
      <c r="S63" s="96">
        <v>1</v>
      </c>
      <c r="T63" s="96">
        <v>1</v>
      </c>
      <c r="U63" s="89">
        <v>1</v>
      </c>
      <c r="V63" s="89">
        <v>1</v>
      </c>
      <c r="W63" s="89">
        <v>1</v>
      </c>
      <c r="X63" s="682">
        <v>1</v>
      </c>
    </row>
    <row r="64" spans="1:25" ht="27.75" customHeight="1">
      <c r="A64" s="129"/>
      <c r="B64" s="870"/>
      <c r="C64" s="832"/>
      <c r="D64" s="944"/>
      <c r="E64" s="938"/>
      <c r="F64" s="941"/>
      <c r="G64" s="879"/>
      <c r="H64" s="941"/>
      <c r="I64" s="870"/>
      <c r="J64" s="931"/>
      <c r="K64" s="358" t="s">
        <v>25</v>
      </c>
      <c r="L64" s="173">
        <v>100</v>
      </c>
      <c r="M64" s="173">
        <v>100</v>
      </c>
      <c r="N64" s="173">
        <v>100</v>
      </c>
      <c r="O64" s="210">
        <f>O62/O63*100</f>
        <v>88.888888888888886</v>
      </c>
      <c r="P64" s="211">
        <f>P62/P63*100</f>
        <v>100</v>
      </c>
      <c r="Q64" s="211">
        <f t="shared" ref="Q64:X64" si="14">Q62/Q63*100</f>
        <v>100</v>
      </c>
      <c r="R64" s="211">
        <f t="shared" si="14"/>
        <v>100</v>
      </c>
      <c r="S64" s="211">
        <f t="shared" si="14"/>
        <v>100</v>
      </c>
      <c r="T64" s="211">
        <f t="shared" si="14"/>
        <v>100</v>
      </c>
      <c r="U64" s="211">
        <f t="shared" si="14"/>
        <v>100</v>
      </c>
      <c r="V64" s="211">
        <f t="shared" si="14"/>
        <v>100</v>
      </c>
      <c r="W64" s="211">
        <f t="shared" si="14"/>
        <v>100</v>
      </c>
      <c r="X64" s="686">
        <f t="shared" si="14"/>
        <v>0</v>
      </c>
    </row>
    <row r="65" spans="1:25" ht="43.5">
      <c r="A65" s="129"/>
      <c r="B65" s="870"/>
      <c r="C65" s="832"/>
      <c r="D65" s="944"/>
      <c r="E65" s="938"/>
      <c r="F65" s="941"/>
      <c r="G65" s="879"/>
      <c r="H65" s="941"/>
      <c r="I65" s="870"/>
      <c r="J65" s="931"/>
      <c r="K65" s="102" t="s">
        <v>923</v>
      </c>
      <c r="L65" s="355">
        <v>15</v>
      </c>
      <c r="M65" s="355">
        <v>22</v>
      </c>
      <c r="N65" s="355">
        <v>35</v>
      </c>
      <c r="O65" s="89">
        <f>P65+Q65+R65+S65+T65+U65+V65+W65+X65</f>
        <v>54</v>
      </c>
      <c r="P65" s="96">
        <v>10</v>
      </c>
      <c r="Q65" s="96">
        <v>6</v>
      </c>
      <c r="R65" s="96">
        <v>9</v>
      </c>
      <c r="S65" s="96">
        <v>3</v>
      </c>
      <c r="T65" s="96">
        <v>10</v>
      </c>
      <c r="U65" s="89">
        <v>3</v>
      </c>
      <c r="V65" s="89">
        <v>5</v>
      </c>
      <c r="W65" s="96">
        <v>4</v>
      </c>
      <c r="X65" s="684">
        <v>4</v>
      </c>
    </row>
    <row r="66" spans="1:25" ht="27.75" customHeight="1">
      <c r="A66" s="129"/>
      <c r="B66" s="870"/>
      <c r="C66" s="832"/>
      <c r="D66" s="944"/>
      <c r="E66" s="938"/>
      <c r="F66" s="941"/>
      <c r="G66" s="879"/>
      <c r="H66" s="941"/>
      <c r="I66" s="870"/>
      <c r="J66" s="931"/>
      <c r="K66" s="102" t="s">
        <v>921</v>
      </c>
      <c r="L66" s="355">
        <v>107</v>
      </c>
      <c r="M66" s="455">
        <v>107</v>
      </c>
      <c r="N66" s="455">
        <v>107</v>
      </c>
      <c r="O66" s="89">
        <f>P66+Q66+R66+S66+T66+U66+V66+W66+X66</f>
        <v>107</v>
      </c>
      <c r="P66" s="96">
        <v>21</v>
      </c>
      <c r="Q66" s="96">
        <v>20</v>
      </c>
      <c r="R66" s="96">
        <v>16</v>
      </c>
      <c r="S66" s="96">
        <v>5</v>
      </c>
      <c r="T66" s="96">
        <v>15</v>
      </c>
      <c r="U66" s="89">
        <v>6</v>
      </c>
      <c r="V66" s="89">
        <v>9</v>
      </c>
      <c r="W66" s="96">
        <v>9</v>
      </c>
      <c r="X66" s="684">
        <v>6</v>
      </c>
    </row>
    <row r="67" spans="1:25">
      <c r="A67" s="129"/>
      <c r="B67" s="871"/>
      <c r="C67" s="833"/>
      <c r="D67" s="945"/>
      <c r="E67" s="939"/>
      <c r="F67" s="942"/>
      <c r="G67" s="880"/>
      <c r="H67" s="942"/>
      <c r="I67" s="871"/>
      <c r="J67" s="932"/>
      <c r="K67" s="358" t="s">
        <v>25</v>
      </c>
      <c r="L67" s="173">
        <f>L65/L66*100</f>
        <v>14.018691588785046</v>
      </c>
      <c r="M67" s="173">
        <f t="shared" ref="M67:X67" si="15">M65/M66*100</f>
        <v>20.5607476635514</v>
      </c>
      <c r="N67" s="173">
        <f t="shared" si="15"/>
        <v>32.710280373831772</v>
      </c>
      <c r="O67" s="173">
        <f t="shared" si="15"/>
        <v>50.467289719626166</v>
      </c>
      <c r="P67" s="173">
        <f t="shared" si="15"/>
        <v>47.619047619047613</v>
      </c>
      <c r="Q67" s="173">
        <f t="shared" si="15"/>
        <v>30</v>
      </c>
      <c r="R67" s="173">
        <f t="shared" si="15"/>
        <v>56.25</v>
      </c>
      <c r="S67" s="173">
        <f t="shared" si="15"/>
        <v>60</v>
      </c>
      <c r="T67" s="173">
        <f t="shared" si="15"/>
        <v>66.666666666666657</v>
      </c>
      <c r="U67" s="173">
        <f t="shared" si="15"/>
        <v>50</v>
      </c>
      <c r="V67" s="173">
        <f t="shared" si="15"/>
        <v>55.555555555555557</v>
      </c>
      <c r="W67" s="173">
        <f t="shared" si="15"/>
        <v>44.444444444444443</v>
      </c>
      <c r="X67" s="670">
        <f t="shared" si="15"/>
        <v>66.666666666666657</v>
      </c>
    </row>
    <row r="68" spans="1:25" ht="84" customHeight="1">
      <c r="A68" s="129"/>
      <c r="B68" s="18" t="s">
        <v>322</v>
      </c>
      <c r="C68" s="226" t="s">
        <v>94</v>
      </c>
      <c r="D68" s="164"/>
      <c r="E68" s="241" t="s">
        <v>212</v>
      </c>
      <c r="F68" s="129"/>
      <c r="G68" s="249" t="s">
        <v>21</v>
      </c>
      <c r="H68" s="235"/>
      <c r="I68" s="235"/>
      <c r="J68" s="243"/>
      <c r="K68" s="164"/>
      <c r="L68" s="383"/>
      <c r="M68" s="383"/>
      <c r="N68" s="383"/>
      <c r="O68" s="346"/>
      <c r="P68" s="181"/>
      <c r="Q68" s="181"/>
      <c r="R68" s="181"/>
      <c r="S68" s="181"/>
      <c r="T68" s="181"/>
      <c r="U68" s="181"/>
      <c r="V68" s="181"/>
      <c r="W68" s="181"/>
      <c r="X68" s="679"/>
    </row>
    <row r="69" spans="1:25" s="84" customFormat="1" ht="42.75" customHeight="1">
      <c r="A69" s="916" t="s">
        <v>819</v>
      </c>
      <c r="B69" s="865" t="s">
        <v>711</v>
      </c>
      <c r="C69" s="844" t="s">
        <v>710</v>
      </c>
      <c r="D69" s="844" t="s">
        <v>709</v>
      </c>
      <c r="E69" s="844"/>
      <c r="F69" s="922"/>
      <c r="G69" s="922"/>
      <c r="H69" s="843" t="s">
        <v>21</v>
      </c>
      <c r="I69" s="922"/>
      <c r="J69" s="844" t="s">
        <v>704</v>
      </c>
      <c r="K69" s="241" t="s">
        <v>708</v>
      </c>
      <c r="L69" s="355">
        <v>394</v>
      </c>
      <c r="M69" s="355">
        <v>391</v>
      </c>
      <c r="N69" s="355">
        <v>334</v>
      </c>
      <c r="O69" s="89">
        <v>108</v>
      </c>
      <c r="P69" s="455">
        <v>15</v>
      </c>
      <c r="Q69" s="96">
        <v>19</v>
      </c>
      <c r="R69" s="96">
        <v>14</v>
      </c>
      <c r="S69" s="96">
        <v>11</v>
      </c>
      <c r="T69" s="96">
        <v>6</v>
      </c>
      <c r="U69" s="96">
        <v>14</v>
      </c>
      <c r="V69" s="96">
        <v>10</v>
      </c>
      <c r="W69" s="96">
        <v>5</v>
      </c>
      <c r="X69" s="668">
        <v>14</v>
      </c>
      <c r="Y69" s="695"/>
    </row>
    <row r="70" spans="1:25" s="84" customFormat="1" ht="24.75" customHeight="1">
      <c r="A70" s="916"/>
      <c r="B70" s="865"/>
      <c r="C70" s="844"/>
      <c r="D70" s="844"/>
      <c r="E70" s="844"/>
      <c r="F70" s="922"/>
      <c r="G70" s="922"/>
      <c r="H70" s="843"/>
      <c r="I70" s="922"/>
      <c r="J70" s="844"/>
      <c r="K70" s="454" t="s">
        <v>1292</v>
      </c>
      <c r="L70" s="355">
        <v>549640</v>
      </c>
      <c r="M70" s="355">
        <v>551562</v>
      </c>
      <c r="N70" s="355">
        <v>552187</v>
      </c>
      <c r="O70" s="98">
        <v>557250</v>
      </c>
      <c r="P70" s="98">
        <v>110359</v>
      </c>
      <c r="Q70" s="98">
        <v>81474</v>
      </c>
      <c r="R70" s="98">
        <v>87968</v>
      </c>
      <c r="S70" s="98">
        <v>63590</v>
      </c>
      <c r="T70" s="98">
        <v>56468</v>
      </c>
      <c r="U70" s="98">
        <v>56556</v>
      </c>
      <c r="V70" s="98">
        <v>37999</v>
      </c>
      <c r="W70" s="98">
        <v>26856</v>
      </c>
      <c r="X70" s="256">
        <v>35980</v>
      </c>
      <c r="Y70" s="695"/>
    </row>
    <row r="71" spans="1:25" s="84" customFormat="1" ht="22.5" customHeight="1">
      <c r="A71" s="916"/>
      <c r="B71" s="865"/>
      <c r="C71" s="844"/>
      <c r="D71" s="844"/>
      <c r="E71" s="844"/>
      <c r="F71" s="922"/>
      <c r="G71" s="922"/>
      <c r="H71" s="843"/>
      <c r="I71" s="922"/>
      <c r="J71" s="844"/>
      <c r="K71" s="454" t="s">
        <v>25</v>
      </c>
      <c r="L71" s="173">
        <v>71.683283603813408</v>
      </c>
      <c r="M71" s="173">
        <v>70.889582676108944</v>
      </c>
      <c r="N71" s="173">
        <v>60.486755392647787</v>
      </c>
      <c r="O71" s="73">
        <f>O69/O70*100000</f>
        <v>19.380888290713322</v>
      </c>
      <c r="P71" s="73">
        <f t="shared" ref="P71" si="16">P69/P70*100000</f>
        <v>13.592004276950679</v>
      </c>
      <c r="Q71" s="73">
        <f t="shared" ref="Q71" si="17">Q69/Q70*100000</f>
        <v>23.320323047843484</v>
      </c>
      <c r="R71" s="73">
        <f t="shared" ref="R71" si="18">R69/R70*100000</f>
        <v>15.914878137504546</v>
      </c>
      <c r="S71" s="73">
        <f t="shared" ref="S71" si="19">S69/S70*100000</f>
        <v>17.298317345494574</v>
      </c>
      <c r="T71" s="73">
        <f t="shared" ref="T71" si="20">T69/T70*100000</f>
        <v>10.625487001487569</v>
      </c>
      <c r="U71" s="73">
        <f t="shared" ref="U71" si="21">U69/U70*100000</f>
        <v>24.754225899992925</v>
      </c>
      <c r="V71" s="73">
        <f t="shared" ref="V71" si="22">V69/V70*100000</f>
        <v>26.316482012684542</v>
      </c>
      <c r="W71" s="73">
        <f t="shared" ref="W71" si="23">W69/W70*100000</f>
        <v>18.617813523979745</v>
      </c>
      <c r="X71" s="669">
        <f t="shared" ref="X71" si="24">X69/X70*100000</f>
        <v>38.910505836575879</v>
      </c>
      <c r="Y71" s="695"/>
    </row>
    <row r="72" spans="1:25" s="84" customFormat="1" ht="41.25" customHeight="1">
      <c r="A72" s="916"/>
      <c r="B72" s="865"/>
      <c r="C72" s="844"/>
      <c r="D72" s="844"/>
      <c r="E72" s="844"/>
      <c r="F72" s="922"/>
      <c r="G72" s="922"/>
      <c r="H72" s="843"/>
      <c r="I72" s="922"/>
      <c r="J72" s="844"/>
      <c r="K72" s="241" t="s">
        <v>1293</v>
      </c>
      <c r="L72" s="123"/>
      <c r="M72" s="656">
        <v>394</v>
      </c>
      <c r="N72" s="656">
        <v>391</v>
      </c>
      <c r="O72" s="263">
        <v>328</v>
      </c>
      <c r="P72" s="263">
        <v>56</v>
      </c>
      <c r="Q72" s="90">
        <v>60</v>
      </c>
      <c r="R72" s="105">
        <v>34</v>
      </c>
      <c r="S72" s="96">
        <v>45</v>
      </c>
      <c r="T72" s="90">
        <v>23</v>
      </c>
      <c r="U72" s="90">
        <v>35</v>
      </c>
      <c r="V72" s="90">
        <v>45</v>
      </c>
      <c r="W72" s="90">
        <v>10</v>
      </c>
      <c r="X72" s="687">
        <v>20</v>
      </c>
      <c r="Y72" s="695"/>
    </row>
    <row r="73" spans="1:25" s="84" customFormat="1" ht="20.25" customHeight="1">
      <c r="A73" s="916"/>
      <c r="B73" s="865"/>
      <c r="C73" s="844"/>
      <c r="D73" s="844"/>
      <c r="E73" s="844"/>
      <c r="F73" s="922"/>
      <c r="G73" s="922"/>
      <c r="H73" s="843"/>
      <c r="I73" s="922"/>
      <c r="J73" s="844"/>
      <c r="K73" s="454" t="s">
        <v>1292</v>
      </c>
      <c r="L73" s="1103"/>
      <c r="M73" s="455">
        <v>549640</v>
      </c>
      <c r="N73" s="455">
        <v>551562</v>
      </c>
      <c r="O73" s="263">
        <v>552187</v>
      </c>
      <c r="P73" s="263">
        <v>90961</v>
      </c>
      <c r="Q73" s="90">
        <v>81120</v>
      </c>
      <c r="R73" s="105">
        <v>71201</v>
      </c>
      <c r="S73" s="211">
        <v>60852</v>
      </c>
      <c r="T73" s="90">
        <v>55536</v>
      </c>
      <c r="U73" s="90">
        <v>54737</v>
      </c>
      <c r="V73" s="90">
        <v>37826</v>
      </c>
      <c r="W73" s="90">
        <v>26668</v>
      </c>
      <c r="X73" s="90">
        <v>35820</v>
      </c>
      <c r="Y73" s="695"/>
    </row>
    <row r="74" spans="1:25" s="84" customFormat="1" ht="18.75" customHeight="1">
      <c r="A74" s="916"/>
      <c r="B74" s="865"/>
      <c r="C74" s="844"/>
      <c r="D74" s="844"/>
      <c r="E74" s="844"/>
      <c r="F74" s="922"/>
      <c r="G74" s="922"/>
      <c r="H74" s="843"/>
      <c r="I74" s="922"/>
      <c r="J74" s="844"/>
      <c r="K74" s="241" t="s">
        <v>25</v>
      </c>
      <c r="L74" s="123"/>
      <c r="M74" s="656">
        <v>71.58</v>
      </c>
      <c r="N74" s="656">
        <v>70.89</v>
      </c>
      <c r="O74" s="73">
        <f>O72/O73*100000</f>
        <v>59.400166972420571</v>
      </c>
      <c r="P74" s="73">
        <f t="shared" ref="P74:X74" si="25">P72/P73*100000</f>
        <v>61.564846472664108</v>
      </c>
      <c r="Q74" s="73">
        <f t="shared" si="25"/>
        <v>73.964497041420117</v>
      </c>
      <c r="R74" s="73">
        <f t="shared" si="25"/>
        <v>47.752138312664151</v>
      </c>
      <c r="S74" s="73">
        <f t="shared" si="25"/>
        <v>73.949911260106489</v>
      </c>
      <c r="T74" s="73">
        <f t="shared" si="25"/>
        <v>41.414577931431864</v>
      </c>
      <c r="U74" s="73">
        <f t="shared" si="25"/>
        <v>63.942123243875251</v>
      </c>
      <c r="V74" s="73">
        <f t="shared" si="25"/>
        <v>118.9657907259557</v>
      </c>
      <c r="W74" s="73">
        <f t="shared" si="25"/>
        <v>37.498125093745315</v>
      </c>
      <c r="X74" s="73">
        <f t="shared" si="25"/>
        <v>55.83472920156337</v>
      </c>
      <c r="Y74" s="695"/>
    </row>
    <row r="75" spans="1:25" s="84" customFormat="1" ht="61.5" customHeight="1">
      <c r="A75" s="916" t="s">
        <v>819</v>
      </c>
      <c r="B75" s="905" t="s">
        <v>707</v>
      </c>
      <c r="C75" s="844" t="s">
        <v>706</v>
      </c>
      <c r="D75" s="844" t="s">
        <v>705</v>
      </c>
      <c r="E75" s="844"/>
      <c r="F75" s="922"/>
      <c r="G75" s="922"/>
      <c r="H75" s="843" t="s">
        <v>21</v>
      </c>
      <c r="I75" s="922"/>
      <c r="J75" s="844" t="s">
        <v>704</v>
      </c>
      <c r="K75" s="241" t="s">
        <v>703</v>
      </c>
      <c r="L75" s="355">
        <v>0</v>
      </c>
      <c r="M75" s="355">
        <v>12</v>
      </c>
      <c r="N75" s="355">
        <v>26</v>
      </c>
      <c r="O75" s="105">
        <v>30</v>
      </c>
      <c r="P75" s="90">
        <v>21</v>
      </c>
      <c r="Q75" s="90">
        <v>1</v>
      </c>
      <c r="R75" s="90">
        <v>6</v>
      </c>
      <c r="S75" s="90">
        <v>1</v>
      </c>
      <c r="T75" s="90">
        <v>0</v>
      </c>
      <c r="U75" s="90">
        <v>0</v>
      </c>
      <c r="V75" s="90">
        <v>1</v>
      </c>
      <c r="W75" s="658"/>
      <c r="X75" s="658"/>
      <c r="Y75" s="695"/>
    </row>
    <row r="76" spans="1:25" s="84" customFormat="1" ht="42" customHeight="1">
      <c r="A76" s="916"/>
      <c r="B76" s="905"/>
      <c r="C76" s="844"/>
      <c r="D76" s="844"/>
      <c r="E76" s="844"/>
      <c r="F76" s="922"/>
      <c r="G76" s="922"/>
      <c r="H76" s="843"/>
      <c r="I76" s="922"/>
      <c r="J76" s="844"/>
      <c r="K76" s="241" t="s">
        <v>702</v>
      </c>
      <c r="L76" s="355">
        <v>152</v>
      </c>
      <c r="M76" s="355">
        <v>126</v>
      </c>
      <c r="N76" s="355">
        <v>134</v>
      </c>
      <c r="O76" s="105">
        <v>118</v>
      </c>
      <c r="P76" s="90">
        <v>60</v>
      </c>
      <c r="Q76" s="90">
        <v>5</v>
      </c>
      <c r="R76" s="90">
        <v>23</v>
      </c>
      <c r="S76" s="90">
        <v>14</v>
      </c>
      <c r="T76" s="90">
        <v>4</v>
      </c>
      <c r="U76" s="90">
        <v>7</v>
      </c>
      <c r="V76" s="90">
        <v>5</v>
      </c>
      <c r="W76" s="658"/>
      <c r="X76" s="658"/>
      <c r="Y76" s="695"/>
    </row>
    <row r="77" spans="1:25" s="84" customFormat="1" ht="20.25" customHeight="1">
      <c r="A77" s="916"/>
      <c r="B77" s="905"/>
      <c r="C77" s="844"/>
      <c r="D77" s="844"/>
      <c r="E77" s="844"/>
      <c r="F77" s="922"/>
      <c r="G77" s="922"/>
      <c r="H77" s="843"/>
      <c r="I77" s="922"/>
      <c r="J77" s="844"/>
      <c r="K77" s="241" t="s">
        <v>25</v>
      </c>
      <c r="L77" s="173">
        <v>0</v>
      </c>
      <c r="M77" s="173">
        <f t="shared" ref="M77:N77" si="26">M75/M76*100</f>
        <v>9.5238095238095237</v>
      </c>
      <c r="N77" s="173">
        <f t="shared" si="26"/>
        <v>19.402985074626866</v>
      </c>
      <c r="O77" s="73">
        <f>O75/O76*100</f>
        <v>25.423728813559322</v>
      </c>
      <c r="P77" s="73">
        <f>P75/P76*100</f>
        <v>35</v>
      </c>
      <c r="Q77" s="73">
        <f t="shared" ref="Q77" si="27">Q75/Q76*100</f>
        <v>20</v>
      </c>
      <c r="R77" s="73">
        <f t="shared" ref="R77" si="28">R75/R76*100</f>
        <v>26.086956521739129</v>
      </c>
      <c r="S77" s="73">
        <f t="shared" ref="S77" si="29">S75/S76*100</f>
        <v>7.1428571428571423</v>
      </c>
      <c r="T77" s="73">
        <f t="shared" ref="T77" si="30">T75/T76*100</f>
        <v>0</v>
      </c>
      <c r="U77" s="73">
        <f t="shared" ref="U77" si="31">U75/U76*100</f>
        <v>0</v>
      </c>
      <c r="V77" s="73">
        <f t="shared" ref="V77" si="32">V75/V76*100</f>
        <v>20</v>
      </c>
      <c r="W77" s="658"/>
      <c r="X77" s="658"/>
      <c r="Y77" s="695"/>
    </row>
    <row r="78" spans="1:25" s="84" customFormat="1" ht="84" customHeight="1">
      <c r="A78" s="922" t="s">
        <v>830</v>
      </c>
      <c r="B78" s="905" t="s">
        <v>787</v>
      </c>
      <c r="C78" s="844" t="s">
        <v>786</v>
      </c>
      <c r="D78" s="842" t="s">
        <v>785</v>
      </c>
      <c r="E78" s="922"/>
      <c r="F78" s="922"/>
      <c r="G78" s="922"/>
      <c r="H78" s="843" t="s">
        <v>21</v>
      </c>
      <c r="I78" s="922"/>
      <c r="J78" s="844" t="s">
        <v>664</v>
      </c>
      <c r="K78" s="242" t="s">
        <v>784</v>
      </c>
      <c r="L78" s="185"/>
      <c r="M78" s="185"/>
      <c r="N78" s="185"/>
      <c r="O78" s="89">
        <v>46</v>
      </c>
      <c r="P78" s="264"/>
      <c r="Q78" s="264"/>
      <c r="R78" s="264"/>
      <c r="S78" s="264"/>
      <c r="T78" s="264"/>
      <c r="U78" s="264"/>
      <c r="V78" s="265"/>
      <c r="W78" s="265"/>
      <c r="X78" s="688">
        <v>0</v>
      </c>
      <c r="Y78" s="695"/>
    </row>
    <row r="79" spans="1:25" s="84" customFormat="1" ht="45" customHeight="1">
      <c r="A79" s="922"/>
      <c r="B79" s="905"/>
      <c r="C79" s="844"/>
      <c r="D79" s="842"/>
      <c r="E79" s="922"/>
      <c r="F79" s="922"/>
      <c r="G79" s="922"/>
      <c r="H79" s="843"/>
      <c r="I79" s="922"/>
      <c r="J79" s="844"/>
      <c r="K79" s="242" t="s">
        <v>783</v>
      </c>
      <c r="L79" s="185"/>
      <c r="M79" s="185"/>
      <c r="N79" s="185"/>
      <c r="O79" s="89">
        <v>53</v>
      </c>
      <c r="P79" s="264"/>
      <c r="Q79" s="264"/>
      <c r="R79" s="264"/>
      <c r="S79" s="264"/>
      <c r="T79" s="264"/>
      <c r="U79" s="264"/>
      <c r="V79" s="265"/>
      <c r="W79" s="265"/>
      <c r="X79" s="688"/>
      <c r="Y79" s="695"/>
    </row>
    <row r="80" spans="1:25" s="84" customFormat="1" ht="18" customHeight="1">
      <c r="A80" s="922"/>
      <c r="B80" s="905"/>
      <c r="C80" s="844"/>
      <c r="D80" s="842"/>
      <c r="E80" s="922"/>
      <c r="F80" s="922"/>
      <c r="G80" s="922"/>
      <c r="H80" s="843"/>
      <c r="I80" s="922"/>
      <c r="J80" s="844"/>
      <c r="K80" s="242" t="s">
        <v>25</v>
      </c>
      <c r="L80" s="185"/>
      <c r="M80" s="185"/>
      <c r="N80" s="185"/>
      <c r="O80" s="659">
        <f>O78/O79*100</f>
        <v>86.79245283018868</v>
      </c>
      <c r="P80" s="266"/>
      <c r="Q80" s="266"/>
      <c r="R80" s="266"/>
      <c r="S80" s="266"/>
      <c r="T80" s="266"/>
      <c r="U80" s="266"/>
      <c r="V80" s="267"/>
      <c r="W80" s="267"/>
      <c r="X80" s="689"/>
      <c r="Y80" s="695"/>
    </row>
    <row r="81" spans="1:25" s="84" customFormat="1" ht="18" customHeight="1">
      <c r="A81" s="922" t="s">
        <v>830</v>
      </c>
      <c r="B81" s="927" t="s">
        <v>914</v>
      </c>
      <c r="C81" s="929" t="s">
        <v>915</v>
      </c>
      <c r="D81" s="929" t="s">
        <v>780</v>
      </c>
      <c r="E81" s="949"/>
      <c r="F81" s="950"/>
      <c r="G81" s="950"/>
      <c r="H81" s="951" t="s">
        <v>21</v>
      </c>
      <c r="I81" s="950"/>
      <c r="J81" s="929" t="s">
        <v>664</v>
      </c>
      <c r="K81" s="347" t="s">
        <v>916</v>
      </c>
      <c r="L81" s="185"/>
      <c r="M81" s="185"/>
      <c r="N81" s="185"/>
      <c r="O81" s="185">
        <v>14</v>
      </c>
      <c r="P81" s="264"/>
      <c r="Q81" s="264"/>
      <c r="R81" s="264"/>
      <c r="S81" s="264"/>
      <c r="T81" s="264"/>
      <c r="U81" s="264"/>
      <c r="V81" s="264"/>
      <c r="W81" s="264"/>
      <c r="X81" s="688"/>
      <c r="Y81" s="695"/>
    </row>
    <row r="82" spans="1:25" s="84" customFormat="1" ht="18" customHeight="1">
      <c r="A82" s="922"/>
      <c r="B82" s="928"/>
      <c r="C82" s="929"/>
      <c r="D82" s="929"/>
      <c r="E82" s="949"/>
      <c r="F82" s="950"/>
      <c r="G82" s="950"/>
      <c r="H82" s="951"/>
      <c r="I82" s="950"/>
      <c r="J82" s="929"/>
      <c r="K82" s="347" t="s">
        <v>778</v>
      </c>
      <c r="L82" s="185"/>
      <c r="M82" s="185"/>
      <c r="N82" s="185"/>
      <c r="O82" s="185">
        <v>32</v>
      </c>
      <c r="P82" s="264"/>
      <c r="Q82" s="264"/>
      <c r="R82" s="264"/>
      <c r="S82" s="264"/>
      <c r="T82" s="264"/>
      <c r="U82" s="264"/>
      <c r="V82" s="264"/>
      <c r="W82" s="264"/>
      <c r="X82" s="688"/>
      <c r="Y82" s="695"/>
    </row>
    <row r="83" spans="1:25" s="84" customFormat="1" ht="18" customHeight="1">
      <c r="A83" s="922"/>
      <c r="B83" s="928"/>
      <c r="C83" s="929"/>
      <c r="D83" s="929"/>
      <c r="E83" s="949"/>
      <c r="F83" s="950"/>
      <c r="G83" s="950"/>
      <c r="H83" s="951"/>
      <c r="I83" s="950"/>
      <c r="J83" s="929"/>
      <c r="K83" s="348" t="s">
        <v>25</v>
      </c>
      <c r="L83" s="185"/>
      <c r="M83" s="185"/>
      <c r="N83" s="185"/>
      <c r="O83" s="185">
        <f>O81/O82*100</f>
        <v>43.75</v>
      </c>
      <c r="P83" s="264"/>
      <c r="Q83" s="264"/>
      <c r="R83" s="264"/>
      <c r="S83" s="264"/>
      <c r="T83" s="264"/>
      <c r="U83" s="264"/>
      <c r="V83" s="264"/>
      <c r="W83" s="264"/>
      <c r="X83" s="688"/>
      <c r="Y83" s="695"/>
    </row>
    <row r="84" spans="1:25" s="84" customFormat="1" ht="84.75" customHeight="1">
      <c r="A84" s="922" t="s">
        <v>830</v>
      </c>
      <c r="B84" s="865" t="s">
        <v>782</v>
      </c>
      <c r="C84" s="844" t="s">
        <v>781</v>
      </c>
      <c r="D84" s="844" t="s">
        <v>780</v>
      </c>
      <c r="E84" s="922"/>
      <c r="F84" s="922"/>
      <c r="G84" s="922"/>
      <c r="H84" s="843" t="s">
        <v>21</v>
      </c>
      <c r="I84" s="922"/>
      <c r="J84" s="844" t="s">
        <v>664</v>
      </c>
      <c r="K84" s="242" t="s">
        <v>779</v>
      </c>
      <c r="L84" s="185"/>
      <c r="M84" s="185"/>
      <c r="N84" s="185"/>
      <c r="O84" s="89">
        <v>10</v>
      </c>
      <c r="P84" s="264"/>
      <c r="Q84" s="264"/>
      <c r="R84" s="264"/>
      <c r="S84" s="264"/>
      <c r="T84" s="264"/>
      <c r="U84" s="264"/>
      <c r="V84" s="265"/>
      <c r="W84" s="265"/>
      <c r="X84" s="688"/>
      <c r="Y84" s="695"/>
    </row>
    <row r="85" spans="1:25" s="84" customFormat="1" ht="42.75" customHeight="1">
      <c r="A85" s="922"/>
      <c r="B85" s="905"/>
      <c r="C85" s="844"/>
      <c r="D85" s="844"/>
      <c r="E85" s="922"/>
      <c r="F85" s="922"/>
      <c r="G85" s="922"/>
      <c r="H85" s="843"/>
      <c r="I85" s="922"/>
      <c r="J85" s="844"/>
      <c r="K85" s="242" t="s">
        <v>778</v>
      </c>
      <c r="L85" s="185"/>
      <c r="M85" s="185"/>
      <c r="N85" s="185"/>
      <c r="O85" s="89">
        <v>24</v>
      </c>
      <c r="P85" s="264"/>
      <c r="Q85" s="264"/>
      <c r="R85" s="264"/>
      <c r="S85" s="264"/>
      <c r="T85" s="264"/>
      <c r="U85" s="264"/>
      <c r="V85" s="265"/>
      <c r="W85" s="265"/>
      <c r="X85" s="688"/>
      <c r="Y85" s="695"/>
    </row>
    <row r="86" spans="1:25" s="84" customFormat="1" ht="25.5" customHeight="1">
      <c r="A86" s="922"/>
      <c r="B86" s="905"/>
      <c r="C86" s="844"/>
      <c r="D86" s="844"/>
      <c r="E86" s="922"/>
      <c r="F86" s="922"/>
      <c r="G86" s="922"/>
      <c r="H86" s="843"/>
      <c r="I86" s="922"/>
      <c r="J86" s="844"/>
      <c r="K86" s="242" t="s">
        <v>25</v>
      </c>
      <c r="L86" s="187"/>
      <c r="M86" s="187"/>
      <c r="N86" s="187"/>
      <c r="O86" s="659">
        <f>O84/O85*100</f>
        <v>41.666666666666671</v>
      </c>
      <c r="P86" s="266"/>
      <c r="Q86" s="266"/>
      <c r="R86" s="266"/>
      <c r="S86" s="266"/>
      <c r="T86" s="266"/>
      <c r="U86" s="266"/>
      <c r="V86" s="267"/>
      <c r="W86" s="267"/>
      <c r="X86" s="689"/>
      <c r="Y86" s="695"/>
    </row>
    <row r="87" spans="1:25" s="84" customFormat="1" ht="41.25" customHeight="1">
      <c r="A87" s="248" t="s">
        <v>830</v>
      </c>
      <c r="B87" s="240" t="s">
        <v>730</v>
      </c>
      <c r="C87" s="241" t="s">
        <v>729</v>
      </c>
      <c r="D87" s="241" t="s">
        <v>728</v>
      </c>
      <c r="E87" s="241"/>
      <c r="F87" s="248"/>
      <c r="G87" s="248"/>
      <c r="H87" s="235" t="s">
        <v>21</v>
      </c>
      <c r="I87" s="248"/>
      <c r="J87" s="241" t="s">
        <v>719</v>
      </c>
      <c r="K87" s="241" t="s">
        <v>727</v>
      </c>
      <c r="L87" s="244"/>
      <c r="M87" s="244"/>
      <c r="N87" s="244"/>
      <c r="O87" s="934" t="s">
        <v>904</v>
      </c>
      <c r="P87" s="935"/>
      <c r="Q87" s="935"/>
      <c r="R87" s="935"/>
      <c r="S87" s="935"/>
      <c r="T87" s="935"/>
      <c r="U87" s="935"/>
      <c r="V87" s="935"/>
      <c r="W87" s="935"/>
      <c r="X87" s="936"/>
      <c r="Y87" s="695"/>
    </row>
    <row r="88" spans="1:25" s="84" customFormat="1" ht="40.5" customHeight="1">
      <c r="A88" s="825" t="s">
        <v>830</v>
      </c>
      <c r="B88" s="886" t="s">
        <v>726</v>
      </c>
      <c r="C88" s="828" t="s">
        <v>905</v>
      </c>
      <c r="D88" s="930"/>
      <c r="E88" s="930"/>
      <c r="F88" s="825"/>
      <c r="G88" s="825"/>
      <c r="H88" s="869" t="s">
        <v>21</v>
      </c>
      <c r="I88" s="825"/>
      <c r="J88" s="828" t="s">
        <v>719</v>
      </c>
      <c r="K88" s="241" t="s">
        <v>1295</v>
      </c>
      <c r="L88" s="455">
        <v>15819</v>
      </c>
      <c r="M88" s="455">
        <v>26054</v>
      </c>
      <c r="N88" s="455">
        <v>38135</v>
      </c>
      <c r="O88" s="455">
        <v>61122</v>
      </c>
      <c r="P88" s="455">
        <v>18103</v>
      </c>
      <c r="Q88" s="455">
        <v>14103</v>
      </c>
      <c r="R88" s="455">
        <v>9587</v>
      </c>
      <c r="S88" s="455">
        <v>2352</v>
      </c>
      <c r="T88" s="455">
        <v>7996</v>
      </c>
      <c r="U88" s="455">
        <v>447</v>
      </c>
      <c r="V88" s="455">
        <v>715</v>
      </c>
      <c r="W88" s="455">
        <v>1081</v>
      </c>
      <c r="X88" s="683">
        <v>6738</v>
      </c>
      <c r="Y88" s="695"/>
    </row>
    <row r="89" spans="1:25" s="84" customFormat="1" ht="19.5" customHeight="1">
      <c r="A89" s="826"/>
      <c r="B89" s="838"/>
      <c r="C89" s="829"/>
      <c r="D89" s="931"/>
      <c r="E89" s="931"/>
      <c r="F89" s="826"/>
      <c r="G89" s="826"/>
      <c r="H89" s="870"/>
      <c r="I89" s="826"/>
      <c r="J89" s="829"/>
      <c r="K89" s="241" t="s">
        <v>908</v>
      </c>
      <c r="L89" s="455">
        <v>123265</v>
      </c>
      <c r="M89" s="455">
        <v>122260</v>
      </c>
      <c r="N89" s="455">
        <v>124257</v>
      </c>
      <c r="O89" s="455">
        <v>126071</v>
      </c>
      <c r="P89" s="455">
        <v>24810</v>
      </c>
      <c r="Q89" s="455">
        <v>17274</v>
      </c>
      <c r="R89" s="455">
        <v>19254</v>
      </c>
      <c r="S89" s="455">
        <v>16111</v>
      </c>
      <c r="T89" s="455">
        <v>11794</v>
      </c>
      <c r="U89" s="455">
        <v>12923</v>
      </c>
      <c r="V89" s="455">
        <v>8084</v>
      </c>
      <c r="W89" s="455">
        <v>6143</v>
      </c>
      <c r="X89" s="683">
        <v>9678</v>
      </c>
      <c r="Y89" s="695"/>
    </row>
    <row r="90" spans="1:25" s="84" customFormat="1" ht="20.25" customHeight="1">
      <c r="A90" s="826"/>
      <c r="B90" s="838"/>
      <c r="C90" s="829"/>
      <c r="D90" s="931"/>
      <c r="E90" s="931"/>
      <c r="F90" s="826"/>
      <c r="G90" s="826"/>
      <c r="H90" s="870"/>
      <c r="I90" s="826"/>
      <c r="J90" s="829"/>
      <c r="K90" s="241" t="s">
        <v>559</v>
      </c>
      <c r="L90" s="660">
        <f>L88/L89*100</f>
        <v>12.833326572830892</v>
      </c>
      <c r="M90" s="660">
        <f t="shared" ref="M90:N90" si="33">M88/M89*100</f>
        <v>21.31032226402748</v>
      </c>
      <c r="N90" s="660">
        <f t="shared" si="33"/>
        <v>30.690423879539985</v>
      </c>
      <c r="O90" s="73">
        <f>O88/O89*100</f>
        <v>48.48220447208319</v>
      </c>
      <c r="P90" s="73">
        <f t="shared" ref="P90:X90" si="34">P88/P89*100</f>
        <v>72.966545747682389</v>
      </c>
      <c r="Q90" s="73">
        <f t="shared" si="34"/>
        <v>81.642931573463002</v>
      </c>
      <c r="R90" s="73">
        <f t="shared" si="34"/>
        <v>49.792250960839304</v>
      </c>
      <c r="S90" s="73">
        <f t="shared" si="34"/>
        <v>14.598721370492211</v>
      </c>
      <c r="T90" s="73">
        <f t="shared" si="34"/>
        <v>67.797185009326782</v>
      </c>
      <c r="U90" s="73">
        <f t="shared" si="34"/>
        <v>3.4589491604116693</v>
      </c>
      <c r="V90" s="73">
        <f t="shared" si="34"/>
        <v>8.8446313706086084</v>
      </c>
      <c r="W90" s="73">
        <f t="shared" si="34"/>
        <v>17.597265179879535</v>
      </c>
      <c r="X90" s="669">
        <f t="shared" si="34"/>
        <v>69.621822690638552</v>
      </c>
      <c r="Y90" s="695"/>
    </row>
    <row r="91" spans="1:25" s="84" customFormat="1" ht="42" customHeight="1">
      <c r="A91" s="826"/>
      <c r="B91" s="838"/>
      <c r="C91" s="829"/>
      <c r="D91" s="931"/>
      <c r="E91" s="931"/>
      <c r="F91" s="826"/>
      <c r="G91" s="826"/>
      <c r="H91" s="870"/>
      <c r="I91" s="826"/>
      <c r="J91" s="829"/>
      <c r="K91" s="454" t="s">
        <v>1296</v>
      </c>
      <c r="L91" s="455">
        <v>7657</v>
      </c>
      <c r="M91" s="455">
        <v>5891</v>
      </c>
      <c r="N91" s="455">
        <v>14236</v>
      </c>
      <c r="O91" s="455">
        <v>9775</v>
      </c>
      <c r="P91" s="455">
        <v>1571</v>
      </c>
      <c r="Q91" s="455">
        <v>2134</v>
      </c>
      <c r="R91" s="455">
        <v>1512</v>
      </c>
      <c r="S91" s="455">
        <v>1224</v>
      </c>
      <c r="T91" s="455">
        <v>1001</v>
      </c>
      <c r="U91" s="455">
        <v>631</v>
      </c>
      <c r="V91" s="455">
        <v>385</v>
      </c>
      <c r="W91" s="455">
        <v>440</v>
      </c>
      <c r="X91" s="683">
        <v>877</v>
      </c>
      <c r="Y91" s="695"/>
    </row>
    <row r="92" spans="1:25" s="84" customFormat="1" ht="20.25" customHeight="1">
      <c r="A92" s="826"/>
      <c r="B92" s="838"/>
      <c r="C92" s="829"/>
      <c r="D92" s="931"/>
      <c r="E92" s="931"/>
      <c r="F92" s="826"/>
      <c r="G92" s="826"/>
      <c r="H92" s="870"/>
      <c r="I92" s="826"/>
      <c r="J92" s="829"/>
      <c r="K92" s="454" t="s">
        <v>908</v>
      </c>
      <c r="L92" s="455">
        <v>106956</v>
      </c>
      <c r="M92" s="455">
        <v>105619</v>
      </c>
      <c r="N92" s="455">
        <v>106535</v>
      </c>
      <c r="O92" s="455">
        <v>107278</v>
      </c>
      <c r="P92" s="455">
        <v>20994</v>
      </c>
      <c r="Q92" s="455">
        <v>14541</v>
      </c>
      <c r="R92" s="455">
        <v>16284</v>
      </c>
      <c r="S92" s="455">
        <v>13864</v>
      </c>
      <c r="T92" s="455">
        <v>10078</v>
      </c>
      <c r="U92" s="455">
        <v>11009</v>
      </c>
      <c r="V92" s="455">
        <v>6956</v>
      </c>
      <c r="W92" s="455">
        <v>5242</v>
      </c>
      <c r="X92" s="683">
        <v>8310</v>
      </c>
      <c r="Y92" s="695"/>
    </row>
    <row r="93" spans="1:25" s="84" customFormat="1" ht="20.25" customHeight="1">
      <c r="A93" s="826"/>
      <c r="B93" s="838"/>
      <c r="C93" s="830"/>
      <c r="D93" s="932"/>
      <c r="E93" s="932"/>
      <c r="F93" s="827"/>
      <c r="G93" s="827"/>
      <c r="H93" s="871"/>
      <c r="I93" s="827"/>
      <c r="J93" s="830"/>
      <c r="K93" s="454" t="s">
        <v>559</v>
      </c>
      <c r="L93" s="173">
        <f>L91/L92*100</f>
        <v>7.1590186618796512</v>
      </c>
      <c r="M93" s="173">
        <f t="shared" ref="M93:X93" si="35">M91/M92*100</f>
        <v>5.5775949403043015</v>
      </c>
      <c r="N93" s="173">
        <f t="shared" si="35"/>
        <v>13.362744637912424</v>
      </c>
      <c r="O93" s="173">
        <f t="shared" si="35"/>
        <v>9.1118402654784774</v>
      </c>
      <c r="P93" s="173">
        <f t="shared" si="35"/>
        <v>7.4830904067828898</v>
      </c>
      <c r="Q93" s="173">
        <f t="shared" si="35"/>
        <v>14.675744446736813</v>
      </c>
      <c r="R93" s="173">
        <f t="shared" si="35"/>
        <v>9.2851879145173175</v>
      </c>
      <c r="S93" s="173">
        <f t="shared" si="35"/>
        <v>8.8286208886324289</v>
      </c>
      <c r="T93" s="173">
        <f t="shared" si="35"/>
        <v>9.9325262948997821</v>
      </c>
      <c r="U93" s="173">
        <f t="shared" si="35"/>
        <v>5.7316740848396766</v>
      </c>
      <c r="V93" s="173">
        <f t="shared" si="35"/>
        <v>5.5347901092581946</v>
      </c>
      <c r="W93" s="173">
        <f t="shared" si="35"/>
        <v>8.3937428462418939</v>
      </c>
      <c r="X93" s="670">
        <f t="shared" si="35"/>
        <v>10.553549939831528</v>
      </c>
      <c r="Y93" s="695"/>
    </row>
    <row r="94" spans="1:25" s="84" customFormat="1" ht="42" customHeight="1">
      <c r="A94" s="827"/>
      <c r="B94" s="839"/>
      <c r="C94" s="307" t="s">
        <v>906</v>
      </c>
      <c r="D94" s="308"/>
      <c r="E94" s="307"/>
      <c r="F94" s="309"/>
      <c r="G94" s="309"/>
      <c r="H94" s="306"/>
      <c r="I94" s="309"/>
      <c r="J94" s="307"/>
      <c r="K94" s="307" t="s">
        <v>907</v>
      </c>
      <c r="L94" s="307"/>
      <c r="M94" s="307"/>
      <c r="N94" s="307"/>
      <c r="O94" s="101"/>
      <c r="P94" s="101"/>
      <c r="Q94" s="80"/>
      <c r="R94" s="80"/>
      <c r="S94" s="80"/>
      <c r="T94" s="80"/>
      <c r="U94" s="80"/>
      <c r="V94" s="73"/>
      <c r="W94" s="73"/>
      <c r="X94" s="690"/>
      <c r="Y94" s="695"/>
    </row>
    <row r="95" spans="1:25" s="84" customFormat="1" ht="63" customHeight="1">
      <c r="A95" s="922" t="s">
        <v>830</v>
      </c>
      <c r="B95" s="905" t="s">
        <v>725</v>
      </c>
      <c r="C95" s="844" t="s">
        <v>724</v>
      </c>
      <c r="D95" s="844" t="s">
        <v>29</v>
      </c>
      <c r="E95" s="844"/>
      <c r="F95" s="922"/>
      <c r="G95" s="922"/>
      <c r="H95" s="843" t="s">
        <v>21</v>
      </c>
      <c r="I95" s="922"/>
      <c r="J95" s="844" t="s">
        <v>719</v>
      </c>
      <c r="K95" s="241" t="s">
        <v>723</v>
      </c>
      <c r="L95" s="241"/>
      <c r="M95" s="241"/>
      <c r="N95" s="241"/>
      <c r="O95" s="93"/>
      <c r="P95" s="384"/>
      <c r="Q95" s="145"/>
      <c r="R95" s="145"/>
      <c r="S95" s="145"/>
      <c r="T95" s="145"/>
      <c r="U95" s="145"/>
      <c r="V95" s="90"/>
      <c r="W95" s="90"/>
      <c r="X95" s="691"/>
      <c r="Y95" s="695"/>
    </row>
    <row r="96" spans="1:25" s="84" customFormat="1" ht="41.25" customHeight="1">
      <c r="A96" s="922"/>
      <c r="B96" s="905"/>
      <c r="C96" s="844"/>
      <c r="D96" s="844"/>
      <c r="E96" s="844"/>
      <c r="F96" s="922"/>
      <c r="G96" s="922"/>
      <c r="H96" s="843"/>
      <c r="I96" s="922"/>
      <c r="J96" s="844"/>
      <c r="K96" s="241" t="s">
        <v>722</v>
      </c>
      <c r="L96" s="241"/>
      <c r="M96" s="241"/>
      <c r="N96" s="241"/>
      <c r="O96" s="93"/>
      <c r="P96" s="384"/>
      <c r="Q96" s="145"/>
      <c r="R96" s="145"/>
      <c r="S96" s="145"/>
      <c r="T96" s="145"/>
      <c r="U96" s="145"/>
      <c r="V96" s="90"/>
      <c r="W96" s="90"/>
      <c r="X96" s="691"/>
      <c r="Y96" s="695"/>
    </row>
    <row r="97" spans="1:25" s="84" customFormat="1" ht="21.75" customHeight="1">
      <c r="A97" s="922"/>
      <c r="B97" s="905"/>
      <c r="C97" s="844"/>
      <c r="D97" s="844"/>
      <c r="E97" s="844"/>
      <c r="F97" s="922"/>
      <c r="G97" s="922"/>
      <c r="H97" s="843"/>
      <c r="I97" s="922"/>
      <c r="J97" s="844"/>
      <c r="K97" s="241" t="s">
        <v>25</v>
      </c>
      <c r="L97" s="241"/>
      <c r="M97" s="241"/>
      <c r="N97" s="241"/>
      <c r="O97" s="101"/>
      <c r="P97" s="101"/>
      <c r="Q97" s="80"/>
      <c r="R97" s="80"/>
      <c r="S97" s="80"/>
      <c r="T97" s="80"/>
      <c r="U97" s="80"/>
      <c r="V97" s="73"/>
      <c r="W97" s="73"/>
      <c r="X97" s="690"/>
      <c r="Y97" s="695"/>
    </row>
    <row r="98" spans="1:25" s="84" customFormat="1" ht="42" customHeight="1">
      <c r="A98" s="248" t="s">
        <v>830</v>
      </c>
      <c r="B98" s="238" t="s">
        <v>721</v>
      </c>
      <c r="C98" s="102" t="s">
        <v>720</v>
      </c>
      <c r="D98" s="78"/>
      <c r="E98" s="167"/>
      <c r="F98" s="106"/>
      <c r="G98" s="106"/>
      <c r="H98" s="115" t="s">
        <v>21</v>
      </c>
      <c r="I98" s="106"/>
      <c r="J98" s="241" t="s">
        <v>719</v>
      </c>
      <c r="K98" s="115" t="s">
        <v>103</v>
      </c>
      <c r="L98" s="310"/>
      <c r="M98" s="310"/>
      <c r="N98" s="310"/>
      <c r="O98" s="112"/>
      <c r="P98" s="112"/>
      <c r="Q98" s="145"/>
      <c r="R98" s="145"/>
      <c r="S98" s="145"/>
      <c r="T98" s="145"/>
      <c r="U98" s="145"/>
      <c r="V98" s="90"/>
      <c r="W98" s="90"/>
      <c r="X98" s="687"/>
      <c r="Y98" s="695"/>
    </row>
    <row r="99" spans="1:25" s="84" customFormat="1" ht="46.5" customHeight="1">
      <c r="A99" s="922" t="s">
        <v>830</v>
      </c>
      <c r="B99" s="905" t="s">
        <v>718</v>
      </c>
      <c r="C99" s="844" t="s">
        <v>717</v>
      </c>
      <c r="D99" s="916"/>
      <c r="E99" s="926"/>
      <c r="F99" s="922"/>
      <c r="G99" s="922"/>
      <c r="H99" s="843" t="s">
        <v>21</v>
      </c>
      <c r="I99" s="922"/>
      <c r="J99" s="844" t="s">
        <v>719</v>
      </c>
      <c r="K99" s="241" t="s">
        <v>716</v>
      </c>
      <c r="L99" s="78"/>
      <c r="M99" s="78"/>
      <c r="N99" s="78"/>
      <c r="O99" s="101"/>
      <c r="P99" s="384"/>
      <c r="Q99" s="145"/>
      <c r="R99" s="145"/>
      <c r="S99" s="145"/>
      <c r="T99" s="145"/>
      <c r="U99" s="145"/>
      <c r="V99" s="90"/>
      <c r="W99" s="90"/>
      <c r="X99" s="687"/>
      <c r="Y99" s="695"/>
    </row>
    <row r="100" spans="1:25" s="84" customFormat="1" ht="42" customHeight="1">
      <c r="A100" s="922"/>
      <c r="B100" s="905"/>
      <c r="C100" s="844"/>
      <c r="D100" s="916"/>
      <c r="E100" s="926"/>
      <c r="F100" s="922"/>
      <c r="G100" s="922"/>
      <c r="H100" s="843"/>
      <c r="I100" s="922"/>
      <c r="J100" s="844"/>
      <c r="K100" s="241" t="s">
        <v>715</v>
      </c>
      <c r="L100" s="78"/>
      <c r="M100" s="78"/>
      <c r="N100" s="78"/>
      <c r="O100" s="101"/>
      <c r="P100" s="384"/>
      <c r="Q100" s="145"/>
      <c r="R100" s="145"/>
      <c r="S100" s="145"/>
      <c r="T100" s="145"/>
      <c r="U100" s="145"/>
      <c r="V100" s="90"/>
      <c r="W100" s="90"/>
      <c r="X100" s="687"/>
      <c r="Y100" s="695"/>
    </row>
    <row r="101" spans="1:25" s="84" customFormat="1" ht="27" customHeight="1">
      <c r="A101" s="922"/>
      <c r="B101" s="905"/>
      <c r="C101" s="844"/>
      <c r="D101" s="916"/>
      <c r="E101" s="926"/>
      <c r="F101" s="922"/>
      <c r="G101" s="922"/>
      <c r="H101" s="843"/>
      <c r="I101" s="922"/>
      <c r="J101" s="844"/>
      <c r="K101" s="241" t="s">
        <v>712</v>
      </c>
      <c r="L101" s="78"/>
      <c r="M101" s="78"/>
      <c r="N101" s="78"/>
      <c r="O101" s="101"/>
      <c r="P101" s="101"/>
      <c r="Q101" s="80"/>
      <c r="R101" s="80"/>
      <c r="S101" s="80"/>
      <c r="T101" s="80"/>
      <c r="U101" s="80"/>
      <c r="V101" s="73"/>
      <c r="W101" s="73"/>
      <c r="X101" s="669"/>
      <c r="Y101" s="695"/>
    </row>
    <row r="102" spans="1:25" s="84" customFormat="1" ht="42.75" customHeight="1">
      <c r="A102" s="922"/>
      <c r="B102" s="905"/>
      <c r="C102" s="844"/>
      <c r="D102" s="916"/>
      <c r="E102" s="926"/>
      <c r="F102" s="922"/>
      <c r="G102" s="922"/>
      <c r="H102" s="843"/>
      <c r="I102" s="922"/>
      <c r="J102" s="844"/>
      <c r="K102" s="241" t="s">
        <v>714</v>
      </c>
      <c r="L102" s="78"/>
      <c r="M102" s="78"/>
      <c r="N102" s="78"/>
      <c r="O102" s="101"/>
      <c r="P102" s="384"/>
      <c r="Q102" s="145"/>
      <c r="R102" s="145"/>
      <c r="S102" s="145"/>
      <c r="T102" s="145"/>
      <c r="U102" s="145"/>
      <c r="V102" s="90"/>
      <c r="W102" s="90"/>
      <c r="X102" s="687"/>
      <c r="Y102" s="695"/>
    </row>
    <row r="103" spans="1:25" s="84" customFormat="1" ht="42.75" customHeight="1">
      <c r="A103" s="922"/>
      <c r="B103" s="905"/>
      <c r="C103" s="844"/>
      <c r="D103" s="916"/>
      <c r="E103" s="926"/>
      <c r="F103" s="922"/>
      <c r="G103" s="922"/>
      <c r="H103" s="843"/>
      <c r="I103" s="922"/>
      <c r="J103" s="844"/>
      <c r="K103" s="241" t="s">
        <v>713</v>
      </c>
      <c r="L103" s="78"/>
      <c r="M103" s="78"/>
      <c r="N103" s="78"/>
      <c r="O103" s="101"/>
      <c r="P103" s="384"/>
      <c r="Q103" s="145"/>
      <c r="R103" s="145"/>
      <c r="S103" s="145"/>
      <c r="T103" s="145"/>
      <c r="U103" s="145"/>
      <c r="V103" s="90"/>
      <c r="W103" s="90"/>
      <c r="X103" s="687"/>
      <c r="Y103" s="695"/>
    </row>
    <row r="104" spans="1:25" s="84" customFormat="1" ht="25.5" customHeight="1">
      <c r="A104" s="922"/>
      <c r="B104" s="905"/>
      <c r="C104" s="844"/>
      <c r="D104" s="916"/>
      <c r="E104" s="926"/>
      <c r="F104" s="922"/>
      <c r="G104" s="922"/>
      <c r="H104" s="843"/>
      <c r="I104" s="922"/>
      <c r="J104" s="844"/>
      <c r="K104" s="241" t="s">
        <v>712</v>
      </c>
      <c r="L104" s="78"/>
      <c r="M104" s="78"/>
      <c r="N104" s="78"/>
      <c r="O104" s="101"/>
      <c r="P104" s="101"/>
      <c r="Q104" s="80"/>
      <c r="R104" s="80"/>
      <c r="S104" s="80"/>
      <c r="T104" s="80"/>
      <c r="U104" s="80"/>
      <c r="V104" s="73"/>
      <c r="W104" s="73"/>
      <c r="X104" s="669"/>
      <c r="Y104" s="695"/>
    </row>
    <row r="105" spans="1:25" s="84" customFormat="1" ht="37.9" customHeight="1">
      <c r="A105" s="922" t="s">
        <v>831</v>
      </c>
      <c r="B105" s="865" t="s">
        <v>746</v>
      </c>
      <c r="C105" s="844" t="s">
        <v>747</v>
      </c>
      <c r="D105" s="844" t="s">
        <v>748</v>
      </c>
      <c r="E105" s="933" t="s">
        <v>749</v>
      </c>
      <c r="F105" s="922"/>
      <c r="G105" s="843"/>
      <c r="H105" s="843" t="s">
        <v>21</v>
      </c>
      <c r="I105" s="922"/>
      <c r="J105" s="898" t="s">
        <v>498</v>
      </c>
      <c r="K105" s="241" t="s">
        <v>750</v>
      </c>
      <c r="L105" s="246">
        <v>0</v>
      </c>
      <c r="M105" s="246">
        <v>262</v>
      </c>
      <c r="N105" s="248">
        <v>708</v>
      </c>
      <c r="O105" s="455">
        <v>1568</v>
      </c>
      <c r="P105" s="455">
        <v>270</v>
      </c>
      <c r="Q105" s="455">
        <v>208</v>
      </c>
      <c r="R105" s="455">
        <v>77</v>
      </c>
      <c r="S105" s="455">
        <v>691</v>
      </c>
      <c r="T105" s="455">
        <v>248</v>
      </c>
      <c r="U105" s="455">
        <v>39</v>
      </c>
      <c r="V105" s="455">
        <v>21</v>
      </c>
      <c r="W105" s="455">
        <v>6</v>
      </c>
      <c r="X105" s="683">
        <v>8</v>
      </c>
      <c r="Y105" s="695"/>
    </row>
    <row r="106" spans="1:25" s="84" customFormat="1" ht="22.5" customHeight="1">
      <c r="A106" s="922"/>
      <c r="B106" s="905"/>
      <c r="C106" s="844"/>
      <c r="D106" s="844"/>
      <c r="E106" s="933"/>
      <c r="F106" s="922"/>
      <c r="G106" s="843"/>
      <c r="H106" s="843"/>
      <c r="I106" s="922"/>
      <c r="J106" s="898"/>
      <c r="K106" s="241" t="s">
        <v>751</v>
      </c>
      <c r="L106" s="246">
        <v>0</v>
      </c>
      <c r="M106" s="246">
        <v>357</v>
      </c>
      <c r="N106" s="248">
        <v>1011</v>
      </c>
      <c r="O106" s="455">
        <v>2403</v>
      </c>
      <c r="P106" s="455">
        <v>426</v>
      </c>
      <c r="Q106" s="455">
        <v>344</v>
      </c>
      <c r="R106" s="455">
        <v>157</v>
      </c>
      <c r="S106" s="455">
        <v>873</v>
      </c>
      <c r="T106" s="455">
        <v>471</v>
      </c>
      <c r="U106" s="455">
        <v>71</v>
      </c>
      <c r="V106" s="455">
        <v>31</v>
      </c>
      <c r="W106" s="455">
        <v>13</v>
      </c>
      <c r="X106" s="683">
        <v>17</v>
      </c>
      <c r="Y106" s="695"/>
    </row>
    <row r="107" spans="1:25" s="84" customFormat="1" ht="21" customHeight="1">
      <c r="A107" s="922"/>
      <c r="B107" s="905"/>
      <c r="C107" s="844"/>
      <c r="D107" s="844"/>
      <c r="E107" s="933"/>
      <c r="F107" s="922"/>
      <c r="G107" s="843"/>
      <c r="H107" s="843"/>
      <c r="I107" s="922"/>
      <c r="J107" s="898"/>
      <c r="K107" s="241" t="s">
        <v>25</v>
      </c>
      <c r="L107" s="173">
        <v>0</v>
      </c>
      <c r="M107" s="173">
        <f>M105/M106*100</f>
        <v>73.389355742296914</v>
      </c>
      <c r="N107" s="174">
        <f>N105/N106*100</f>
        <v>70.029673590504444</v>
      </c>
      <c r="O107" s="173">
        <f>O105/O106*100</f>
        <v>65.251768622555133</v>
      </c>
      <c r="P107" s="173">
        <f t="shared" ref="P107:X107" si="36">P105/P106*100</f>
        <v>63.380281690140848</v>
      </c>
      <c r="Q107" s="173">
        <f t="shared" si="36"/>
        <v>60.465116279069761</v>
      </c>
      <c r="R107" s="173">
        <f t="shared" si="36"/>
        <v>49.044585987261144</v>
      </c>
      <c r="S107" s="173">
        <f t="shared" si="36"/>
        <v>79.152348224513176</v>
      </c>
      <c r="T107" s="173">
        <f t="shared" si="36"/>
        <v>52.653927813163484</v>
      </c>
      <c r="U107" s="173">
        <f t="shared" si="36"/>
        <v>54.929577464788736</v>
      </c>
      <c r="V107" s="173">
        <f t="shared" si="36"/>
        <v>67.741935483870961</v>
      </c>
      <c r="W107" s="173">
        <f t="shared" si="36"/>
        <v>46.153846153846153</v>
      </c>
      <c r="X107" s="670">
        <f t="shared" si="36"/>
        <v>47.058823529411761</v>
      </c>
      <c r="Y107" s="695"/>
    </row>
    <row r="108" spans="1:25" s="84" customFormat="1" ht="63" customHeight="1">
      <c r="A108" s="916" t="s">
        <v>827</v>
      </c>
      <c r="B108" s="865" t="s">
        <v>752</v>
      </c>
      <c r="C108" s="844" t="s">
        <v>896</v>
      </c>
      <c r="D108" s="844" t="s">
        <v>38</v>
      </c>
      <c r="E108" s="926"/>
      <c r="F108" s="922"/>
      <c r="G108" s="922"/>
      <c r="H108" s="843" t="s">
        <v>21</v>
      </c>
      <c r="I108" s="922"/>
      <c r="J108" s="898" t="s">
        <v>24</v>
      </c>
      <c r="K108" s="241" t="s">
        <v>753</v>
      </c>
      <c r="L108" s="241"/>
      <c r="M108" s="241"/>
      <c r="N108" s="241"/>
      <c r="O108" s="89">
        <v>15</v>
      </c>
      <c r="P108" s="90">
        <v>4</v>
      </c>
      <c r="Q108" s="90">
        <v>5</v>
      </c>
      <c r="R108" s="90">
        <v>1</v>
      </c>
      <c r="S108" s="90">
        <v>0</v>
      </c>
      <c r="T108" s="90">
        <v>0</v>
      </c>
      <c r="U108" s="90">
        <v>2</v>
      </c>
      <c r="V108" s="90">
        <v>0</v>
      </c>
      <c r="W108" s="90">
        <v>1</v>
      </c>
      <c r="X108" s="687">
        <v>1</v>
      </c>
      <c r="Y108" s="695"/>
    </row>
    <row r="109" spans="1:25" s="84" customFormat="1" ht="45" customHeight="1">
      <c r="A109" s="916"/>
      <c r="B109" s="865"/>
      <c r="C109" s="844"/>
      <c r="D109" s="844"/>
      <c r="E109" s="926"/>
      <c r="F109" s="922"/>
      <c r="G109" s="922"/>
      <c r="H109" s="843"/>
      <c r="I109" s="922"/>
      <c r="J109" s="898"/>
      <c r="K109" s="241" t="s">
        <v>754</v>
      </c>
      <c r="L109" s="241"/>
      <c r="M109" s="241"/>
      <c r="N109" s="241"/>
      <c r="O109" s="89">
        <v>406</v>
      </c>
      <c r="P109" s="90">
        <v>131</v>
      </c>
      <c r="Q109" s="90">
        <v>65</v>
      </c>
      <c r="R109" s="90">
        <v>17</v>
      </c>
      <c r="S109" s="90">
        <v>59</v>
      </c>
      <c r="T109" s="90">
        <v>13</v>
      </c>
      <c r="U109" s="90">
        <v>43</v>
      </c>
      <c r="V109" s="90">
        <v>30</v>
      </c>
      <c r="W109" s="90">
        <v>5</v>
      </c>
      <c r="X109" s="687">
        <v>40</v>
      </c>
      <c r="Y109" s="695"/>
    </row>
    <row r="110" spans="1:25" s="84" customFormat="1" ht="18.75" customHeight="1">
      <c r="A110" s="916"/>
      <c r="B110" s="865"/>
      <c r="C110" s="844"/>
      <c r="D110" s="844"/>
      <c r="E110" s="926"/>
      <c r="F110" s="922"/>
      <c r="G110" s="922"/>
      <c r="H110" s="843"/>
      <c r="I110" s="922"/>
      <c r="J110" s="898"/>
      <c r="K110" s="241" t="s">
        <v>25</v>
      </c>
      <c r="L110" s="241"/>
      <c r="M110" s="241"/>
      <c r="N110" s="241"/>
      <c r="O110" s="73">
        <f>O108/O109*100</f>
        <v>3.6945812807881775</v>
      </c>
      <c r="P110" s="73">
        <f t="shared" ref="P110:X110" si="37">P108/P109*100</f>
        <v>3.0534351145038165</v>
      </c>
      <c r="Q110" s="73">
        <f t="shared" si="37"/>
        <v>7.6923076923076925</v>
      </c>
      <c r="R110" s="73">
        <f t="shared" si="37"/>
        <v>5.8823529411764701</v>
      </c>
      <c r="S110" s="73">
        <f t="shared" si="37"/>
        <v>0</v>
      </c>
      <c r="T110" s="73">
        <f t="shared" si="37"/>
        <v>0</v>
      </c>
      <c r="U110" s="73">
        <f t="shared" si="37"/>
        <v>4.6511627906976747</v>
      </c>
      <c r="V110" s="73">
        <f t="shared" si="37"/>
        <v>0</v>
      </c>
      <c r="W110" s="73">
        <f t="shared" si="37"/>
        <v>20</v>
      </c>
      <c r="X110" s="73">
        <f t="shared" si="37"/>
        <v>2.5</v>
      </c>
      <c r="Y110" s="695"/>
    </row>
    <row r="111" spans="1:25" s="84" customFormat="1" ht="61.5" customHeight="1">
      <c r="A111" s="916" t="s">
        <v>827</v>
      </c>
      <c r="B111" s="905" t="s">
        <v>755</v>
      </c>
      <c r="C111" s="844" t="s">
        <v>897</v>
      </c>
      <c r="D111" s="844" t="s">
        <v>883</v>
      </c>
      <c r="E111" s="844"/>
      <c r="F111" s="922"/>
      <c r="G111" s="922"/>
      <c r="H111" s="843" t="s">
        <v>21</v>
      </c>
      <c r="I111" s="922"/>
      <c r="J111" s="898" t="s">
        <v>24</v>
      </c>
      <c r="K111" s="241" t="s">
        <v>756</v>
      </c>
      <c r="L111" s="244"/>
      <c r="M111" s="244"/>
      <c r="N111" s="244"/>
      <c r="O111" s="89">
        <v>137</v>
      </c>
      <c r="P111" s="105">
        <v>40</v>
      </c>
      <c r="Q111" s="90">
        <v>21</v>
      </c>
      <c r="R111" s="90">
        <v>12</v>
      </c>
      <c r="S111" s="90">
        <v>17</v>
      </c>
      <c r="T111" s="90">
        <v>3</v>
      </c>
      <c r="U111" s="90">
        <v>11</v>
      </c>
      <c r="V111" s="90">
        <v>9</v>
      </c>
      <c r="W111" s="90">
        <v>2</v>
      </c>
      <c r="X111" s="687">
        <v>7</v>
      </c>
      <c r="Y111" s="695"/>
    </row>
    <row r="112" spans="1:25" s="84" customFormat="1" ht="44.25" customHeight="1">
      <c r="A112" s="916"/>
      <c r="B112" s="905"/>
      <c r="C112" s="844"/>
      <c r="D112" s="844"/>
      <c r="E112" s="844"/>
      <c r="F112" s="922"/>
      <c r="G112" s="922"/>
      <c r="H112" s="843"/>
      <c r="I112" s="922"/>
      <c r="J112" s="898"/>
      <c r="K112" s="241" t="s">
        <v>757</v>
      </c>
      <c r="L112" s="244"/>
      <c r="M112" s="244"/>
      <c r="N112" s="244"/>
      <c r="O112" s="89">
        <v>373</v>
      </c>
      <c r="P112" s="105">
        <v>118</v>
      </c>
      <c r="Q112" s="90">
        <v>61</v>
      </c>
      <c r="R112" s="90">
        <v>12</v>
      </c>
      <c r="S112" s="90">
        <v>56</v>
      </c>
      <c r="T112" s="90">
        <v>4</v>
      </c>
      <c r="U112" s="90">
        <v>42</v>
      </c>
      <c r="V112" s="90">
        <v>25</v>
      </c>
      <c r="W112" s="90">
        <v>3</v>
      </c>
      <c r="X112" s="687">
        <v>29</v>
      </c>
      <c r="Y112" s="695"/>
    </row>
    <row r="113" spans="1:25" s="84" customFormat="1" ht="19.5" customHeight="1">
      <c r="A113" s="916"/>
      <c r="B113" s="905"/>
      <c r="C113" s="844"/>
      <c r="D113" s="844"/>
      <c r="E113" s="844"/>
      <c r="F113" s="922"/>
      <c r="G113" s="922"/>
      <c r="H113" s="843"/>
      <c r="I113" s="922"/>
      <c r="J113" s="898"/>
      <c r="K113" s="241" t="s">
        <v>25</v>
      </c>
      <c r="L113" s="244"/>
      <c r="M113" s="244"/>
      <c r="N113" s="244"/>
      <c r="O113" s="73">
        <f>O111/O112*100</f>
        <v>36.729222520107243</v>
      </c>
      <c r="P113" s="73">
        <f t="shared" ref="P113:X113" si="38">P111/P112*100</f>
        <v>33.898305084745758</v>
      </c>
      <c r="Q113" s="73">
        <f t="shared" si="38"/>
        <v>34.42622950819672</v>
      </c>
      <c r="R113" s="73">
        <f t="shared" si="38"/>
        <v>100</v>
      </c>
      <c r="S113" s="73">
        <f t="shared" si="38"/>
        <v>30.357142857142854</v>
      </c>
      <c r="T113" s="73">
        <f t="shared" si="38"/>
        <v>75</v>
      </c>
      <c r="U113" s="73">
        <f t="shared" si="38"/>
        <v>26.190476190476193</v>
      </c>
      <c r="V113" s="73">
        <f t="shared" si="38"/>
        <v>36</v>
      </c>
      <c r="W113" s="73">
        <f t="shared" si="38"/>
        <v>66.666666666666657</v>
      </c>
      <c r="X113" s="73">
        <f t="shared" si="38"/>
        <v>24.137931034482758</v>
      </c>
      <c r="Y113" s="695"/>
    </row>
    <row r="114" spans="1:25" s="84" customFormat="1" ht="39" customHeight="1">
      <c r="A114" s="123"/>
      <c r="B114" s="240" t="s">
        <v>758</v>
      </c>
      <c r="C114" s="189" t="s">
        <v>759</v>
      </c>
      <c r="D114" s="78"/>
      <c r="E114" s="167"/>
      <c r="F114" s="106"/>
      <c r="G114" s="106"/>
      <c r="H114" s="115" t="s">
        <v>21</v>
      </c>
      <c r="I114" s="106"/>
      <c r="J114" s="243" t="s">
        <v>24</v>
      </c>
      <c r="K114" s="241" t="s">
        <v>103</v>
      </c>
      <c r="L114" s="78"/>
      <c r="M114" s="78"/>
      <c r="N114" s="78"/>
      <c r="O114" s="105">
        <v>100</v>
      </c>
      <c r="P114" s="105">
        <v>100</v>
      </c>
      <c r="Q114" s="105">
        <v>100</v>
      </c>
      <c r="R114" s="105">
        <v>100</v>
      </c>
      <c r="S114" s="105">
        <v>100</v>
      </c>
      <c r="T114" s="105">
        <v>100</v>
      </c>
      <c r="U114" s="105">
        <v>100</v>
      </c>
      <c r="V114" s="105">
        <v>100</v>
      </c>
      <c r="W114" s="105">
        <v>100</v>
      </c>
      <c r="X114" s="105">
        <v>100</v>
      </c>
      <c r="Y114" s="695"/>
    </row>
    <row r="115" spans="1:25" s="84" customFormat="1" ht="61.5" customHeight="1">
      <c r="A115" s="869" t="s">
        <v>816</v>
      </c>
      <c r="B115" s="837" t="s">
        <v>701</v>
      </c>
      <c r="C115" s="828" t="s">
        <v>700</v>
      </c>
      <c r="D115" s="828" t="s">
        <v>699</v>
      </c>
      <c r="E115" s="930"/>
      <c r="F115" s="887"/>
      <c r="G115" s="887"/>
      <c r="H115" s="869" t="s">
        <v>21</v>
      </c>
      <c r="I115" s="887"/>
      <c r="J115" s="930" t="s">
        <v>498</v>
      </c>
      <c r="K115" s="241" t="s">
        <v>698</v>
      </c>
      <c r="L115" s="241"/>
      <c r="M115" s="241"/>
      <c r="N115" s="241"/>
      <c r="O115" s="1105"/>
      <c r="P115" s="661"/>
      <c r="Q115" s="661"/>
      <c r="R115" s="661"/>
      <c r="S115" s="661"/>
      <c r="T115" s="661"/>
      <c r="U115" s="661"/>
      <c r="V115" s="661"/>
      <c r="W115" s="661"/>
      <c r="X115" s="1106"/>
      <c r="Y115" s="695"/>
    </row>
    <row r="116" spans="1:25" s="84" customFormat="1" ht="41.25" customHeight="1">
      <c r="A116" s="870"/>
      <c r="B116" s="840"/>
      <c r="C116" s="829"/>
      <c r="D116" s="829"/>
      <c r="E116" s="931"/>
      <c r="F116" s="888"/>
      <c r="G116" s="888"/>
      <c r="H116" s="870"/>
      <c r="I116" s="888"/>
      <c r="J116" s="931"/>
      <c r="K116" s="241" t="s">
        <v>697</v>
      </c>
      <c r="L116" s="241"/>
      <c r="M116" s="241"/>
      <c r="N116" s="241"/>
      <c r="O116" s="1105"/>
      <c r="P116" s="661"/>
      <c r="Q116" s="661"/>
      <c r="R116" s="661"/>
      <c r="S116" s="661"/>
      <c r="T116" s="661"/>
      <c r="U116" s="661"/>
      <c r="V116" s="661"/>
      <c r="W116" s="661"/>
      <c r="X116" s="1106"/>
      <c r="Y116" s="695"/>
    </row>
    <row r="117" spans="1:25" s="84" customFormat="1" ht="21.75" customHeight="1">
      <c r="A117" s="870"/>
      <c r="B117" s="840"/>
      <c r="C117" s="829"/>
      <c r="D117" s="829"/>
      <c r="E117" s="931"/>
      <c r="F117" s="888"/>
      <c r="G117" s="888"/>
      <c r="H117" s="870"/>
      <c r="I117" s="888"/>
      <c r="J117" s="931"/>
      <c r="K117" s="241" t="s">
        <v>25</v>
      </c>
      <c r="L117" s="103"/>
      <c r="M117" s="103"/>
      <c r="N117" s="103"/>
      <c r="O117" s="1104"/>
      <c r="P117" s="1107"/>
      <c r="Q117" s="1107"/>
      <c r="R117" s="1107"/>
      <c r="S117" s="1107"/>
      <c r="T117" s="1107"/>
      <c r="U117" s="1107"/>
      <c r="V117" s="1107"/>
      <c r="W117" s="1107"/>
      <c r="X117" s="1108"/>
      <c r="Y117" s="695"/>
    </row>
    <row r="118" spans="1:25" s="84" customFormat="1" ht="21.75" customHeight="1">
      <c r="A118" s="870"/>
      <c r="B118" s="840"/>
      <c r="C118" s="829"/>
      <c r="D118" s="829"/>
      <c r="E118" s="931"/>
      <c r="F118" s="888"/>
      <c r="G118" s="888"/>
      <c r="H118" s="870"/>
      <c r="I118" s="888"/>
      <c r="J118" s="931"/>
      <c r="K118" s="162" t="s">
        <v>898</v>
      </c>
      <c r="L118" s="241"/>
      <c r="M118" s="241"/>
      <c r="N118" s="241"/>
      <c r="O118" s="98">
        <v>6917</v>
      </c>
      <c r="P118" s="661"/>
      <c r="Q118" s="661"/>
      <c r="R118" s="661"/>
      <c r="S118" s="661"/>
      <c r="T118" s="661"/>
      <c r="U118" s="661"/>
      <c r="V118" s="661"/>
      <c r="W118" s="661"/>
      <c r="X118" s="1106"/>
      <c r="Y118" s="695"/>
    </row>
    <row r="119" spans="1:25" s="84" customFormat="1" ht="21.75" customHeight="1">
      <c r="A119" s="870"/>
      <c r="B119" s="840"/>
      <c r="C119" s="829"/>
      <c r="D119" s="829"/>
      <c r="E119" s="931"/>
      <c r="F119" s="888"/>
      <c r="G119" s="888"/>
      <c r="H119" s="870"/>
      <c r="I119" s="888"/>
      <c r="J119" s="931"/>
      <c r="K119" s="162" t="s">
        <v>899</v>
      </c>
      <c r="L119" s="241"/>
      <c r="M119" s="241"/>
      <c r="N119" s="241"/>
      <c r="O119" s="98">
        <v>10585</v>
      </c>
      <c r="P119" s="661"/>
      <c r="Q119" s="661"/>
      <c r="R119" s="661"/>
      <c r="S119" s="661"/>
      <c r="T119" s="661"/>
      <c r="U119" s="661"/>
      <c r="V119" s="661"/>
      <c r="W119" s="661"/>
      <c r="X119" s="1106"/>
      <c r="Y119" s="695"/>
    </row>
    <row r="120" spans="1:25" s="84" customFormat="1" ht="21.75" customHeight="1">
      <c r="A120" s="870"/>
      <c r="B120" s="840"/>
      <c r="C120" s="829"/>
      <c r="D120" s="829"/>
      <c r="E120" s="931"/>
      <c r="F120" s="888"/>
      <c r="G120" s="888"/>
      <c r="H120" s="870"/>
      <c r="I120" s="888"/>
      <c r="J120" s="931"/>
      <c r="K120" s="87" t="s">
        <v>25</v>
      </c>
      <c r="L120" s="241"/>
      <c r="M120" s="241"/>
      <c r="N120" s="241"/>
      <c r="O120" s="173">
        <f>O118/O119*100</f>
        <v>65.347189418989132</v>
      </c>
      <c r="P120" s="1109"/>
      <c r="Q120" s="1109"/>
      <c r="R120" s="1109"/>
      <c r="S120" s="1109"/>
      <c r="T120" s="1109"/>
      <c r="U120" s="1109"/>
      <c r="V120" s="1109"/>
      <c r="W120" s="1109"/>
      <c r="X120" s="1110"/>
      <c r="Y120" s="695"/>
    </row>
    <row r="121" spans="1:25" s="84" customFormat="1" ht="21.75" customHeight="1">
      <c r="A121" s="870"/>
      <c r="B121" s="840"/>
      <c r="C121" s="829"/>
      <c r="D121" s="829"/>
      <c r="E121" s="931"/>
      <c r="F121" s="888"/>
      <c r="G121" s="888"/>
      <c r="H121" s="870"/>
      <c r="I121" s="888"/>
      <c r="J121" s="931"/>
      <c r="K121" s="162" t="s">
        <v>1297</v>
      </c>
      <c r="L121" s="241"/>
      <c r="M121" s="241"/>
      <c r="N121" s="241"/>
      <c r="O121" s="98">
        <v>3238</v>
      </c>
      <c r="P121" s="663"/>
      <c r="Q121" s="663"/>
      <c r="R121" s="663"/>
      <c r="S121" s="663"/>
      <c r="T121" s="663"/>
      <c r="U121" s="663"/>
      <c r="V121" s="663"/>
      <c r="W121" s="663"/>
      <c r="X121" s="662"/>
      <c r="Y121" s="695"/>
    </row>
    <row r="122" spans="1:25" s="84" customFormat="1" ht="21.75" customHeight="1">
      <c r="A122" s="870"/>
      <c r="B122" s="840"/>
      <c r="C122" s="829"/>
      <c r="D122" s="829"/>
      <c r="E122" s="931"/>
      <c r="F122" s="888"/>
      <c r="G122" s="888"/>
      <c r="H122" s="870"/>
      <c r="I122" s="888"/>
      <c r="J122" s="931"/>
      <c r="K122" s="162" t="s">
        <v>1298</v>
      </c>
      <c r="L122" s="241"/>
      <c r="M122" s="241"/>
      <c r="N122" s="241"/>
      <c r="O122" s="98">
        <v>4988</v>
      </c>
      <c r="P122" s="663"/>
      <c r="Q122" s="663"/>
      <c r="R122" s="663"/>
      <c r="S122" s="663"/>
      <c r="T122" s="663"/>
      <c r="U122" s="663"/>
      <c r="V122" s="663"/>
      <c r="W122" s="663"/>
      <c r="X122" s="662"/>
      <c r="Y122" s="695"/>
    </row>
    <row r="123" spans="1:25" s="84" customFormat="1" ht="21.75" customHeight="1">
      <c r="A123" s="871"/>
      <c r="B123" s="841"/>
      <c r="C123" s="830"/>
      <c r="D123" s="830"/>
      <c r="E123" s="932"/>
      <c r="F123" s="889"/>
      <c r="G123" s="889"/>
      <c r="H123" s="871"/>
      <c r="I123" s="889"/>
      <c r="J123" s="932"/>
      <c r="K123" s="87" t="s">
        <v>559</v>
      </c>
      <c r="L123" s="189"/>
      <c r="M123" s="189"/>
      <c r="N123" s="189"/>
      <c r="O123" s="173">
        <f>O121/O122*100</f>
        <v>64.915797914995991</v>
      </c>
      <c r="P123" s="1109"/>
      <c r="Q123" s="1109"/>
      <c r="R123" s="1109"/>
      <c r="S123" s="1109"/>
      <c r="T123" s="1109"/>
      <c r="U123" s="1109"/>
      <c r="V123" s="1109"/>
      <c r="W123" s="1109"/>
      <c r="X123" s="1110"/>
      <c r="Y123" s="695"/>
    </row>
    <row r="124" spans="1:25" s="84" customFormat="1" ht="21.75" customHeight="1">
      <c r="A124" s="922" t="s">
        <v>816</v>
      </c>
      <c r="B124" s="865" t="s">
        <v>764</v>
      </c>
      <c r="C124" s="844" t="s">
        <v>763</v>
      </c>
      <c r="D124" s="896" t="s">
        <v>762</v>
      </c>
      <c r="E124" s="844"/>
      <c r="F124" s="922"/>
      <c r="G124" s="843"/>
      <c r="H124" s="843" t="s">
        <v>21</v>
      </c>
      <c r="I124" s="922"/>
      <c r="J124" s="898" t="s">
        <v>498</v>
      </c>
      <c r="K124" s="241" t="s">
        <v>761</v>
      </c>
      <c r="L124" s="241"/>
      <c r="M124" s="241"/>
      <c r="N124" s="241"/>
      <c r="O124" s="98"/>
      <c r="P124" s="133"/>
      <c r="Q124" s="133"/>
      <c r="R124" s="133"/>
      <c r="S124" s="133"/>
      <c r="T124" s="133"/>
      <c r="U124" s="133"/>
      <c r="V124" s="133"/>
      <c r="W124" s="133"/>
      <c r="X124" s="684"/>
      <c r="Y124" s="695"/>
    </row>
    <row r="125" spans="1:25" s="84" customFormat="1" ht="21.75" customHeight="1">
      <c r="A125" s="922"/>
      <c r="B125" s="865"/>
      <c r="C125" s="844"/>
      <c r="D125" s="896"/>
      <c r="E125" s="844"/>
      <c r="F125" s="922"/>
      <c r="G125" s="843"/>
      <c r="H125" s="843"/>
      <c r="I125" s="922"/>
      <c r="J125" s="898"/>
      <c r="K125" s="241" t="s">
        <v>760</v>
      </c>
      <c r="L125" s="241"/>
      <c r="M125" s="241"/>
      <c r="N125" s="241"/>
      <c r="O125" s="98"/>
      <c r="P125" s="133"/>
      <c r="Q125" s="133"/>
      <c r="R125" s="133"/>
      <c r="S125" s="133"/>
      <c r="T125" s="133"/>
      <c r="U125" s="133"/>
      <c r="V125" s="133"/>
      <c r="W125" s="133"/>
      <c r="X125" s="684"/>
      <c r="Y125" s="695"/>
    </row>
    <row r="126" spans="1:25" s="84" customFormat="1" ht="21" customHeight="1">
      <c r="A126" s="922"/>
      <c r="B126" s="865"/>
      <c r="C126" s="844"/>
      <c r="D126" s="896"/>
      <c r="E126" s="844"/>
      <c r="F126" s="922"/>
      <c r="G126" s="843"/>
      <c r="H126" s="843"/>
      <c r="I126" s="922"/>
      <c r="J126" s="898"/>
      <c r="K126" s="241" t="s">
        <v>25</v>
      </c>
      <c r="L126" s="241"/>
      <c r="M126" s="241"/>
      <c r="N126" s="241"/>
      <c r="O126" s="173"/>
      <c r="P126" s="173"/>
      <c r="Q126" s="173"/>
      <c r="R126" s="173"/>
      <c r="S126" s="173"/>
      <c r="T126" s="173"/>
      <c r="U126" s="173"/>
      <c r="V126" s="173"/>
      <c r="W126" s="173"/>
      <c r="X126" s="670"/>
      <c r="Y126" s="695"/>
    </row>
    <row r="127" spans="1:25" s="84" customFormat="1" ht="65.25">
      <c r="A127" s="825" t="s">
        <v>839</v>
      </c>
      <c r="B127" s="247" t="s">
        <v>606</v>
      </c>
      <c r="C127" s="828" t="s">
        <v>607</v>
      </c>
      <c r="D127" s="234" t="s">
        <v>608</v>
      </c>
      <c r="E127" s="869" t="s">
        <v>349</v>
      </c>
      <c r="F127" s="239"/>
      <c r="G127" s="236"/>
      <c r="H127" s="869" t="s">
        <v>21</v>
      </c>
      <c r="I127" s="239"/>
      <c r="J127" s="828" t="s">
        <v>24</v>
      </c>
      <c r="K127" s="241" t="s">
        <v>910</v>
      </c>
      <c r="L127" s="241" t="s">
        <v>217</v>
      </c>
      <c r="M127" s="241" t="s">
        <v>217</v>
      </c>
      <c r="N127" s="87" t="s">
        <v>217</v>
      </c>
      <c r="O127" s="664"/>
      <c r="P127" s="664"/>
      <c r="Q127" s="664"/>
      <c r="R127" s="664"/>
      <c r="S127" s="664"/>
      <c r="T127" s="665"/>
      <c r="U127" s="664"/>
      <c r="V127" s="664"/>
      <c r="W127" s="664"/>
      <c r="X127" s="692"/>
      <c r="Y127" s="698"/>
    </row>
    <row r="128" spans="1:25" s="84" customFormat="1" ht="43.5">
      <c r="A128" s="826"/>
      <c r="B128" s="247"/>
      <c r="C128" s="829"/>
      <c r="D128" s="237"/>
      <c r="E128" s="870"/>
      <c r="F128" s="239"/>
      <c r="G128" s="236"/>
      <c r="H128" s="870"/>
      <c r="I128" s="239"/>
      <c r="J128" s="829"/>
      <c r="K128" s="241" t="s">
        <v>609</v>
      </c>
      <c r="L128" s="241"/>
      <c r="M128" s="241"/>
      <c r="N128" s="87"/>
      <c r="O128" s="664"/>
      <c r="P128" s="666"/>
      <c r="Q128" s="664"/>
      <c r="R128" s="666"/>
      <c r="S128" s="666"/>
      <c r="T128" s="666"/>
      <c r="U128" s="664"/>
      <c r="V128" s="666"/>
      <c r="W128" s="666"/>
      <c r="X128" s="693"/>
      <c r="Y128" s="698"/>
    </row>
    <row r="129" spans="1:25" s="84" customFormat="1" ht="24.75" customHeight="1">
      <c r="A129" s="826"/>
      <c r="B129" s="247"/>
      <c r="C129" s="829"/>
      <c r="D129" s="237"/>
      <c r="E129" s="870"/>
      <c r="F129" s="239"/>
      <c r="G129" s="236"/>
      <c r="H129" s="870"/>
      <c r="I129" s="239"/>
      <c r="J129" s="829"/>
      <c r="K129" s="241" t="s">
        <v>25</v>
      </c>
      <c r="L129" s="241"/>
      <c r="M129" s="241"/>
      <c r="N129" s="87"/>
      <c r="O129" s="664"/>
      <c r="P129" s="666"/>
      <c r="Q129" s="664"/>
      <c r="R129" s="666"/>
      <c r="S129" s="666"/>
      <c r="T129" s="666"/>
      <c r="U129" s="664"/>
      <c r="V129" s="666"/>
      <c r="W129" s="666"/>
      <c r="X129" s="693"/>
      <c r="Y129" s="699"/>
    </row>
    <row r="130" spans="1:25" s="84" customFormat="1" ht="65.25">
      <c r="A130" s="826"/>
      <c r="B130" s="247"/>
      <c r="C130" s="829"/>
      <c r="D130" s="237"/>
      <c r="E130" s="870"/>
      <c r="F130" s="239"/>
      <c r="G130" s="236"/>
      <c r="H130" s="870"/>
      <c r="I130" s="239"/>
      <c r="J130" s="829"/>
      <c r="K130" s="241" t="s">
        <v>909</v>
      </c>
      <c r="L130" s="380"/>
      <c r="M130" s="380"/>
      <c r="N130" s="380"/>
      <c r="O130" s="1111">
        <f>P130+Q130+R130+S130+T130+U130+V130+W130+X130</f>
        <v>3838</v>
      </c>
      <c r="P130" s="1111">
        <v>1069</v>
      </c>
      <c r="Q130" s="1111">
        <v>500</v>
      </c>
      <c r="R130" s="1111">
        <v>61</v>
      </c>
      <c r="S130" s="1111">
        <v>812</v>
      </c>
      <c r="T130" s="1111">
        <v>1</v>
      </c>
      <c r="U130" s="1111">
        <v>197</v>
      </c>
      <c r="V130" s="1111">
        <v>545</v>
      </c>
      <c r="W130" s="1111">
        <v>110</v>
      </c>
      <c r="X130" s="1111">
        <v>543</v>
      </c>
      <c r="Y130" s="699"/>
    </row>
    <row r="131" spans="1:25" s="84" customFormat="1" ht="43.5">
      <c r="A131" s="826"/>
      <c r="B131" s="247"/>
      <c r="C131" s="829"/>
      <c r="D131" s="237"/>
      <c r="E131" s="870"/>
      <c r="F131" s="239"/>
      <c r="G131" s="236"/>
      <c r="H131" s="870"/>
      <c r="I131" s="239"/>
      <c r="J131" s="829"/>
      <c r="K131" s="241" t="s">
        <v>609</v>
      </c>
      <c r="L131" s="380"/>
      <c r="M131" s="380"/>
      <c r="N131" s="380"/>
      <c r="O131" s="89">
        <f>P131+Q131+R131+S131+T131+U131+V131+W131+X131</f>
        <v>12580</v>
      </c>
      <c r="P131" s="1111">
        <v>3395</v>
      </c>
      <c r="Q131" s="1111">
        <v>1242</v>
      </c>
      <c r="R131" s="1111">
        <v>1143</v>
      </c>
      <c r="S131" s="1111">
        <v>1805</v>
      </c>
      <c r="T131" s="1111">
        <v>446</v>
      </c>
      <c r="U131" s="1111">
        <v>2134</v>
      </c>
      <c r="V131" s="1111">
        <v>1045</v>
      </c>
      <c r="W131" s="1111">
        <v>610</v>
      </c>
      <c r="X131" s="1111">
        <v>760</v>
      </c>
      <c r="Y131" s="699"/>
    </row>
    <row r="132" spans="1:25" s="84" customFormat="1" ht="24.75" customHeight="1">
      <c r="A132" s="827"/>
      <c r="B132" s="247"/>
      <c r="C132" s="830"/>
      <c r="D132" s="237"/>
      <c r="E132" s="871"/>
      <c r="F132" s="239"/>
      <c r="G132" s="236"/>
      <c r="H132" s="871"/>
      <c r="I132" s="239"/>
      <c r="J132" s="830"/>
      <c r="K132" s="241" t="s">
        <v>25</v>
      </c>
      <c r="L132" s="380"/>
      <c r="M132" s="380"/>
      <c r="N132" s="380"/>
      <c r="O132" s="389">
        <f>O130/O131*100</f>
        <v>30.508744038155804</v>
      </c>
      <c r="P132" s="389">
        <f t="shared" ref="P132:X132" si="39">P130/P131*100</f>
        <v>31.487481590574372</v>
      </c>
      <c r="Q132" s="389">
        <f t="shared" si="39"/>
        <v>40.257648953301128</v>
      </c>
      <c r="R132" s="389">
        <f t="shared" si="39"/>
        <v>5.3368328958880138</v>
      </c>
      <c r="S132" s="389">
        <f t="shared" si="39"/>
        <v>44.986149584487535</v>
      </c>
      <c r="T132" s="389">
        <f t="shared" si="39"/>
        <v>0.22421524663677131</v>
      </c>
      <c r="U132" s="389">
        <f t="shared" si="39"/>
        <v>9.2314901593252099</v>
      </c>
      <c r="V132" s="389">
        <f t="shared" si="39"/>
        <v>52.153110047846887</v>
      </c>
      <c r="W132" s="389">
        <f t="shared" si="39"/>
        <v>18.032786885245901</v>
      </c>
      <c r="X132" s="389">
        <f t="shared" si="39"/>
        <v>71.44736842105263</v>
      </c>
      <c r="Y132" s="699"/>
    </row>
  </sheetData>
  <protectedRanges>
    <protectedRange password="DAF8" sqref="J26:J28" name="ช่วง1_1_1_7"/>
    <protectedRange password="DAF8" sqref="J68 J38:J40" name="ช่วง1_1_1_7_1"/>
    <protectedRange password="DAF8" sqref="J6:J7 J9:J12" name="ช่วง1_1_1_9_1"/>
    <protectedRange password="DAF8" sqref="J14:J19 J41:J46" name="ช่วง1_1_1_12"/>
    <protectedRange password="DAF8" sqref="J78:J80" name="ช่วง1_1_1_12_7"/>
    <protectedRange password="DAF8" sqref="J81:J82" name="ช่วง1_1_1_12_6_1"/>
    <protectedRange password="DAF8" sqref="J127:J132" name="ช่วง1_1_1_13_1_1"/>
  </protectedRanges>
  <mergeCells count="311">
    <mergeCell ref="A127:A132"/>
    <mergeCell ref="C127:C132"/>
    <mergeCell ref="E127:E132"/>
    <mergeCell ref="H127:H132"/>
    <mergeCell ref="J127:J132"/>
    <mergeCell ref="E81:E83"/>
    <mergeCell ref="F81:F83"/>
    <mergeCell ref="G81:G83"/>
    <mergeCell ref="H81:H83"/>
    <mergeCell ref="I81:I83"/>
    <mergeCell ref="J81:J83"/>
    <mergeCell ref="A115:A123"/>
    <mergeCell ref="B115:B123"/>
    <mergeCell ref="J124:J126"/>
    <mergeCell ref="A124:A126"/>
    <mergeCell ref="B124:B126"/>
    <mergeCell ref="E111:E113"/>
    <mergeCell ref="A108:A110"/>
    <mergeCell ref="B108:B110"/>
    <mergeCell ref="C108:C110"/>
    <mergeCell ref="D108:D110"/>
    <mergeCell ref="E108:E110"/>
    <mergeCell ref="C124:C126"/>
    <mergeCell ref="D124:D126"/>
    <mergeCell ref="B62:B67"/>
    <mergeCell ref="B56:B61"/>
    <mergeCell ref="E62:E67"/>
    <mergeCell ref="F62:F67"/>
    <mergeCell ref="G62:G67"/>
    <mergeCell ref="H62:H67"/>
    <mergeCell ref="I62:I67"/>
    <mergeCell ref="J62:J67"/>
    <mergeCell ref="C56:C61"/>
    <mergeCell ref="E56:E61"/>
    <mergeCell ref="F56:F61"/>
    <mergeCell ref="G56:G61"/>
    <mergeCell ref="H56:H61"/>
    <mergeCell ref="I56:I61"/>
    <mergeCell ref="J56:J61"/>
    <mergeCell ref="D62:D67"/>
    <mergeCell ref="C62:C67"/>
    <mergeCell ref="D56:D61"/>
    <mergeCell ref="J95:J97"/>
    <mergeCell ref="F115:F123"/>
    <mergeCell ref="F111:F113"/>
    <mergeCell ref="G111:G113"/>
    <mergeCell ref="H111:H113"/>
    <mergeCell ref="I111:I113"/>
    <mergeCell ref="O87:X87"/>
    <mergeCell ref="J88:J93"/>
    <mergeCell ref="I53:I55"/>
    <mergeCell ref="J115:J123"/>
    <mergeCell ref="J108:J110"/>
    <mergeCell ref="J111:J113"/>
    <mergeCell ref="F108:F110"/>
    <mergeCell ref="G108:G110"/>
    <mergeCell ref="H108:H110"/>
    <mergeCell ref="I108:I110"/>
    <mergeCell ref="J99:J104"/>
    <mergeCell ref="J105:J107"/>
    <mergeCell ref="E124:E126"/>
    <mergeCell ref="F124:F126"/>
    <mergeCell ref="G124:G126"/>
    <mergeCell ref="H124:H126"/>
    <mergeCell ref="I124:I126"/>
    <mergeCell ref="A105:A107"/>
    <mergeCell ref="B105:B107"/>
    <mergeCell ref="C105:C107"/>
    <mergeCell ref="D105:D107"/>
    <mergeCell ref="E105:E107"/>
    <mergeCell ref="F105:F107"/>
    <mergeCell ref="G105:G107"/>
    <mergeCell ref="H105:H107"/>
    <mergeCell ref="I105:I107"/>
    <mergeCell ref="C115:C123"/>
    <mergeCell ref="D115:D123"/>
    <mergeCell ref="E115:E123"/>
    <mergeCell ref="G115:G123"/>
    <mergeCell ref="A111:A113"/>
    <mergeCell ref="B111:B113"/>
    <mergeCell ref="C111:C113"/>
    <mergeCell ref="D111:D113"/>
    <mergeCell ref="H115:H123"/>
    <mergeCell ref="I115:I123"/>
    <mergeCell ref="D99:D104"/>
    <mergeCell ref="E99:E104"/>
    <mergeCell ref="F99:F104"/>
    <mergeCell ref="G99:G104"/>
    <mergeCell ref="H99:H104"/>
    <mergeCell ref="I99:I104"/>
    <mergeCell ref="A95:A97"/>
    <mergeCell ref="B95:B97"/>
    <mergeCell ref="C95:C97"/>
    <mergeCell ref="D95:D97"/>
    <mergeCell ref="E95:E97"/>
    <mergeCell ref="F95:F97"/>
    <mergeCell ref="G95:G97"/>
    <mergeCell ref="H95:H97"/>
    <mergeCell ref="I95:I97"/>
    <mergeCell ref="A99:A104"/>
    <mergeCell ref="B99:B104"/>
    <mergeCell ref="C99:C104"/>
    <mergeCell ref="B88:B94"/>
    <mergeCell ref="A88:A94"/>
    <mergeCell ref="C88:C93"/>
    <mergeCell ref="F88:F93"/>
    <mergeCell ref="D88:D93"/>
    <mergeCell ref="E88:E93"/>
    <mergeCell ref="G88:G93"/>
    <mergeCell ref="H88:H93"/>
    <mergeCell ref="I88:I93"/>
    <mergeCell ref="J78:J80"/>
    <mergeCell ref="A84:A86"/>
    <mergeCell ref="B84:B86"/>
    <mergeCell ref="C84:C86"/>
    <mergeCell ref="D84:D86"/>
    <mergeCell ref="E84:E86"/>
    <mergeCell ref="F84:F86"/>
    <mergeCell ref="G84:G86"/>
    <mergeCell ref="H84:H86"/>
    <mergeCell ref="I84:I86"/>
    <mergeCell ref="J84:J86"/>
    <mergeCell ref="A78:A80"/>
    <mergeCell ref="B78:B80"/>
    <mergeCell ref="C78:C80"/>
    <mergeCell ref="D78:D80"/>
    <mergeCell ref="E78:E80"/>
    <mergeCell ref="F78:F80"/>
    <mergeCell ref="G78:G80"/>
    <mergeCell ref="H78:H80"/>
    <mergeCell ref="I78:I80"/>
    <mergeCell ref="A81:A83"/>
    <mergeCell ref="B81:B83"/>
    <mergeCell ref="C81:C83"/>
    <mergeCell ref="D81:D83"/>
    <mergeCell ref="G69:G74"/>
    <mergeCell ref="H69:H74"/>
    <mergeCell ref="I69:I74"/>
    <mergeCell ref="J69:J74"/>
    <mergeCell ref="A75:A77"/>
    <mergeCell ref="B75:B77"/>
    <mergeCell ref="C75:C77"/>
    <mergeCell ref="D75:D77"/>
    <mergeCell ref="E75:E77"/>
    <mergeCell ref="F75:F77"/>
    <mergeCell ref="A69:A74"/>
    <mergeCell ref="B69:B74"/>
    <mergeCell ref="C69:C74"/>
    <mergeCell ref="D69:D74"/>
    <mergeCell ref="E69:E74"/>
    <mergeCell ref="F69:F74"/>
    <mergeCell ref="G75:G77"/>
    <mergeCell ref="H75:H77"/>
    <mergeCell ref="I75:I77"/>
    <mergeCell ref="J75:J77"/>
    <mergeCell ref="H44:H46"/>
    <mergeCell ref="I44:I46"/>
    <mergeCell ref="J44:J46"/>
    <mergeCell ref="A47:X47"/>
    <mergeCell ref="A50:A55"/>
    <mergeCell ref="B50:B55"/>
    <mergeCell ref="D50:D52"/>
    <mergeCell ref="E50:E55"/>
    <mergeCell ref="F50:F55"/>
    <mergeCell ref="G50:G52"/>
    <mergeCell ref="A44:A46"/>
    <mergeCell ref="B44:B46"/>
    <mergeCell ref="C44:C46"/>
    <mergeCell ref="D44:D46"/>
    <mergeCell ref="E44:E46"/>
    <mergeCell ref="F44:F46"/>
    <mergeCell ref="G44:G46"/>
    <mergeCell ref="H50:H52"/>
    <mergeCell ref="I50:I52"/>
    <mergeCell ref="C50:C55"/>
    <mergeCell ref="J50:J55"/>
    <mergeCell ref="D53:D55"/>
    <mergeCell ref="G53:G55"/>
    <mergeCell ref="H53:H55"/>
    <mergeCell ref="J38:J40"/>
    <mergeCell ref="A41:A43"/>
    <mergeCell ref="B41:B43"/>
    <mergeCell ref="C41:C43"/>
    <mergeCell ref="D41:D43"/>
    <mergeCell ref="E41:E43"/>
    <mergeCell ref="F41:F43"/>
    <mergeCell ref="G41:G43"/>
    <mergeCell ref="H41:H43"/>
    <mergeCell ref="I41:I43"/>
    <mergeCell ref="J41:J43"/>
    <mergeCell ref="A38:A40"/>
    <mergeCell ref="B38:B40"/>
    <mergeCell ref="C38:C40"/>
    <mergeCell ref="D38:D40"/>
    <mergeCell ref="E38:E40"/>
    <mergeCell ref="F38:F40"/>
    <mergeCell ref="G38:G40"/>
    <mergeCell ref="H38:H40"/>
    <mergeCell ref="I38:I40"/>
    <mergeCell ref="J32:J34"/>
    <mergeCell ref="A35:A37"/>
    <mergeCell ref="B35:B37"/>
    <mergeCell ref="C35:C37"/>
    <mergeCell ref="D35:D37"/>
    <mergeCell ref="E35:E37"/>
    <mergeCell ref="F35:F37"/>
    <mergeCell ref="G35:G37"/>
    <mergeCell ref="H35:H37"/>
    <mergeCell ref="I35:I37"/>
    <mergeCell ref="J35:J37"/>
    <mergeCell ref="A32:A34"/>
    <mergeCell ref="B32:B34"/>
    <mergeCell ref="C32:C34"/>
    <mergeCell ref="D32:D34"/>
    <mergeCell ref="E32:E34"/>
    <mergeCell ref="F32:F34"/>
    <mergeCell ref="G32:G34"/>
    <mergeCell ref="H32:H34"/>
    <mergeCell ref="I32:I34"/>
    <mergeCell ref="J26:J28"/>
    <mergeCell ref="A29:A31"/>
    <mergeCell ref="B29:B31"/>
    <mergeCell ref="C29:C31"/>
    <mergeCell ref="D29:D31"/>
    <mergeCell ref="E29:E31"/>
    <mergeCell ref="G29:G31"/>
    <mergeCell ref="H29:H31"/>
    <mergeCell ref="I29:I31"/>
    <mergeCell ref="J29:J31"/>
    <mergeCell ref="A26:A28"/>
    <mergeCell ref="B26:B28"/>
    <mergeCell ref="C26:C28"/>
    <mergeCell ref="D26:D28"/>
    <mergeCell ref="E26:E28"/>
    <mergeCell ref="F26:F28"/>
    <mergeCell ref="G26:G28"/>
    <mergeCell ref="H26:H28"/>
    <mergeCell ref="I26:I28"/>
    <mergeCell ref="J20:J22"/>
    <mergeCell ref="A23:A25"/>
    <mergeCell ref="B23:B25"/>
    <mergeCell ref="C23:C25"/>
    <mergeCell ref="D23:D25"/>
    <mergeCell ref="E23:E25"/>
    <mergeCell ref="F23:F25"/>
    <mergeCell ref="G23:G25"/>
    <mergeCell ref="H23:H25"/>
    <mergeCell ref="I23:I25"/>
    <mergeCell ref="J23:J25"/>
    <mergeCell ref="A20:A22"/>
    <mergeCell ref="B20:B22"/>
    <mergeCell ref="C20:C22"/>
    <mergeCell ref="D20:D22"/>
    <mergeCell ref="E20:E22"/>
    <mergeCell ref="F20:F22"/>
    <mergeCell ref="G20:G22"/>
    <mergeCell ref="H20:H22"/>
    <mergeCell ref="I20:I22"/>
    <mergeCell ref="J14:J16"/>
    <mergeCell ref="A17:A19"/>
    <mergeCell ref="B17:B19"/>
    <mergeCell ref="C17:C19"/>
    <mergeCell ref="D17:D19"/>
    <mergeCell ref="E17:E19"/>
    <mergeCell ref="F17:F19"/>
    <mergeCell ref="G17:G19"/>
    <mergeCell ref="H17:H19"/>
    <mergeCell ref="I17:I19"/>
    <mergeCell ref="J17:J19"/>
    <mergeCell ref="A14:A16"/>
    <mergeCell ref="B14:B16"/>
    <mergeCell ref="C14:C16"/>
    <mergeCell ref="D14:D16"/>
    <mergeCell ref="E14:E16"/>
    <mergeCell ref="F14:F16"/>
    <mergeCell ref="G14:G16"/>
    <mergeCell ref="H14:H16"/>
    <mergeCell ref="I14:I16"/>
    <mergeCell ref="G9:G13"/>
    <mergeCell ref="H9:H13"/>
    <mergeCell ref="I9:I13"/>
    <mergeCell ref="J9:J13"/>
    <mergeCell ref="A9:A13"/>
    <mergeCell ref="B9:B13"/>
    <mergeCell ref="C9:C13"/>
    <mergeCell ref="D9:D13"/>
    <mergeCell ref="E9:E13"/>
    <mergeCell ref="F9:F13"/>
    <mergeCell ref="A4:X4"/>
    <mergeCell ref="A5:X5"/>
    <mergeCell ref="A6:A8"/>
    <mergeCell ref="B6:B8"/>
    <mergeCell ref="C6:C8"/>
    <mergeCell ref="D6:D8"/>
    <mergeCell ref="E6:E8"/>
    <mergeCell ref="G6:G8"/>
    <mergeCell ref="J6:J8"/>
    <mergeCell ref="H6:H8"/>
    <mergeCell ref="F6:F8"/>
    <mergeCell ref="I6:I8"/>
    <mergeCell ref="A1:X1"/>
    <mergeCell ref="A2:A3"/>
    <mergeCell ref="B2:B3"/>
    <mergeCell ref="C2:C3"/>
    <mergeCell ref="D2:D3"/>
    <mergeCell ref="E2:E3"/>
    <mergeCell ref="F2:I2"/>
    <mergeCell ref="J2:J3"/>
    <mergeCell ref="K2:K3"/>
    <mergeCell ref="L2:N2"/>
    <mergeCell ref="O2:X2"/>
  </mergeCells>
  <pageMargins left="0.59055118110236227" right="0" top="0" bottom="0" header="0" footer="0.31496062992125984"/>
  <pageSetup paperSize="9" scale="59" orientation="landscape" r:id="rId1"/>
  <rowBreaks count="4" manualBreakCount="4">
    <brk id="22" max="23" man="1"/>
    <brk id="46" max="23" man="1"/>
    <brk id="77" max="23" man="1"/>
    <brk id="104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H73"/>
  <sheetViews>
    <sheetView view="pageBreakPreview" topLeftCell="D1" zoomScale="90" zoomScaleNormal="80" zoomScaleSheetLayoutView="90" workbookViewId="0">
      <pane ySplit="3" topLeftCell="A59" activePane="bottomLeft" state="frozen"/>
      <selection pane="bottomLeft" activeCell="T65" sqref="T65"/>
    </sheetView>
  </sheetViews>
  <sheetFormatPr defaultRowHeight="21.75"/>
  <cols>
    <col min="1" max="1" width="9" style="66"/>
    <col min="2" max="2" width="5.25" style="21" customWidth="1"/>
    <col min="3" max="3" width="36.875" style="168" customWidth="1"/>
    <col min="4" max="4" width="17.25" style="66" customWidth="1"/>
    <col min="5" max="5" width="13.375" style="169" customWidth="1"/>
    <col min="6" max="6" width="2.375" style="66" customWidth="1"/>
    <col min="7" max="7" width="2.625" style="66" customWidth="1"/>
    <col min="8" max="8" width="2.375" style="66" customWidth="1"/>
    <col min="9" max="9" width="2.75" style="66" customWidth="1"/>
    <col min="10" max="10" width="10.875" style="170" customWidth="1"/>
    <col min="11" max="11" width="26.25" style="66" customWidth="1"/>
    <col min="12" max="12" width="5.375" style="66" customWidth="1"/>
    <col min="13" max="13" width="6.25" style="66" customWidth="1"/>
    <col min="14" max="14" width="5.625" style="66" customWidth="1"/>
    <col min="15" max="15" width="10" style="144" customWidth="1"/>
    <col min="16" max="16" width="7.125" style="144" bestFit="1" customWidth="1"/>
    <col min="17" max="17" width="6.375" style="144" customWidth="1"/>
    <col min="18" max="18" width="7.25" style="144" customWidth="1"/>
    <col min="19" max="19" width="6.625" style="144" customWidth="1"/>
    <col min="20" max="20" width="7.125" style="144" customWidth="1"/>
    <col min="21" max="21" width="7.875" style="144" customWidth="1"/>
    <col min="22" max="22" width="7.25" style="144" bestFit="1" customWidth="1"/>
    <col min="23" max="23" width="6.75" style="144" bestFit="1" customWidth="1"/>
    <col min="24" max="24" width="11.625" style="144" bestFit="1" customWidth="1"/>
    <col min="25" max="16384" width="9" style="66"/>
  </cols>
  <sheetData>
    <row r="1" spans="1:34" ht="48.75" customHeight="1">
      <c r="A1" s="907" t="s">
        <v>924</v>
      </c>
      <c r="B1" s="907"/>
      <c r="C1" s="907"/>
      <c r="D1" s="907"/>
      <c r="E1" s="907"/>
      <c r="F1" s="907"/>
      <c r="G1" s="907"/>
      <c r="H1" s="907"/>
      <c r="I1" s="907"/>
      <c r="J1" s="907"/>
      <c r="K1" s="907"/>
      <c r="L1" s="907"/>
      <c r="M1" s="907"/>
      <c r="N1" s="907"/>
      <c r="O1" s="907"/>
      <c r="P1" s="907"/>
      <c r="Q1" s="907"/>
      <c r="R1" s="907"/>
      <c r="S1" s="907"/>
      <c r="T1" s="907"/>
      <c r="U1" s="907"/>
      <c r="V1" s="907"/>
      <c r="W1" s="907"/>
      <c r="X1" s="907"/>
    </row>
    <row r="2" spans="1:34" ht="18.75" customHeight="1">
      <c r="A2" s="952" t="s">
        <v>834</v>
      </c>
      <c r="B2" s="856" t="s">
        <v>0</v>
      </c>
      <c r="C2" s="845" t="s">
        <v>1</v>
      </c>
      <c r="D2" s="847" t="s">
        <v>2</v>
      </c>
      <c r="E2" s="849" t="s">
        <v>3</v>
      </c>
      <c r="F2" s="953" t="s">
        <v>474</v>
      </c>
      <c r="G2" s="953"/>
      <c r="H2" s="953"/>
      <c r="I2" s="954"/>
      <c r="J2" s="853" t="s">
        <v>4</v>
      </c>
      <c r="K2" s="855" t="s">
        <v>5</v>
      </c>
      <c r="L2" s="857" t="s">
        <v>203</v>
      </c>
      <c r="M2" s="858"/>
      <c r="N2" s="859"/>
      <c r="O2" s="955" t="s">
        <v>6</v>
      </c>
      <c r="P2" s="956"/>
      <c r="Q2" s="956"/>
      <c r="R2" s="956"/>
      <c r="S2" s="956"/>
      <c r="T2" s="956"/>
      <c r="U2" s="956"/>
      <c r="V2" s="956"/>
      <c r="W2" s="956"/>
      <c r="X2" s="957"/>
    </row>
    <row r="3" spans="1:34" ht="43.5">
      <c r="A3" s="952"/>
      <c r="B3" s="864"/>
      <c r="C3" s="846"/>
      <c r="D3" s="848"/>
      <c r="E3" s="850"/>
      <c r="F3" s="67" t="s">
        <v>7</v>
      </c>
      <c r="G3" s="67" t="s">
        <v>8</v>
      </c>
      <c r="H3" s="67" t="s">
        <v>9</v>
      </c>
      <c r="I3" s="67" t="s">
        <v>10</v>
      </c>
      <c r="J3" s="854"/>
      <c r="K3" s="856"/>
      <c r="L3" s="426">
        <v>2556</v>
      </c>
      <c r="M3" s="426">
        <v>2557</v>
      </c>
      <c r="N3" s="426">
        <v>2558</v>
      </c>
      <c r="O3" s="171" t="s">
        <v>11</v>
      </c>
      <c r="P3" s="172" t="s">
        <v>12</v>
      </c>
      <c r="Q3" s="172" t="s">
        <v>13</v>
      </c>
      <c r="R3" s="172" t="s">
        <v>14</v>
      </c>
      <c r="S3" s="172" t="s">
        <v>15</v>
      </c>
      <c r="T3" s="172" t="s">
        <v>16</v>
      </c>
      <c r="U3" s="172" t="s">
        <v>17</v>
      </c>
      <c r="V3" s="172" t="s">
        <v>18</v>
      </c>
      <c r="W3" s="172" t="s">
        <v>19</v>
      </c>
      <c r="X3" s="172" t="s">
        <v>20</v>
      </c>
    </row>
    <row r="4" spans="1:34" s="23" customFormat="1" ht="21.75" customHeight="1">
      <c r="A4" s="914" t="s">
        <v>349</v>
      </c>
      <c r="B4" s="914"/>
      <c r="C4" s="914"/>
      <c r="D4" s="914"/>
      <c r="E4" s="914"/>
      <c r="F4" s="914"/>
      <c r="G4" s="914"/>
      <c r="H4" s="914"/>
      <c r="I4" s="914"/>
      <c r="J4" s="914"/>
      <c r="K4" s="914"/>
      <c r="L4" s="914"/>
      <c r="M4" s="914"/>
      <c r="N4" s="914"/>
      <c r="O4" s="914"/>
      <c r="P4" s="914"/>
      <c r="Q4" s="914"/>
      <c r="R4" s="914"/>
      <c r="S4" s="914"/>
      <c r="T4" s="914"/>
      <c r="U4" s="914"/>
      <c r="V4" s="914"/>
      <c r="W4" s="914"/>
      <c r="X4" s="914"/>
      <c r="Y4" s="24"/>
    </row>
    <row r="5" spans="1:34" s="99" customFormat="1" ht="40.5" customHeight="1">
      <c r="A5" s="958" t="s">
        <v>833</v>
      </c>
      <c r="B5" s="840" t="s">
        <v>541</v>
      </c>
      <c r="C5" s="959" t="s">
        <v>542</v>
      </c>
      <c r="D5" s="829" t="s">
        <v>543</v>
      </c>
      <c r="E5" s="893" t="s">
        <v>30</v>
      </c>
      <c r="F5" s="870"/>
      <c r="G5" s="870"/>
      <c r="H5" s="870" t="s">
        <v>21</v>
      </c>
      <c r="I5" s="870" t="s">
        <v>21</v>
      </c>
      <c r="J5" s="900" t="s">
        <v>22</v>
      </c>
      <c r="K5" s="411" t="s">
        <v>544</v>
      </c>
      <c r="L5" s="421"/>
      <c r="M5" s="421"/>
      <c r="N5" s="421"/>
      <c r="O5" s="107"/>
      <c r="P5" s="91"/>
      <c r="Q5" s="197"/>
      <c r="R5" s="91"/>
      <c r="S5" s="91"/>
      <c r="T5" s="91"/>
      <c r="U5" s="91"/>
      <c r="V5" s="91"/>
      <c r="W5" s="121"/>
      <c r="X5" s="121"/>
      <c r="Y5" s="91"/>
      <c r="Z5" s="92"/>
      <c r="AA5" s="107"/>
      <c r="AB5" s="94"/>
      <c r="AC5" s="96"/>
      <c r="AD5" s="97"/>
      <c r="AE5" s="96"/>
      <c r="AF5" s="97"/>
      <c r="AG5" s="91"/>
      <c r="AH5" s="83"/>
    </row>
    <row r="6" spans="1:34" s="99" customFormat="1" ht="43.5">
      <c r="A6" s="958"/>
      <c r="B6" s="838"/>
      <c r="C6" s="959"/>
      <c r="D6" s="829"/>
      <c r="E6" s="893"/>
      <c r="F6" s="870"/>
      <c r="G6" s="870"/>
      <c r="H6" s="870"/>
      <c r="I6" s="870"/>
      <c r="J6" s="900"/>
      <c r="K6" s="421" t="s">
        <v>545</v>
      </c>
      <c r="L6" s="421"/>
      <c r="M6" s="421"/>
      <c r="N6" s="421"/>
      <c r="O6" s="386"/>
      <c r="P6" s="386"/>
      <c r="Q6" s="386"/>
      <c r="R6" s="386"/>
      <c r="S6" s="386"/>
      <c r="T6" s="386"/>
      <c r="U6" s="386"/>
      <c r="V6" s="386"/>
      <c r="W6" s="386"/>
      <c r="X6" s="387"/>
      <c r="Y6" s="91"/>
      <c r="Z6" s="92"/>
      <c r="AB6" s="94"/>
      <c r="AD6" s="97"/>
      <c r="AF6" s="97"/>
      <c r="AH6" s="83"/>
    </row>
    <row r="7" spans="1:34" s="99" customFormat="1" ht="21.75" customHeight="1">
      <c r="A7" s="958"/>
      <c r="B7" s="839"/>
      <c r="C7" s="960"/>
      <c r="D7" s="830"/>
      <c r="E7" s="894"/>
      <c r="F7" s="871"/>
      <c r="G7" s="871"/>
      <c r="H7" s="871"/>
      <c r="I7" s="871"/>
      <c r="J7" s="901"/>
      <c r="K7" s="421" t="s">
        <v>25</v>
      </c>
      <c r="L7" s="421">
        <v>24.7</v>
      </c>
      <c r="M7" s="421">
        <v>8.83</v>
      </c>
      <c r="N7" s="421">
        <v>6.17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80"/>
      <c r="Z7" s="190"/>
      <c r="AA7" s="80"/>
      <c r="AB7" s="190"/>
      <c r="AC7" s="73"/>
      <c r="AD7" s="74"/>
      <c r="AE7" s="73"/>
      <c r="AF7" s="74"/>
      <c r="AG7" s="73"/>
      <c r="AH7" s="83"/>
    </row>
    <row r="8" spans="1:34" ht="21.75" customHeight="1">
      <c r="A8" s="958" t="s">
        <v>833</v>
      </c>
      <c r="B8" s="837" t="s">
        <v>416</v>
      </c>
      <c r="C8" s="828" t="s">
        <v>412</v>
      </c>
      <c r="D8" s="828" t="s">
        <v>413</v>
      </c>
      <c r="E8" s="828" t="s">
        <v>30</v>
      </c>
      <c r="F8" s="887"/>
      <c r="G8" s="869" t="s">
        <v>21</v>
      </c>
      <c r="H8" s="21"/>
      <c r="I8" s="869"/>
      <c r="J8" s="828" t="s">
        <v>218</v>
      </c>
      <c r="K8" s="114" t="s">
        <v>414</v>
      </c>
      <c r="L8" s="90"/>
      <c r="M8" s="90"/>
      <c r="N8" s="90"/>
      <c r="O8" s="95"/>
      <c r="P8" s="145"/>
      <c r="Q8" s="145"/>
      <c r="R8" s="145"/>
      <c r="S8" s="145"/>
      <c r="T8" s="145"/>
      <c r="U8" s="145"/>
      <c r="V8" s="145"/>
      <c r="W8" s="145"/>
      <c r="X8" s="145"/>
    </row>
    <row r="9" spans="1:34" ht="21.75" customHeight="1">
      <c r="A9" s="958"/>
      <c r="B9" s="840"/>
      <c r="C9" s="829"/>
      <c r="D9" s="829"/>
      <c r="E9" s="829"/>
      <c r="F9" s="888"/>
      <c r="G9" s="870"/>
      <c r="H9" s="21"/>
      <c r="I9" s="870"/>
      <c r="J9" s="829"/>
      <c r="K9" s="114" t="s">
        <v>415</v>
      </c>
      <c r="L9" s="90"/>
      <c r="M9" s="90"/>
      <c r="N9" s="90"/>
      <c r="O9" s="95"/>
      <c r="P9" s="145"/>
      <c r="Q9" s="145"/>
      <c r="R9" s="145"/>
      <c r="S9" s="145"/>
      <c r="T9" s="145"/>
      <c r="U9" s="145"/>
      <c r="V9" s="145"/>
      <c r="W9" s="145"/>
      <c r="X9" s="145"/>
    </row>
    <row r="10" spans="1:34" ht="46.5" customHeight="1">
      <c r="A10" s="958"/>
      <c r="B10" s="841"/>
      <c r="C10" s="830"/>
      <c r="D10" s="830"/>
      <c r="E10" s="830"/>
      <c r="F10" s="889"/>
      <c r="G10" s="871"/>
      <c r="H10" s="21"/>
      <c r="I10" s="871"/>
      <c r="J10" s="830"/>
      <c r="K10" s="102" t="s">
        <v>25</v>
      </c>
      <c r="L10" s="102" t="s">
        <v>227</v>
      </c>
      <c r="M10" s="102" t="s">
        <v>217</v>
      </c>
      <c r="N10" s="102" t="s">
        <v>228</v>
      </c>
      <c r="O10" s="458"/>
      <c r="P10" s="200"/>
      <c r="Q10" s="200"/>
      <c r="R10" s="200"/>
      <c r="S10" s="200"/>
      <c r="T10" s="200"/>
      <c r="U10" s="200"/>
      <c r="V10" s="200"/>
      <c r="W10" s="200"/>
      <c r="X10" s="200"/>
    </row>
    <row r="11" spans="1:34" s="84" customFormat="1" ht="65.25">
      <c r="A11" s="964" t="s">
        <v>835</v>
      </c>
      <c r="B11" s="837" t="s">
        <v>565</v>
      </c>
      <c r="C11" s="967" t="s">
        <v>566</v>
      </c>
      <c r="D11" s="828" t="s">
        <v>567</v>
      </c>
      <c r="E11" s="895" t="s">
        <v>30</v>
      </c>
      <c r="F11" s="869"/>
      <c r="G11" s="869"/>
      <c r="H11" s="869" t="s">
        <v>21</v>
      </c>
      <c r="I11" s="869"/>
      <c r="J11" s="899" t="s">
        <v>568</v>
      </c>
      <c r="K11" s="421" t="s">
        <v>569</v>
      </c>
      <c r="L11" s="961" t="s">
        <v>925</v>
      </c>
      <c r="M11" s="962"/>
      <c r="N11" s="963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198"/>
    </row>
    <row r="12" spans="1:34" s="84" customFormat="1">
      <c r="A12" s="965"/>
      <c r="B12" s="838"/>
      <c r="C12" s="959"/>
      <c r="D12" s="829"/>
      <c r="E12" s="893"/>
      <c r="F12" s="870"/>
      <c r="G12" s="870"/>
      <c r="H12" s="870"/>
      <c r="I12" s="870"/>
      <c r="J12" s="900"/>
      <c r="K12" s="421" t="s">
        <v>570</v>
      </c>
      <c r="L12" s="421"/>
      <c r="M12" s="421"/>
      <c r="N12" s="87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198"/>
    </row>
    <row r="13" spans="1:34" s="84" customFormat="1" ht="23.25" customHeight="1">
      <c r="A13" s="966"/>
      <c r="B13" s="839"/>
      <c r="C13" s="960"/>
      <c r="D13" s="830"/>
      <c r="E13" s="894"/>
      <c r="F13" s="871"/>
      <c r="G13" s="871"/>
      <c r="H13" s="871"/>
      <c r="I13" s="871"/>
      <c r="J13" s="901"/>
      <c r="K13" s="421" t="s">
        <v>25</v>
      </c>
      <c r="L13" s="421">
        <v>23.83</v>
      </c>
      <c r="M13" s="421">
        <v>28.25</v>
      </c>
      <c r="N13" s="87">
        <v>33.49</v>
      </c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199"/>
    </row>
    <row r="14" spans="1:34" ht="43.5">
      <c r="A14" s="434" t="s">
        <v>837</v>
      </c>
      <c r="B14" s="419" t="s">
        <v>324</v>
      </c>
      <c r="C14" s="102" t="s">
        <v>354</v>
      </c>
      <c r="D14" s="432"/>
      <c r="E14" s="424" t="s">
        <v>30</v>
      </c>
      <c r="F14" s="106"/>
      <c r="G14" s="106" t="s">
        <v>21</v>
      </c>
      <c r="H14" s="123"/>
      <c r="I14" s="106"/>
      <c r="J14" s="153" t="s">
        <v>218</v>
      </c>
      <c r="K14" s="421" t="s">
        <v>257</v>
      </c>
      <c r="L14" s="432"/>
      <c r="M14" s="432"/>
      <c r="N14" s="432"/>
      <c r="O14" s="314" t="s">
        <v>869</v>
      </c>
      <c r="P14" s="203"/>
      <c r="Q14" s="203"/>
      <c r="R14" s="203"/>
      <c r="S14" s="203"/>
      <c r="T14" s="203"/>
      <c r="U14" s="203"/>
      <c r="V14" s="203"/>
      <c r="W14" s="203"/>
      <c r="X14" s="203"/>
    </row>
    <row r="15" spans="1:34" ht="60" customHeight="1">
      <c r="A15" s="434" t="s">
        <v>837</v>
      </c>
      <c r="B15" s="419" t="s">
        <v>323</v>
      </c>
      <c r="C15" s="189" t="s">
        <v>355</v>
      </c>
      <c r="D15" s="432"/>
      <c r="E15" s="424" t="s">
        <v>30</v>
      </c>
      <c r="F15" s="106"/>
      <c r="G15" s="106" t="s">
        <v>21</v>
      </c>
      <c r="H15" s="123"/>
      <c r="I15" s="106"/>
      <c r="J15" s="153" t="s">
        <v>218</v>
      </c>
      <c r="K15" s="421" t="s">
        <v>257</v>
      </c>
      <c r="L15" s="432"/>
      <c r="M15" s="432"/>
      <c r="N15" s="432"/>
      <c r="O15" s="314" t="s">
        <v>869</v>
      </c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34" ht="66" customHeight="1">
      <c r="A16" s="434" t="s">
        <v>837</v>
      </c>
      <c r="B16" s="419" t="s">
        <v>325</v>
      </c>
      <c r="C16" s="102" t="s">
        <v>356</v>
      </c>
      <c r="D16" s="432"/>
      <c r="E16" s="424" t="s">
        <v>30</v>
      </c>
      <c r="F16" s="106"/>
      <c r="G16" s="106" t="s">
        <v>21</v>
      </c>
      <c r="H16" s="123"/>
      <c r="I16" s="106"/>
      <c r="J16" s="153" t="s">
        <v>218</v>
      </c>
      <c r="K16" s="115" t="s">
        <v>257</v>
      </c>
      <c r="L16" s="432"/>
      <c r="M16" s="432"/>
      <c r="N16" s="432"/>
      <c r="O16" s="314" t="s">
        <v>869</v>
      </c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7">
      <c r="A17" s="434" t="s">
        <v>837</v>
      </c>
      <c r="B17" s="427" t="s">
        <v>326</v>
      </c>
      <c r="C17" s="102" t="s">
        <v>357</v>
      </c>
      <c r="D17" s="432"/>
      <c r="E17" s="424" t="s">
        <v>30</v>
      </c>
      <c r="F17" s="106"/>
      <c r="G17" s="106" t="s">
        <v>21</v>
      </c>
      <c r="H17" s="123"/>
      <c r="I17" s="106"/>
      <c r="J17" s="153" t="s">
        <v>218</v>
      </c>
      <c r="K17" s="421" t="s">
        <v>257</v>
      </c>
      <c r="L17" s="432"/>
      <c r="M17" s="432"/>
      <c r="N17" s="432"/>
      <c r="O17" s="43"/>
      <c r="P17" s="181"/>
      <c r="Q17" s="181"/>
      <c r="R17" s="181"/>
      <c r="S17" s="181"/>
      <c r="T17" s="181"/>
      <c r="U17" s="181"/>
      <c r="V17" s="181"/>
      <c r="W17" s="181"/>
      <c r="X17" s="181"/>
    </row>
    <row r="18" spans="1:27">
      <c r="A18" s="434" t="s">
        <v>837</v>
      </c>
      <c r="B18" s="427" t="s">
        <v>327</v>
      </c>
      <c r="C18" s="102" t="s">
        <v>359</v>
      </c>
      <c r="D18" s="432"/>
      <c r="E18" s="424" t="s">
        <v>30</v>
      </c>
      <c r="F18" s="106"/>
      <c r="G18" s="115" t="s">
        <v>21</v>
      </c>
      <c r="H18" s="21"/>
      <c r="I18" s="106"/>
      <c r="J18" s="153" t="s">
        <v>24</v>
      </c>
      <c r="K18" s="421" t="s">
        <v>103</v>
      </c>
      <c r="L18" s="432"/>
      <c r="M18" s="432"/>
      <c r="N18" s="432"/>
      <c r="O18" s="112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7" s="84" customFormat="1" ht="43.5">
      <c r="A19" s="958" t="s">
        <v>837</v>
      </c>
      <c r="B19" s="865" t="s">
        <v>731</v>
      </c>
      <c r="C19" s="828" t="s">
        <v>732</v>
      </c>
      <c r="D19" s="828" t="s">
        <v>733</v>
      </c>
      <c r="E19" s="895" t="s">
        <v>30</v>
      </c>
      <c r="F19" s="825"/>
      <c r="G19" s="825"/>
      <c r="H19" s="869" t="s">
        <v>21</v>
      </c>
      <c r="I19" s="825"/>
      <c r="J19" s="899" t="s">
        <v>734</v>
      </c>
      <c r="K19" s="421" t="s">
        <v>735</v>
      </c>
      <c r="L19" s="421"/>
      <c r="M19" s="421"/>
      <c r="N19" s="87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175"/>
    </row>
    <row r="20" spans="1:27" s="84" customFormat="1">
      <c r="A20" s="958"/>
      <c r="B20" s="865"/>
      <c r="C20" s="829"/>
      <c r="D20" s="829"/>
      <c r="E20" s="893"/>
      <c r="F20" s="826"/>
      <c r="G20" s="826"/>
      <c r="H20" s="870"/>
      <c r="I20" s="826"/>
      <c r="J20" s="900"/>
      <c r="K20" s="421" t="s">
        <v>736</v>
      </c>
      <c r="L20" s="421"/>
      <c r="M20" s="421"/>
      <c r="N20" s="87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175"/>
    </row>
    <row r="21" spans="1:27" s="84" customFormat="1" ht="22.5" customHeight="1">
      <c r="A21" s="958"/>
      <c r="B21" s="865"/>
      <c r="C21" s="830"/>
      <c r="D21" s="830"/>
      <c r="E21" s="894"/>
      <c r="F21" s="827"/>
      <c r="G21" s="827"/>
      <c r="H21" s="871"/>
      <c r="I21" s="827"/>
      <c r="J21" s="901"/>
      <c r="K21" s="421" t="s">
        <v>25</v>
      </c>
      <c r="L21" s="421">
        <v>23.83</v>
      </c>
      <c r="M21" s="421">
        <v>28.25</v>
      </c>
      <c r="N21" s="87">
        <v>33.49</v>
      </c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176"/>
    </row>
    <row r="22" spans="1:27" s="84" customFormat="1" ht="65.25">
      <c r="A22" s="968" t="s">
        <v>837</v>
      </c>
      <c r="B22" s="886" t="s">
        <v>802</v>
      </c>
      <c r="C22" s="828" t="s">
        <v>803</v>
      </c>
      <c r="D22" s="828" t="s">
        <v>804</v>
      </c>
      <c r="E22" s="825"/>
      <c r="F22" s="825"/>
      <c r="G22" s="825"/>
      <c r="H22" s="869"/>
      <c r="I22" s="825"/>
      <c r="J22" s="828" t="s">
        <v>664</v>
      </c>
      <c r="K22" s="186" t="s">
        <v>805</v>
      </c>
      <c r="L22" s="187"/>
      <c r="M22" s="187"/>
      <c r="N22" s="187"/>
      <c r="O22" s="80"/>
      <c r="P22" s="187"/>
      <c r="Q22" s="187"/>
      <c r="R22" s="187"/>
      <c r="S22" s="187"/>
      <c r="T22" s="187"/>
      <c r="U22" s="187"/>
      <c r="V22" s="43"/>
      <c r="W22" s="43"/>
      <c r="X22" s="187"/>
      <c r="Y22" s="192"/>
    </row>
    <row r="23" spans="1:27" s="84" customFormat="1" ht="65.25">
      <c r="A23" s="968"/>
      <c r="B23" s="838"/>
      <c r="C23" s="829"/>
      <c r="D23" s="829"/>
      <c r="E23" s="826"/>
      <c r="F23" s="826"/>
      <c r="G23" s="826"/>
      <c r="H23" s="870"/>
      <c r="I23" s="826"/>
      <c r="J23" s="829"/>
      <c r="K23" s="186" t="s">
        <v>806</v>
      </c>
      <c r="L23" s="187"/>
      <c r="M23" s="187"/>
      <c r="N23" s="187"/>
      <c r="O23" s="80"/>
      <c r="P23" s="187"/>
      <c r="Q23" s="187"/>
      <c r="R23" s="187"/>
      <c r="S23" s="187"/>
      <c r="T23" s="187"/>
      <c r="U23" s="187"/>
      <c r="V23" s="43"/>
      <c r="W23" s="43"/>
      <c r="X23" s="187"/>
      <c r="Y23" s="192"/>
    </row>
    <row r="24" spans="1:27" s="84" customFormat="1">
      <c r="A24" s="968"/>
      <c r="B24" s="839"/>
      <c r="C24" s="830"/>
      <c r="D24" s="830"/>
      <c r="E24" s="827"/>
      <c r="F24" s="827"/>
      <c r="G24" s="827"/>
      <c r="H24" s="871"/>
      <c r="I24" s="827"/>
      <c r="J24" s="830"/>
      <c r="K24" s="186" t="s">
        <v>25</v>
      </c>
      <c r="L24" s="187"/>
      <c r="M24" s="187"/>
      <c r="N24" s="187"/>
      <c r="O24" s="80"/>
      <c r="P24" s="80"/>
      <c r="Q24" s="80"/>
      <c r="R24" s="80"/>
      <c r="S24" s="80"/>
      <c r="T24" s="80"/>
      <c r="U24" s="80"/>
      <c r="V24" s="388"/>
      <c r="W24" s="388"/>
      <c r="X24" s="80"/>
      <c r="Y24" s="176"/>
    </row>
    <row r="25" spans="1:27" s="84" customFormat="1" ht="41.25" customHeight="1">
      <c r="A25" s="968" t="s">
        <v>837</v>
      </c>
      <c r="B25" s="969" t="s">
        <v>737</v>
      </c>
      <c r="C25" s="828" t="s">
        <v>738</v>
      </c>
      <c r="D25" s="828" t="s">
        <v>739</v>
      </c>
      <c r="E25" s="895" t="s">
        <v>30</v>
      </c>
      <c r="F25" s="825"/>
      <c r="G25" s="825"/>
      <c r="H25" s="869" t="s">
        <v>21</v>
      </c>
      <c r="I25" s="825"/>
      <c r="J25" s="895" t="s">
        <v>24</v>
      </c>
      <c r="K25" s="421" t="s">
        <v>740</v>
      </c>
      <c r="L25" s="421"/>
      <c r="M25" s="421"/>
      <c r="N25" s="421"/>
      <c r="O25" s="435"/>
      <c r="P25" s="93"/>
      <c r="Q25" s="145"/>
      <c r="R25" s="145"/>
      <c r="S25" s="145"/>
      <c r="T25" s="145"/>
      <c r="U25" s="145"/>
      <c r="V25" s="90"/>
      <c r="W25" s="90"/>
      <c r="X25" s="145"/>
      <c r="Y25" s="175"/>
    </row>
    <row r="26" spans="1:27" s="84" customFormat="1" ht="39.75" customHeight="1">
      <c r="A26" s="968"/>
      <c r="B26" s="969"/>
      <c r="C26" s="829"/>
      <c r="D26" s="829"/>
      <c r="E26" s="893"/>
      <c r="F26" s="826"/>
      <c r="G26" s="826"/>
      <c r="H26" s="870"/>
      <c r="I26" s="826"/>
      <c r="J26" s="893"/>
      <c r="K26" s="421" t="s">
        <v>741</v>
      </c>
      <c r="L26" s="421" t="s">
        <v>217</v>
      </c>
      <c r="M26" s="421" t="s">
        <v>217</v>
      </c>
      <c r="N26" s="421" t="s">
        <v>217</v>
      </c>
      <c r="O26" s="435"/>
      <c r="P26" s="93"/>
      <c r="Q26" s="145"/>
      <c r="R26" s="145"/>
      <c r="S26" s="145"/>
      <c r="T26" s="145"/>
      <c r="U26" s="145"/>
      <c r="V26" s="90"/>
      <c r="W26" s="90"/>
      <c r="X26" s="145"/>
      <c r="Y26" s="175"/>
    </row>
    <row r="27" spans="1:27" s="84" customFormat="1" ht="27.75">
      <c r="A27" s="968"/>
      <c r="B27" s="969"/>
      <c r="C27" s="830"/>
      <c r="D27" s="830"/>
      <c r="E27" s="894"/>
      <c r="F27" s="827"/>
      <c r="G27" s="827"/>
      <c r="H27" s="871"/>
      <c r="I27" s="827"/>
      <c r="J27" s="894"/>
      <c r="K27" s="421" t="s">
        <v>25</v>
      </c>
      <c r="L27" s="421" t="s">
        <v>217</v>
      </c>
      <c r="M27" s="421" t="s">
        <v>217</v>
      </c>
      <c r="N27" s="421" t="s">
        <v>217</v>
      </c>
      <c r="O27" s="436"/>
      <c r="P27" s="101"/>
      <c r="Q27" s="80"/>
      <c r="R27" s="80"/>
      <c r="S27" s="80"/>
      <c r="T27" s="80"/>
      <c r="U27" s="80"/>
      <c r="V27" s="73"/>
      <c r="W27" s="73"/>
      <c r="X27" s="80"/>
      <c r="Y27" s="176"/>
    </row>
    <row r="28" spans="1:27" ht="148.5" customHeight="1">
      <c r="A28" s="437" t="s">
        <v>837</v>
      </c>
      <c r="B28" s="427" t="s">
        <v>159</v>
      </c>
      <c r="C28" s="421" t="s">
        <v>146</v>
      </c>
      <c r="D28" s="193"/>
      <c r="E28" s="424" t="s">
        <v>30</v>
      </c>
      <c r="F28" s="123"/>
      <c r="G28" s="412" t="s">
        <v>21</v>
      </c>
      <c r="H28" s="115"/>
      <c r="I28" s="115"/>
      <c r="J28" s="153" t="s">
        <v>24</v>
      </c>
      <c r="K28" s="106"/>
      <c r="L28" s="106" t="s">
        <v>217</v>
      </c>
      <c r="M28" s="106" t="s">
        <v>217</v>
      </c>
      <c r="N28" s="106" t="s">
        <v>217</v>
      </c>
      <c r="O28" s="121" t="s">
        <v>926</v>
      </c>
      <c r="P28" s="197"/>
      <c r="Q28" s="81"/>
      <c r="S28" s="122"/>
      <c r="T28" s="122"/>
      <c r="U28" s="122"/>
      <c r="V28" s="122"/>
      <c r="W28" s="122"/>
      <c r="X28" s="122"/>
      <c r="Y28" s="44"/>
      <c r="Z28" s="44"/>
      <c r="AA28" s="428">
        <v>3</v>
      </c>
    </row>
    <row r="29" spans="1:27" s="84" customFormat="1" ht="23.25" customHeight="1">
      <c r="A29" s="974" t="s">
        <v>838</v>
      </c>
      <c r="B29" s="905" t="s">
        <v>742</v>
      </c>
      <c r="C29" s="828" t="s">
        <v>743</v>
      </c>
      <c r="D29" s="828"/>
      <c r="E29" s="895" t="s">
        <v>30</v>
      </c>
      <c r="F29" s="825"/>
      <c r="G29" s="825"/>
      <c r="H29" s="825" t="s">
        <v>21</v>
      </c>
      <c r="I29" s="825"/>
      <c r="J29" s="828" t="s">
        <v>498</v>
      </c>
      <c r="K29" s="421" t="s">
        <v>744</v>
      </c>
      <c r="L29" s="421"/>
      <c r="M29" s="421"/>
      <c r="N29" s="421"/>
      <c r="O29" s="121"/>
      <c r="P29" s="122"/>
      <c r="Q29" s="122"/>
      <c r="R29" s="122"/>
      <c r="S29" s="122"/>
      <c r="T29" s="122"/>
      <c r="U29" s="122"/>
      <c r="V29" s="122"/>
      <c r="W29" s="122"/>
      <c r="X29" s="122"/>
      <c r="Y29" s="188"/>
    </row>
    <row r="30" spans="1:27" s="84" customFormat="1" ht="24" customHeight="1">
      <c r="A30" s="974"/>
      <c r="B30" s="905"/>
      <c r="C30" s="829"/>
      <c r="D30" s="829"/>
      <c r="E30" s="893"/>
      <c r="F30" s="826"/>
      <c r="G30" s="826"/>
      <c r="H30" s="826"/>
      <c r="I30" s="826"/>
      <c r="J30" s="893"/>
      <c r="K30" s="421" t="s">
        <v>745</v>
      </c>
      <c r="L30" s="421"/>
      <c r="M30" s="421"/>
      <c r="N30" s="421"/>
      <c r="O30" s="121"/>
      <c r="P30" s="122"/>
      <c r="Q30" s="122"/>
      <c r="R30" s="122"/>
      <c r="S30" s="122"/>
      <c r="T30" s="122"/>
      <c r="U30" s="122"/>
      <c r="V30" s="122"/>
      <c r="W30" s="122"/>
      <c r="X30" s="122"/>
      <c r="Y30" s="188"/>
    </row>
    <row r="31" spans="1:27" s="84" customFormat="1">
      <c r="A31" s="974"/>
      <c r="B31" s="905"/>
      <c r="C31" s="830"/>
      <c r="D31" s="830"/>
      <c r="E31" s="894"/>
      <c r="F31" s="827"/>
      <c r="G31" s="827"/>
      <c r="H31" s="827"/>
      <c r="I31" s="827"/>
      <c r="J31" s="894"/>
      <c r="K31" s="421" t="s">
        <v>25</v>
      </c>
      <c r="L31" s="421">
        <v>5.47</v>
      </c>
      <c r="M31" s="421">
        <v>4.95</v>
      </c>
      <c r="N31" s="421">
        <v>3.1</v>
      </c>
      <c r="O31" s="206"/>
      <c r="P31" s="206"/>
      <c r="Q31" s="206"/>
      <c r="R31" s="206"/>
      <c r="S31" s="206"/>
      <c r="T31" s="206"/>
      <c r="U31" s="206"/>
      <c r="V31" s="206"/>
      <c r="W31" s="207"/>
      <c r="X31" s="207"/>
      <c r="Y31" s="176"/>
    </row>
    <row r="32" spans="1:27" s="84" customFormat="1" ht="24.75" customHeight="1">
      <c r="A32" s="970" t="s">
        <v>840</v>
      </c>
      <c r="B32" s="971" t="s">
        <v>610</v>
      </c>
      <c r="C32" s="828" t="s">
        <v>611</v>
      </c>
      <c r="D32" s="895" t="s">
        <v>612</v>
      </c>
      <c r="E32" s="895" t="s">
        <v>349</v>
      </c>
      <c r="F32" s="869"/>
      <c r="G32" s="869"/>
      <c r="H32" s="869" t="s">
        <v>21</v>
      </c>
      <c r="I32" s="869" t="s">
        <v>21</v>
      </c>
      <c r="J32" s="930" t="s">
        <v>613</v>
      </c>
      <c r="K32" s="421" t="s">
        <v>614</v>
      </c>
      <c r="L32" s="412">
        <v>0</v>
      </c>
      <c r="M32" s="412">
        <v>0</v>
      </c>
      <c r="N32" s="270">
        <v>2</v>
      </c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50"/>
    </row>
    <row r="33" spans="1:25" s="84" customFormat="1" ht="24.75" customHeight="1">
      <c r="A33" s="970"/>
      <c r="B33" s="972"/>
      <c r="C33" s="829"/>
      <c r="D33" s="893"/>
      <c r="E33" s="893"/>
      <c r="F33" s="870"/>
      <c r="G33" s="870"/>
      <c r="H33" s="870"/>
      <c r="I33" s="870"/>
      <c r="J33" s="931"/>
      <c r="K33" s="421" t="s">
        <v>615</v>
      </c>
      <c r="L33" s="412"/>
      <c r="M33" s="412"/>
      <c r="N33" s="270"/>
      <c r="O33" s="201"/>
      <c r="P33" s="201"/>
      <c r="Q33" s="201"/>
      <c r="R33" s="201"/>
      <c r="S33" s="201"/>
      <c r="T33" s="205"/>
      <c r="U33" s="201"/>
      <c r="V33" s="201"/>
      <c r="W33" s="201"/>
      <c r="X33" s="201"/>
      <c r="Y33" s="251"/>
    </row>
    <row r="34" spans="1:25" s="84" customFormat="1" ht="24.75" customHeight="1">
      <c r="A34" s="970"/>
      <c r="B34" s="973"/>
      <c r="C34" s="830"/>
      <c r="D34" s="894"/>
      <c r="E34" s="894"/>
      <c r="F34" s="871"/>
      <c r="G34" s="871"/>
      <c r="H34" s="871"/>
      <c r="I34" s="871"/>
      <c r="J34" s="932"/>
      <c r="K34" s="421" t="s">
        <v>616</v>
      </c>
      <c r="L34" s="271">
        <v>0</v>
      </c>
      <c r="M34" s="271">
        <v>0</v>
      </c>
      <c r="N34" s="271">
        <v>0.15</v>
      </c>
      <c r="O34" s="204"/>
      <c r="P34" s="272"/>
      <c r="Q34" s="272"/>
      <c r="R34" s="272"/>
      <c r="S34" s="272"/>
      <c r="T34" s="272"/>
      <c r="U34" s="272"/>
      <c r="V34" s="272"/>
      <c r="W34" s="272"/>
      <c r="X34" s="272"/>
      <c r="Y34" s="252"/>
    </row>
    <row r="35" spans="1:25" s="84" customFormat="1" ht="65.25">
      <c r="A35" s="958" t="s">
        <v>840</v>
      </c>
      <c r="B35" s="971" t="s">
        <v>409</v>
      </c>
      <c r="C35" s="967" t="s">
        <v>410</v>
      </c>
      <c r="D35" s="895" t="s">
        <v>73</v>
      </c>
      <c r="E35" s="895" t="s">
        <v>138</v>
      </c>
      <c r="F35" s="887"/>
      <c r="G35" s="869" t="s">
        <v>21</v>
      </c>
      <c r="H35" s="887"/>
      <c r="I35" s="887"/>
      <c r="J35" s="828" t="s">
        <v>470</v>
      </c>
      <c r="K35" s="421" t="s">
        <v>411</v>
      </c>
      <c r="L35" s="421"/>
      <c r="M35" s="421"/>
      <c r="N35" s="421"/>
      <c r="O35" s="177"/>
      <c r="P35" s="145"/>
      <c r="Q35" s="145"/>
      <c r="R35" s="145"/>
      <c r="S35" s="145"/>
      <c r="T35" s="145"/>
      <c r="U35" s="145"/>
      <c r="V35" s="145"/>
      <c r="W35" s="145"/>
      <c r="X35" s="145"/>
    </row>
    <row r="36" spans="1:25" s="84" customFormat="1" ht="43.5">
      <c r="A36" s="958"/>
      <c r="B36" s="972"/>
      <c r="C36" s="959"/>
      <c r="D36" s="893"/>
      <c r="E36" s="893"/>
      <c r="F36" s="888"/>
      <c r="G36" s="870"/>
      <c r="H36" s="888"/>
      <c r="I36" s="888"/>
      <c r="J36" s="829"/>
      <c r="K36" s="421" t="s">
        <v>216</v>
      </c>
      <c r="L36" s="421"/>
      <c r="M36" s="421"/>
      <c r="N36" s="421"/>
      <c r="O36" s="177"/>
      <c r="P36" s="145"/>
      <c r="Q36" s="145"/>
      <c r="R36" s="145"/>
      <c r="S36" s="145"/>
      <c r="T36" s="145"/>
      <c r="U36" s="145"/>
      <c r="V36" s="145"/>
      <c r="W36" s="145"/>
      <c r="X36" s="145"/>
    </row>
    <row r="37" spans="1:25" s="84" customFormat="1" ht="24.75" customHeight="1">
      <c r="A37" s="958"/>
      <c r="B37" s="973"/>
      <c r="C37" s="960"/>
      <c r="D37" s="894"/>
      <c r="E37" s="894"/>
      <c r="F37" s="889"/>
      <c r="G37" s="871"/>
      <c r="H37" s="889"/>
      <c r="I37" s="889"/>
      <c r="J37" s="830"/>
      <c r="K37" s="421" t="s">
        <v>25</v>
      </c>
      <c r="L37" s="421">
        <v>100</v>
      </c>
      <c r="M37" s="421">
        <v>100</v>
      </c>
      <c r="N37" s="421">
        <v>75</v>
      </c>
      <c r="O37" s="145"/>
      <c r="P37" s="145"/>
      <c r="Q37" s="145"/>
      <c r="R37" s="145"/>
      <c r="S37" s="145"/>
      <c r="T37" s="145"/>
      <c r="U37" s="145"/>
      <c r="V37" s="145"/>
      <c r="W37" s="145"/>
      <c r="X37" s="145"/>
    </row>
    <row r="38" spans="1:25" s="84" customFormat="1" ht="26.25" customHeight="1">
      <c r="A38" s="975" t="s">
        <v>841</v>
      </c>
      <c r="B38" s="971" t="s">
        <v>617</v>
      </c>
      <c r="C38" s="866" t="s">
        <v>618</v>
      </c>
      <c r="D38" s="866" t="s">
        <v>618</v>
      </c>
      <c r="E38" s="866" t="s">
        <v>619</v>
      </c>
      <c r="F38" s="976"/>
      <c r="G38" s="976"/>
      <c r="H38" s="979" t="s">
        <v>21</v>
      </c>
      <c r="I38" s="976"/>
      <c r="J38" s="982" t="s">
        <v>24</v>
      </c>
      <c r="K38" s="95" t="s">
        <v>620</v>
      </c>
      <c r="L38" s="121"/>
      <c r="M38" s="121"/>
      <c r="N38" s="121"/>
      <c r="O38" s="107"/>
      <c r="P38" s="121"/>
      <c r="Q38" s="122"/>
      <c r="R38" s="122"/>
      <c r="S38" s="122"/>
      <c r="T38" s="122"/>
      <c r="U38" s="122"/>
      <c r="V38" s="122"/>
      <c r="W38" s="122"/>
      <c r="X38" s="122"/>
      <c r="Y38" s="175"/>
    </row>
    <row r="39" spans="1:25" s="84" customFormat="1" ht="21.75" customHeight="1">
      <c r="A39" s="975"/>
      <c r="B39" s="972"/>
      <c r="C39" s="867"/>
      <c r="D39" s="867"/>
      <c r="E39" s="867"/>
      <c r="F39" s="977"/>
      <c r="G39" s="977"/>
      <c r="H39" s="980"/>
      <c r="I39" s="977"/>
      <c r="J39" s="983"/>
      <c r="K39" s="95" t="s">
        <v>621</v>
      </c>
      <c r="L39" s="121"/>
      <c r="M39" s="121"/>
      <c r="N39" s="121"/>
      <c r="O39" s="107"/>
      <c r="P39" s="121"/>
      <c r="Q39" s="122"/>
      <c r="R39" s="122"/>
      <c r="S39" s="122"/>
      <c r="T39" s="122"/>
      <c r="U39" s="122"/>
      <c r="V39" s="122"/>
      <c r="W39" s="122"/>
      <c r="X39" s="122"/>
      <c r="Y39" s="175"/>
    </row>
    <row r="40" spans="1:25" s="84" customFormat="1" ht="21.75" customHeight="1">
      <c r="A40" s="975"/>
      <c r="B40" s="973"/>
      <c r="C40" s="868"/>
      <c r="D40" s="868"/>
      <c r="E40" s="868"/>
      <c r="F40" s="978"/>
      <c r="G40" s="978"/>
      <c r="H40" s="981"/>
      <c r="I40" s="978"/>
      <c r="J40" s="984"/>
      <c r="K40" s="95" t="s">
        <v>25</v>
      </c>
      <c r="L40" s="121">
        <v>34.119999999999997</v>
      </c>
      <c r="M40" s="121">
        <v>37.5</v>
      </c>
      <c r="N40" s="121">
        <v>41.03</v>
      </c>
      <c r="O40" s="273"/>
      <c r="P40" s="273"/>
      <c r="Q40" s="163"/>
      <c r="R40" s="100"/>
      <c r="S40" s="100"/>
      <c r="T40" s="100"/>
      <c r="U40" s="100"/>
      <c r="V40" s="100"/>
      <c r="W40" s="100"/>
      <c r="X40" s="100"/>
      <c r="Y40" s="176"/>
    </row>
    <row r="41" spans="1:25" s="84" customFormat="1" ht="39.75" customHeight="1">
      <c r="A41" s="985" t="s">
        <v>842</v>
      </c>
      <c r="B41" s="971" t="s">
        <v>622</v>
      </c>
      <c r="C41" s="866" t="s">
        <v>623</v>
      </c>
      <c r="D41" s="982" t="s">
        <v>624</v>
      </c>
      <c r="E41" s="866" t="s">
        <v>135</v>
      </c>
      <c r="F41" s="976"/>
      <c r="G41" s="976"/>
      <c r="H41" s="979" t="s">
        <v>21</v>
      </c>
      <c r="I41" s="976"/>
      <c r="J41" s="982" t="s">
        <v>24</v>
      </c>
      <c r="K41" s="438" t="s">
        <v>625</v>
      </c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75"/>
    </row>
    <row r="42" spans="1:25" s="84" customFormat="1" ht="39.75" customHeight="1">
      <c r="A42" s="985"/>
      <c r="B42" s="972"/>
      <c r="C42" s="867"/>
      <c r="D42" s="983"/>
      <c r="E42" s="867"/>
      <c r="F42" s="977"/>
      <c r="G42" s="977"/>
      <c r="H42" s="980"/>
      <c r="I42" s="977"/>
      <c r="J42" s="983"/>
      <c r="K42" s="159" t="s">
        <v>626</v>
      </c>
      <c r="L42" s="121"/>
      <c r="M42" s="121"/>
      <c r="N42" s="121"/>
      <c r="O42" s="122"/>
      <c r="P42" s="122"/>
      <c r="Q42" s="122"/>
      <c r="R42" s="122"/>
      <c r="S42" s="122"/>
      <c r="T42" s="122"/>
      <c r="U42" s="122"/>
      <c r="V42" s="122"/>
      <c r="W42" s="122"/>
      <c r="X42" s="121"/>
      <c r="Y42" s="175"/>
    </row>
    <row r="43" spans="1:25" s="84" customFormat="1" ht="21.75" customHeight="1">
      <c r="A43" s="985"/>
      <c r="B43" s="973"/>
      <c r="C43" s="868"/>
      <c r="D43" s="984"/>
      <c r="E43" s="868"/>
      <c r="F43" s="978"/>
      <c r="G43" s="978"/>
      <c r="H43" s="981"/>
      <c r="I43" s="978"/>
      <c r="J43" s="984"/>
      <c r="K43" s="112" t="s">
        <v>25</v>
      </c>
      <c r="L43" s="121">
        <v>86.25</v>
      </c>
      <c r="M43" s="121">
        <v>85.5</v>
      </c>
      <c r="N43" s="121">
        <v>86.06</v>
      </c>
      <c r="O43" s="100"/>
      <c r="P43" s="122"/>
      <c r="Q43" s="122"/>
      <c r="R43" s="122"/>
      <c r="S43" s="122"/>
      <c r="T43" s="122"/>
      <c r="U43" s="122"/>
      <c r="V43" s="100"/>
      <c r="W43" s="100"/>
      <c r="X43" s="121"/>
      <c r="Y43" s="176"/>
    </row>
    <row r="44" spans="1:25" s="195" customFormat="1" ht="22.5" customHeight="1">
      <c r="A44" s="958" t="s">
        <v>844</v>
      </c>
      <c r="B44" s="837" t="s">
        <v>267</v>
      </c>
      <c r="C44" s="828" t="s">
        <v>107</v>
      </c>
      <c r="D44" s="828" t="s">
        <v>108</v>
      </c>
      <c r="E44" s="895" t="s">
        <v>138</v>
      </c>
      <c r="F44" s="887"/>
      <c r="G44" s="869" t="s">
        <v>21</v>
      </c>
      <c r="H44" s="887"/>
      <c r="I44" s="887"/>
      <c r="J44" s="895" t="s">
        <v>24</v>
      </c>
      <c r="K44" s="421" t="s">
        <v>229</v>
      </c>
      <c r="L44" s="422">
        <v>1</v>
      </c>
      <c r="M44" s="422">
        <v>1</v>
      </c>
      <c r="N44" s="422">
        <v>1</v>
      </c>
      <c r="O44" s="121">
        <v>1</v>
      </c>
      <c r="P44" s="986"/>
      <c r="Q44" s="987"/>
      <c r="R44" s="987"/>
      <c r="S44" s="987"/>
      <c r="T44" s="987"/>
      <c r="U44" s="987"/>
      <c r="V44" s="987"/>
      <c r="W44" s="987"/>
      <c r="X44" s="988"/>
    </row>
    <row r="45" spans="1:25" s="195" customFormat="1" ht="25.5" customHeight="1">
      <c r="A45" s="958"/>
      <c r="B45" s="840"/>
      <c r="C45" s="829"/>
      <c r="D45" s="829"/>
      <c r="E45" s="893"/>
      <c r="F45" s="888"/>
      <c r="G45" s="870"/>
      <c r="H45" s="888"/>
      <c r="I45" s="888"/>
      <c r="J45" s="893"/>
      <c r="K45" s="421" t="s">
        <v>230</v>
      </c>
      <c r="L45" s="421">
        <v>3</v>
      </c>
      <c r="M45" s="421">
        <v>3</v>
      </c>
      <c r="N45" s="421">
        <v>3</v>
      </c>
      <c r="O45" s="107">
        <v>3</v>
      </c>
      <c r="P45" s="989"/>
      <c r="Q45" s="990"/>
      <c r="R45" s="990"/>
      <c r="S45" s="990"/>
      <c r="T45" s="990"/>
      <c r="U45" s="990"/>
      <c r="V45" s="990"/>
      <c r="W45" s="990"/>
      <c r="X45" s="991"/>
    </row>
    <row r="46" spans="1:25" s="195" customFormat="1" ht="35.25" customHeight="1">
      <c r="A46" s="958"/>
      <c r="B46" s="841"/>
      <c r="C46" s="830"/>
      <c r="D46" s="830"/>
      <c r="E46" s="894"/>
      <c r="F46" s="889"/>
      <c r="G46" s="871"/>
      <c r="H46" s="889"/>
      <c r="I46" s="889"/>
      <c r="J46" s="894"/>
      <c r="K46" s="421" t="s">
        <v>231</v>
      </c>
      <c r="L46" s="45" t="s">
        <v>870</v>
      </c>
      <c r="M46" s="45" t="s">
        <v>870</v>
      </c>
      <c r="N46" s="45" t="s">
        <v>870</v>
      </c>
      <c r="O46" s="45" t="s">
        <v>870</v>
      </c>
      <c r="P46" s="992"/>
      <c r="Q46" s="993"/>
      <c r="R46" s="993"/>
      <c r="S46" s="993"/>
      <c r="T46" s="993"/>
      <c r="U46" s="993"/>
      <c r="V46" s="993"/>
      <c r="W46" s="993"/>
      <c r="X46" s="994"/>
    </row>
    <row r="47" spans="1:25" ht="21.75" customHeight="1">
      <c r="A47" s="958" t="s">
        <v>844</v>
      </c>
      <c r="B47" s="837" t="s">
        <v>166</v>
      </c>
      <c r="C47" s="828" t="s">
        <v>148</v>
      </c>
      <c r="D47" s="895" t="s">
        <v>149</v>
      </c>
      <c r="E47" s="895" t="s">
        <v>150</v>
      </c>
      <c r="F47" s="895"/>
      <c r="G47" s="895" t="s">
        <v>21</v>
      </c>
      <c r="H47" s="895"/>
      <c r="I47" s="895"/>
      <c r="J47" s="895" t="s">
        <v>24</v>
      </c>
      <c r="K47" s="421" t="s">
        <v>229</v>
      </c>
      <c r="L47" s="421">
        <v>14</v>
      </c>
      <c r="M47" s="421">
        <v>14</v>
      </c>
      <c r="N47" s="421">
        <v>14</v>
      </c>
      <c r="O47" s="421">
        <v>14</v>
      </c>
      <c r="P47" s="986"/>
      <c r="Q47" s="987"/>
      <c r="R47" s="987"/>
      <c r="S47" s="987"/>
      <c r="T47" s="987"/>
      <c r="U47" s="987"/>
      <c r="V47" s="987"/>
      <c r="W47" s="987"/>
      <c r="X47" s="988"/>
    </row>
    <row r="48" spans="1:25" ht="21.75" customHeight="1">
      <c r="A48" s="958"/>
      <c r="B48" s="840"/>
      <c r="C48" s="829"/>
      <c r="D48" s="893"/>
      <c r="E48" s="893"/>
      <c r="F48" s="893"/>
      <c r="G48" s="893"/>
      <c r="H48" s="893"/>
      <c r="I48" s="893"/>
      <c r="J48" s="893"/>
      <c r="K48" s="421" t="s">
        <v>230</v>
      </c>
      <c r="L48" s="421">
        <v>6</v>
      </c>
      <c r="M48" s="421">
        <v>6</v>
      </c>
      <c r="N48" s="421">
        <v>6</v>
      </c>
      <c r="O48" s="421">
        <v>6</v>
      </c>
      <c r="P48" s="989"/>
      <c r="Q48" s="990"/>
      <c r="R48" s="990"/>
      <c r="S48" s="990"/>
      <c r="T48" s="990"/>
      <c r="U48" s="990"/>
      <c r="V48" s="990"/>
      <c r="W48" s="990"/>
      <c r="X48" s="991"/>
    </row>
    <row r="49" spans="1:24" ht="43.5">
      <c r="A49" s="958"/>
      <c r="B49" s="841"/>
      <c r="C49" s="830"/>
      <c r="D49" s="894"/>
      <c r="E49" s="894"/>
      <c r="F49" s="894"/>
      <c r="G49" s="894"/>
      <c r="H49" s="894"/>
      <c r="I49" s="894"/>
      <c r="J49" s="894"/>
      <c r="K49" s="421" t="s">
        <v>231</v>
      </c>
      <c r="L49" s="421">
        <v>100</v>
      </c>
      <c r="M49" s="421">
        <v>100</v>
      </c>
      <c r="N49" s="421">
        <v>100</v>
      </c>
      <c r="O49" s="421">
        <v>100</v>
      </c>
      <c r="P49" s="992"/>
      <c r="Q49" s="993"/>
      <c r="R49" s="993"/>
      <c r="S49" s="993"/>
      <c r="T49" s="993"/>
      <c r="U49" s="993"/>
      <c r="V49" s="993"/>
      <c r="W49" s="993"/>
      <c r="X49" s="994"/>
    </row>
    <row r="50" spans="1:24" ht="43.5">
      <c r="A50" s="439" t="s">
        <v>843</v>
      </c>
      <c r="B50" s="427" t="s">
        <v>144</v>
      </c>
      <c r="C50" s="421" t="s">
        <v>137</v>
      </c>
      <c r="D50" s="196"/>
      <c r="E50" s="424" t="s">
        <v>138</v>
      </c>
      <c r="F50" s="123"/>
      <c r="G50" s="123" t="s">
        <v>21</v>
      </c>
      <c r="H50" s="123"/>
      <c r="I50" s="123"/>
      <c r="J50" s="153" t="s">
        <v>218</v>
      </c>
      <c r="K50" s="102" t="s">
        <v>219</v>
      </c>
      <c r="L50" s="115" t="s">
        <v>217</v>
      </c>
      <c r="M50" s="115" t="s">
        <v>217</v>
      </c>
      <c r="N50" s="115">
        <v>100</v>
      </c>
      <c r="O50" s="314" t="s">
        <v>871</v>
      </c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ht="25.5" customHeight="1">
      <c r="A51" s="995" t="s">
        <v>843</v>
      </c>
      <c r="B51" s="837" t="s">
        <v>145</v>
      </c>
      <c r="C51" s="828" t="s">
        <v>140</v>
      </c>
      <c r="D51" s="895" t="s">
        <v>141</v>
      </c>
      <c r="E51" s="895" t="s">
        <v>344</v>
      </c>
      <c r="F51" s="869" t="s">
        <v>220</v>
      </c>
      <c r="G51" s="869" t="s">
        <v>220</v>
      </c>
      <c r="H51" s="887"/>
      <c r="I51" s="887"/>
      <c r="J51" s="895" t="s">
        <v>24</v>
      </c>
      <c r="K51" s="421" t="s">
        <v>221</v>
      </c>
      <c r="L51" s="123"/>
      <c r="M51" s="123"/>
      <c r="N51" s="123"/>
      <c r="O51" s="122">
        <v>1</v>
      </c>
      <c r="P51" s="986"/>
      <c r="Q51" s="987"/>
      <c r="R51" s="987"/>
      <c r="S51" s="987"/>
      <c r="T51" s="987"/>
      <c r="U51" s="987"/>
      <c r="V51" s="987"/>
      <c r="W51" s="987"/>
      <c r="X51" s="988"/>
    </row>
    <row r="52" spans="1:24" ht="21.75" customHeight="1">
      <c r="A52" s="995"/>
      <c r="B52" s="840"/>
      <c r="C52" s="829"/>
      <c r="D52" s="893"/>
      <c r="E52" s="893"/>
      <c r="F52" s="870"/>
      <c r="G52" s="870"/>
      <c r="H52" s="888"/>
      <c r="I52" s="888"/>
      <c r="J52" s="893"/>
      <c r="K52" s="421" t="s">
        <v>222</v>
      </c>
      <c r="L52" s="421"/>
      <c r="M52" s="421"/>
      <c r="N52" s="421"/>
      <c r="O52" s="122">
        <v>1</v>
      </c>
      <c r="P52" s="989"/>
      <c r="Q52" s="990"/>
      <c r="R52" s="990"/>
      <c r="S52" s="990"/>
      <c r="T52" s="990"/>
      <c r="U52" s="990"/>
      <c r="V52" s="990"/>
      <c r="W52" s="990"/>
      <c r="X52" s="991"/>
    </row>
    <row r="53" spans="1:24" ht="21.75" customHeight="1">
      <c r="A53" s="995"/>
      <c r="B53" s="841"/>
      <c r="C53" s="830"/>
      <c r="D53" s="894"/>
      <c r="E53" s="894"/>
      <c r="F53" s="871"/>
      <c r="G53" s="871"/>
      <c r="H53" s="889"/>
      <c r="I53" s="889"/>
      <c r="J53" s="894"/>
      <c r="K53" s="421" t="s">
        <v>103</v>
      </c>
      <c r="L53" s="425" t="s">
        <v>217</v>
      </c>
      <c r="M53" s="425" t="s">
        <v>217</v>
      </c>
      <c r="N53" s="425" t="s">
        <v>217</v>
      </c>
      <c r="O53" s="321">
        <v>100</v>
      </c>
      <c r="P53" s="992"/>
      <c r="Q53" s="993"/>
      <c r="R53" s="993"/>
      <c r="S53" s="993"/>
      <c r="T53" s="993"/>
      <c r="U53" s="993"/>
      <c r="V53" s="993"/>
      <c r="W53" s="993"/>
      <c r="X53" s="994"/>
    </row>
    <row r="54" spans="1:24" ht="40.5" customHeight="1">
      <c r="A54" s="440"/>
      <c r="B54" s="427" t="s">
        <v>171</v>
      </c>
      <c r="C54" s="421" t="s">
        <v>151</v>
      </c>
      <c r="D54" s="115"/>
      <c r="E54" s="424" t="s">
        <v>152</v>
      </c>
      <c r="F54" s="115"/>
      <c r="G54" s="115" t="s">
        <v>21</v>
      </c>
      <c r="H54" s="115"/>
      <c r="I54" s="115"/>
      <c r="J54" s="153"/>
      <c r="K54" s="102" t="s">
        <v>232</v>
      </c>
      <c r="L54" s="106"/>
      <c r="M54" s="106"/>
      <c r="N54" s="106"/>
      <c r="O54" s="316" t="s">
        <v>891</v>
      </c>
      <c r="P54" s="145"/>
      <c r="Q54" s="145"/>
      <c r="R54" s="145"/>
      <c r="S54" s="145"/>
      <c r="T54" s="145"/>
      <c r="U54" s="145"/>
      <c r="V54" s="145"/>
      <c r="W54" s="145"/>
      <c r="X54" s="145"/>
    </row>
    <row r="55" spans="1:24" ht="65.25">
      <c r="A55" s="440"/>
      <c r="B55" s="427" t="s">
        <v>172</v>
      </c>
      <c r="C55" s="421" t="s">
        <v>154</v>
      </c>
      <c r="D55" s="123"/>
      <c r="E55" s="424" t="s">
        <v>150</v>
      </c>
      <c r="F55" s="123" t="s">
        <v>21</v>
      </c>
      <c r="G55" s="123" t="s">
        <v>21</v>
      </c>
      <c r="H55" s="123"/>
      <c r="I55" s="123"/>
      <c r="J55" s="153" t="s">
        <v>233</v>
      </c>
      <c r="K55" s="432" t="s">
        <v>234</v>
      </c>
      <c r="L55" s="123"/>
      <c r="M55" s="123"/>
      <c r="N55" s="123"/>
      <c r="O55" s="317" t="s">
        <v>892</v>
      </c>
      <c r="P55" s="145"/>
      <c r="Q55" s="145"/>
      <c r="R55" s="145"/>
      <c r="S55" s="145"/>
      <c r="T55" s="145"/>
      <c r="U55" s="145"/>
      <c r="V55" s="145"/>
      <c r="W55" s="145"/>
      <c r="X55" s="145"/>
    </row>
    <row r="56" spans="1:24" ht="42.75" customHeight="1">
      <c r="A56" s="440"/>
      <c r="B56" s="427" t="s">
        <v>293</v>
      </c>
      <c r="C56" s="421" t="s">
        <v>155</v>
      </c>
      <c r="D56" s="123"/>
      <c r="E56" s="424" t="s">
        <v>156</v>
      </c>
      <c r="F56" s="123" t="s">
        <v>21</v>
      </c>
      <c r="G56" s="123" t="s">
        <v>21</v>
      </c>
      <c r="H56" s="123"/>
      <c r="I56" s="123"/>
      <c r="J56" s="153" t="s">
        <v>233</v>
      </c>
      <c r="K56" s="421" t="s">
        <v>235</v>
      </c>
      <c r="L56" s="123"/>
      <c r="M56" s="123"/>
      <c r="N56" s="123"/>
      <c r="O56" s="318" t="s">
        <v>893</v>
      </c>
      <c r="P56" s="145"/>
      <c r="Q56" s="145"/>
      <c r="R56" s="145"/>
      <c r="S56" s="145"/>
      <c r="T56" s="145"/>
      <c r="U56" s="145"/>
      <c r="V56" s="145"/>
      <c r="W56" s="145"/>
      <c r="X56" s="145"/>
    </row>
    <row r="57" spans="1:24" ht="26.25" customHeight="1">
      <c r="A57" s="995" t="s">
        <v>843</v>
      </c>
      <c r="B57" s="837" t="s">
        <v>198</v>
      </c>
      <c r="C57" s="828" t="s">
        <v>161</v>
      </c>
      <c r="D57" s="828" t="s">
        <v>162</v>
      </c>
      <c r="E57" s="895" t="s">
        <v>163</v>
      </c>
      <c r="F57" s="887"/>
      <c r="G57" s="869" t="s">
        <v>220</v>
      </c>
      <c r="H57" s="869"/>
      <c r="I57" s="887"/>
      <c r="J57" s="895" t="s">
        <v>218</v>
      </c>
      <c r="K57" s="421" t="s">
        <v>236</v>
      </c>
      <c r="L57" s="197"/>
      <c r="M57" s="197"/>
      <c r="N57" s="197"/>
      <c r="O57" s="121">
        <v>9</v>
      </c>
      <c r="P57" s="122">
        <v>1</v>
      </c>
      <c r="Q57" s="122">
        <v>1</v>
      </c>
      <c r="R57" s="122">
        <v>1</v>
      </c>
      <c r="S57" s="122">
        <v>1</v>
      </c>
      <c r="T57" s="122">
        <v>1</v>
      </c>
      <c r="U57" s="122">
        <v>1</v>
      </c>
      <c r="V57" s="122">
        <v>1</v>
      </c>
      <c r="W57" s="122">
        <v>1</v>
      </c>
      <c r="X57" s="122">
        <v>1</v>
      </c>
    </row>
    <row r="58" spans="1:24" ht="21.75" customHeight="1">
      <c r="A58" s="995"/>
      <c r="B58" s="840"/>
      <c r="C58" s="829"/>
      <c r="D58" s="829"/>
      <c r="E58" s="893"/>
      <c r="F58" s="888"/>
      <c r="G58" s="870"/>
      <c r="H58" s="870"/>
      <c r="I58" s="888"/>
      <c r="J58" s="893"/>
      <c r="K58" s="421" t="s">
        <v>237</v>
      </c>
      <c r="L58" s="126"/>
      <c r="M58" s="126"/>
      <c r="N58" s="126"/>
      <c r="O58" s="121">
        <v>9</v>
      </c>
      <c r="P58" s="122">
        <v>1</v>
      </c>
      <c r="Q58" s="122">
        <v>1</v>
      </c>
      <c r="R58" s="122">
        <v>1</v>
      </c>
      <c r="S58" s="122">
        <v>1</v>
      </c>
      <c r="T58" s="122">
        <v>1</v>
      </c>
      <c r="U58" s="122">
        <v>1</v>
      </c>
      <c r="V58" s="122">
        <v>1</v>
      </c>
      <c r="W58" s="122">
        <v>1</v>
      </c>
      <c r="X58" s="122">
        <v>1</v>
      </c>
    </row>
    <row r="59" spans="1:24" ht="21.75" customHeight="1">
      <c r="A59" s="995"/>
      <c r="B59" s="841"/>
      <c r="C59" s="830"/>
      <c r="D59" s="830"/>
      <c r="E59" s="894"/>
      <c r="F59" s="889"/>
      <c r="G59" s="871"/>
      <c r="H59" s="871"/>
      <c r="I59" s="889"/>
      <c r="J59" s="894"/>
      <c r="K59" s="421" t="s">
        <v>25</v>
      </c>
      <c r="L59" s="126" t="s">
        <v>217</v>
      </c>
      <c r="M59" s="126" t="s">
        <v>217</v>
      </c>
      <c r="N59" s="208">
        <v>1</v>
      </c>
      <c r="O59" s="319">
        <v>100</v>
      </c>
      <c r="P59" s="154">
        <v>100</v>
      </c>
      <c r="Q59" s="154">
        <v>100</v>
      </c>
      <c r="R59" s="154">
        <v>100</v>
      </c>
      <c r="S59" s="154">
        <v>100</v>
      </c>
      <c r="T59" s="154">
        <v>100</v>
      </c>
      <c r="U59" s="154">
        <v>100</v>
      </c>
      <c r="V59" s="154">
        <v>100</v>
      </c>
      <c r="W59" s="154">
        <v>100</v>
      </c>
      <c r="X59" s="154">
        <v>100</v>
      </c>
    </row>
    <row r="60" spans="1:24" ht="65.25">
      <c r="A60" s="441" t="s">
        <v>843</v>
      </c>
      <c r="B60" s="427" t="s">
        <v>300</v>
      </c>
      <c r="C60" s="421" t="s">
        <v>164</v>
      </c>
      <c r="D60" s="87" t="s">
        <v>165</v>
      </c>
      <c r="E60" s="424" t="s">
        <v>163</v>
      </c>
      <c r="F60" s="115" t="s">
        <v>220</v>
      </c>
      <c r="G60" s="115" t="s">
        <v>220</v>
      </c>
      <c r="H60" s="123"/>
      <c r="I60" s="123"/>
      <c r="J60" s="153" t="s">
        <v>24</v>
      </c>
      <c r="K60" s="421" t="s">
        <v>238</v>
      </c>
      <c r="L60" s="425" t="s">
        <v>217</v>
      </c>
      <c r="M60" s="425" t="s">
        <v>217</v>
      </c>
      <c r="N60" s="425" t="s">
        <v>217</v>
      </c>
      <c r="O60" s="996" t="s">
        <v>872</v>
      </c>
      <c r="P60" s="997"/>
      <c r="Q60" s="997"/>
      <c r="R60" s="997"/>
      <c r="S60" s="997"/>
      <c r="T60" s="997"/>
      <c r="U60" s="997"/>
      <c r="V60" s="997"/>
      <c r="W60" s="997"/>
      <c r="X60" s="998"/>
    </row>
    <row r="61" spans="1:24" ht="60.75" customHeight="1">
      <c r="A61" s="441" t="s">
        <v>843</v>
      </c>
      <c r="B61" s="427" t="s">
        <v>301</v>
      </c>
      <c r="C61" s="421" t="s">
        <v>167</v>
      </c>
      <c r="D61" s="87" t="s">
        <v>168</v>
      </c>
      <c r="E61" s="424" t="s">
        <v>163</v>
      </c>
      <c r="F61" s="115"/>
      <c r="G61" s="115" t="s">
        <v>220</v>
      </c>
      <c r="H61" s="115"/>
      <c r="I61" s="115"/>
      <c r="J61" s="153" t="s">
        <v>24</v>
      </c>
      <c r="K61" s="421" t="s">
        <v>239</v>
      </c>
      <c r="L61" s="425" t="s">
        <v>217</v>
      </c>
      <c r="M61" s="425" t="s">
        <v>217</v>
      </c>
      <c r="N61" s="425" t="s">
        <v>217</v>
      </c>
      <c r="O61" s="996" t="s">
        <v>872</v>
      </c>
      <c r="P61" s="997"/>
      <c r="Q61" s="997"/>
      <c r="R61" s="997"/>
      <c r="S61" s="997"/>
      <c r="T61" s="997"/>
      <c r="U61" s="997"/>
      <c r="V61" s="997"/>
      <c r="W61" s="997"/>
      <c r="X61" s="998"/>
    </row>
    <row r="62" spans="1:24" ht="26.25" customHeight="1">
      <c r="A62" s="958" t="s">
        <v>845</v>
      </c>
      <c r="B62" s="886" t="s">
        <v>333</v>
      </c>
      <c r="C62" s="967" t="s">
        <v>884</v>
      </c>
      <c r="D62" s="828" t="s">
        <v>174</v>
      </c>
      <c r="E62" s="828" t="s">
        <v>175</v>
      </c>
      <c r="F62" s="887"/>
      <c r="G62" s="869" t="s">
        <v>21</v>
      </c>
      <c r="H62" s="869"/>
      <c r="I62" s="869"/>
      <c r="J62" s="828" t="s">
        <v>256</v>
      </c>
      <c r="K62" s="194" t="s">
        <v>365</v>
      </c>
      <c r="L62" s="194"/>
      <c r="M62" s="194"/>
      <c r="N62" s="194"/>
      <c r="O62" s="422"/>
      <c r="P62" s="145"/>
      <c r="Q62" s="145"/>
      <c r="R62" s="145"/>
      <c r="S62" s="145"/>
      <c r="T62" s="145"/>
      <c r="U62" s="145"/>
      <c r="V62" s="145"/>
      <c r="W62" s="145"/>
      <c r="X62" s="145"/>
    </row>
    <row r="63" spans="1:24" ht="48" customHeight="1">
      <c r="A63" s="958"/>
      <c r="B63" s="838"/>
      <c r="C63" s="959"/>
      <c r="D63" s="829"/>
      <c r="E63" s="829"/>
      <c r="F63" s="888"/>
      <c r="G63" s="870"/>
      <c r="H63" s="870"/>
      <c r="I63" s="870"/>
      <c r="J63" s="829"/>
      <c r="K63" s="194" t="s">
        <v>176</v>
      </c>
      <c r="L63" s="194"/>
      <c r="M63" s="194"/>
      <c r="N63" s="194"/>
      <c r="O63" s="422"/>
      <c r="P63" s="145"/>
      <c r="Q63" s="145"/>
      <c r="R63" s="145"/>
      <c r="S63" s="145"/>
      <c r="T63" s="145"/>
      <c r="U63" s="145"/>
      <c r="V63" s="145"/>
      <c r="W63" s="145"/>
      <c r="X63" s="145"/>
    </row>
    <row r="64" spans="1:24" ht="29.25" customHeight="1">
      <c r="A64" s="958"/>
      <c r="B64" s="839"/>
      <c r="C64" s="960"/>
      <c r="D64" s="830"/>
      <c r="E64" s="830"/>
      <c r="F64" s="889"/>
      <c r="G64" s="871"/>
      <c r="H64" s="871"/>
      <c r="I64" s="871"/>
      <c r="J64" s="830"/>
      <c r="K64" s="421" t="s">
        <v>25</v>
      </c>
      <c r="L64" s="421" t="s">
        <v>217</v>
      </c>
      <c r="M64" s="421">
        <v>9</v>
      </c>
      <c r="N64" s="421">
        <v>50</v>
      </c>
      <c r="O64" s="999" t="s">
        <v>927</v>
      </c>
      <c r="P64" s="1000"/>
      <c r="Q64" s="1001"/>
      <c r="R64" s="145"/>
      <c r="S64" s="145"/>
      <c r="T64" s="145"/>
      <c r="U64" s="145"/>
      <c r="V64" s="145"/>
      <c r="W64" s="145"/>
      <c r="X64" s="145"/>
    </row>
    <row r="65" spans="1:24" ht="23.25" customHeight="1">
      <c r="A65" s="958" t="s">
        <v>846</v>
      </c>
      <c r="B65" s="886" t="s">
        <v>334</v>
      </c>
      <c r="C65" s="967" t="s">
        <v>177</v>
      </c>
      <c r="D65" s="828" t="s">
        <v>178</v>
      </c>
      <c r="E65" s="895" t="s">
        <v>179</v>
      </c>
      <c r="F65" s="887"/>
      <c r="G65" s="869" t="s">
        <v>21</v>
      </c>
      <c r="H65" s="869"/>
      <c r="I65" s="869"/>
      <c r="J65" s="828" t="s">
        <v>256</v>
      </c>
      <c r="K65" s="194" t="s">
        <v>365</v>
      </c>
      <c r="L65" s="194"/>
      <c r="M65" s="194"/>
      <c r="N65" s="194"/>
      <c r="O65" s="405"/>
      <c r="P65" s="459"/>
      <c r="Q65" s="459"/>
      <c r="R65" s="145"/>
      <c r="S65" s="145"/>
      <c r="T65" s="145"/>
      <c r="U65" s="145"/>
      <c r="V65" s="145"/>
      <c r="W65" s="145"/>
      <c r="X65" s="145"/>
    </row>
    <row r="66" spans="1:24" ht="27" customHeight="1">
      <c r="A66" s="958"/>
      <c r="B66" s="838"/>
      <c r="C66" s="959"/>
      <c r="D66" s="829"/>
      <c r="E66" s="893"/>
      <c r="F66" s="888"/>
      <c r="G66" s="870"/>
      <c r="H66" s="870"/>
      <c r="I66" s="870"/>
      <c r="J66" s="829"/>
      <c r="K66" s="194" t="s">
        <v>180</v>
      </c>
      <c r="L66" s="194"/>
      <c r="M66" s="194"/>
      <c r="N66" s="194"/>
      <c r="O66" s="405"/>
      <c r="P66" s="459"/>
      <c r="Q66" s="459"/>
      <c r="R66" s="145"/>
      <c r="S66" s="145"/>
      <c r="T66" s="145"/>
      <c r="U66" s="145"/>
      <c r="V66" s="145"/>
      <c r="W66" s="145"/>
      <c r="X66" s="145"/>
    </row>
    <row r="67" spans="1:24" ht="27" customHeight="1">
      <c r="A67" s="958"/>
      <c r="B67" s="839"/>
      <c r="C67" s="960"/>
      <c r="D67" s="830"/>
      <c r="E67" s="894"/>
      <c r="F67" s="889"/>
      <c r="G67" s="871"/>
      <c r="H67" s="871"/>
      <c r="I67" s="871"/>
      <c r="J67" s="830"/>
      <c r="K67" s="432" t="s">
        <v>25</v>
      </c>
      <c r="L67" s="432" t="s">
        <v>217</v>
      </c>
      <c r="M67" s="432" t="s">
        <v>217</v>
      </c>
      <c r="N67" s="432" t="s">
        <v>217</v>
      </c>
      <c r="O67" s="999" t="s">
        <v>927</v>
      </c>
      <c r="P67" s="1000"/>
      <c r="Q67" s="1001"/>
      <c r="R67" s="145"/>
      <c r="S67" s="145"/>
      <c r="T67" s="145"/>
      <c r="U67" s="145"/>
      <c r="V67" s="145"/>
      <c r="W67" s="145"/>
      <c r="X67" s="145"/>
    </row>
    <row r="68" spans="1:24" ht="69.75" customHeight="1">
      <c r="A68" s="995" t="s">
        <v>847</v>
      </c>
      <c r="B68" s="886" t="s">
        <v>336</v>
      </c>
      <c r="C68" s="967" t="s">
        <v>187</v>
      </c>
      <c r="D68" s="828" t="s">
        <v>188</v>
      </c>
      <c r="E68" s="895" t="s">
        <v>367</v>
      </c>
      <c r="F68" s="869"/>
      <c r="G68" s="869" t="s">
        <v>21</v>
      </c>
      <c r="H68" s="869"/>
      <c r="I68" s="869"/>
      <c r="J68" s="414" t="s">
        <v>22</v>
      </c>
      <c r="K68" s="194" t="s">
        <v>189</v>
      </c>
      <c r="L68" s="432" t="s">
        <v>217</v>
      </c>
      <c r="M68" s="432" t="s">
        <v>217</v>
      </c>
      <c r="N68" s="432" t="s">
        <v>217</v>
      </c>
      <c r="O68" s="422"/>
      <c r="P68" s="442"/>
      <c r="Q68" s="145"/>
      <c r="R68" s="145"/>
      <c r="S68" s="442"/>
      <c r="T68" s="442"/>
      <c r="U68" s="443"/>
      <c r="V68" s="442"/>
      <c r="W68" s="442"/>
      <c r="X68" s="444"/>
    </row>
    <row r="69" spans="1:24" ht="43.5">
      <c r="A69" s="995"/>
      <c r="B69" s="838"/>
      <c r="C69" s="959"/>
      <c r="D69" s="829"/>
      <c r="E69" s="893"/>
      <c r="F69" s="870"/>
      <c r="G69" s="870"/>
      <c r="H69" s="870"/>
      <c r="I69" s="870"/>
      <c r="J69" s="415"/>
      <c r="K69" s="194" t="s">
        <v>190</v>
      </c>
      <c r="L69" s="432" t="s">
        <v>217</v>
      </c>
      <c r="M69" s="432" t="s">
        <v>217</v>
      </c>
      <c r="N69" s="432" t="s">
        <v>217</v>
      </c>
      <c r="O69" s="422"/>
      <c r="P69" s="442"/>
      <c r="Q69" s="145"/>
      <c r="R69" s="145"/>
      <c r="S69" s="442"/>
      <c r="T69" s="442"/>
      <c r="U69" s="445"/>
      <c r="V69" s="442"/>
      <c r="W69" s="442"/>
      <c r="X69" s="444"/>
    </row>
    <row r="70" spans="1:24" ht="21.75" customHeight="1">
      <c r="A70" s="995"/>
      <c r="B70" s="839"/>
      <c r="C70" s="960"/>
      <c r="D70" s="830"/>
      <c r="E70" s="894"/>
      <c r="F70" s="871"/>
      <c r="G70" s="871"/>
      <c r="H70" s="871"/>
      <c r="I70" s="871"/>
      <c r="J70" s="416"/>
      <c r="K70" s="432" t="s">
        <v>25</v>
      </c>
      <c r="L70" s="432" t="s">
        <v>217</v>
      </c>
      <c r="M70" s="432" t="s">
        <v>217</v>
      </c>
      <c r="N70" s="432" t="s">
        <v>217</v>
      </c>
      <c r="O70" s="95"/>
      <c r="P70" s="95"/>
      <c r="Q70" s="95"/>
      <c r="R70" s="95"/>
      <c r="S70" s="145"/>
      <c r="T70" s="145"/>
      <c r="U70" s="432"/>
      <c r="V70" s="145"/>
      <c r="W70" s="145"/>
      <c r="X70" s="197"/>
    </row>
    <row r="71" spans="1:24" ht="40.5" customHeight="1">
      <c r="A71" s="1005" t="s">
        <v>856</v>
      </c>
      <c r="B71" s="1006" t="s">
        <v>853</v>
      </c>
      <c r="C71" s="1007" t="s">
        <v>854</v>
      </c>
      <c r="D71" s="1008" t="s">
        <v>624</v>
      </c>
      <c r="E71" s="1009" t="s">
        <v>135</v>
      </c>
      <c r="F71" s="1010"/>
      <c r="G71" s="1013" t="s">
        <v>21</v>
      </c>
      <c r="H71" s="446"/>
      <c r="I71" s="1013"/>
      <c r="J71" s="1002" t="s">
        <v>855</v>
      </c>
      <c r="K71" s="447" t="s">
        <v>625</v>
      </c>
      <c r="L71" s="44"/>
      <c r="M71" s="44"/>
      <c r="N71" s="44"/>
      <c r="O71" s="122"/>
      <c r="P71" s="122"/>
      <c r="Q71" s="122"/>
      <c r="R71" s="122"/>
      <c r="S71" s="122"/>
      <c r="T71" s="122"/>
      <c r="U71" s="122"/>
      <c r="V71" s="122"/>
      <c r="W71" s="122"/>
      <c r="X71" s="122"/>
    </row>
    <row r="72" spans="1:24" ht="37.5" customHeight="1">
      <c r="A72" s="1005"/>
      <c r="B72" s="1006"/>
      <c r="C72" s="1007"/>
      <c r="D72" s="1008"/>
      <c r="E72" s="1009"/>
      <c r="F72" s="1011"/>
      <c r="G72" s="1014"/>
      <c r="H72" s="446"/>
      <c r="I72" s="1014"/>
      <c r="J72" s="1003"/>
      <c r="K72" s="448" t="s">
        <v>626</v>
      </c>
      <c r="L72" s="43"/>
      <c r="M72" s="43"/>
      <c r="N72" s="43"/>
      <c r="O72" s="122"/>
      <c r="P72" s="122"/>
      <c r="Q72" s="122"/>
      <c r="R72" s="122"/>
      <c r="S72" s="122"/>
      <c r="T72" s="449"/>
      <c r="U72" s="122"/>
      <c r="V72" s="122"/>
      <c r="W72" s="122"/>
      <c r="X72" s="121"/>
    </row>
    <row r="73" spans="1:24" ht="24" customHeight="1">
      <c r="A73" s="1005"/>
      <c r="B73" s="1006"/>
      <c r="C73" s="1007"/>
      <c r="D73" s="1008"/>
      <c r="E73" s="1009"/>
      <c r="F73" s="1012"/>
      <c r="G73" s="1015"/>
      <c r="H73" s="446"/>
      <c r="I73" s="1015"/>
      <c r="J73" s="1004"/>
      <c r="K73" s="450" t="s">
        <v>25</v>
      </c>
      <c r="L73" s="43">
        <v>86.25</v>
      </c>
      <c r="M73" s="43">
        <v>85.5</v>
      </c>
      <c r="N73" s="43">
        <v>86.06</v>
      </c>
      <c r="O73" s="100"/>
      <c r="P73" s="122"/>
      <c r="Q73" s="122"/>
      <c r="R73" s="122"/>
      <c r="S73" s="122"/>
      <c r="T73" s="122"/>
      <c r="U73" s="122"/>
      <c r="V73" s="100"/>
      <c r="W73" s="100"/>
      <c r="X73" s="121"/>
    </row>
  </sheetData>
  <protectedRanges>
    <protectedRange password="DAF8" sqref="J35:J37" name="ช่วง1_1_1_13_1"/>
    <protectedRange password="DAF8" sqref="J5:J7" name="ช่วง1_1_1_5"/>
    <protectedRange password="DAF8" sqref="J11:J18" name="ช่วง1_1_1_8_2"/>
    <protectedRange password="DAF8" sqref="J32:J34" name="ช่วง1_1_1_13_1_1"/>
    <protectedRange password="DAF8" sqref="J19:J21" name="ช่วง1_1_1_8_1"/>
  </protectedRanges>
  <mergeCells count="207">
    <mergeCell ref="J71:J73"/>
    <mergeCell ref="H68:H70"/>
    <mergeCell ref="I68:I70"/>
    <mergeCell ref="A71:A73"/>
    <mergeCell ref="B71:B73"/>
    <mergeCell ref="C71:C73"/>
    <mergeCell ref="D71:D73"/>
    <mergeCell ref="E71:E73"/>
    <mergeCell ref="F71:F73"/>
    <mergeCell ref="G71:G73"/>
    <mergeCell ref="I71:I73"/>
    <mergeCell ref="J65:J67"/>
    <mergeCell ref="O67:Q67"/>
    <mergeCell ref="A68:A70"/>
    <mergeCell ref="B68:B70"/>
    <mergeCell ref="C68:C70"/>
    <mergeCell ref="D68:D70"/>
    <mergeCell ref="E68:E70"/>
    <mergeCell ref="F68:F70"/>
    <mergeCell ref="G68:G70"/>
    <mergeCell ref="A65:A67"/>
    <mergeCell ref="B65:B67"/>
    <mergeCell ref="C65:C67"/>
    <mergeCell ref="D65:D67"/>
    <mergeCell ref="E65:E67"/>
    <mergeCell ref="F65:F67"/>
    <mergeCell ref="G65:G67"/>
    <mergeCell ref="H65:H67"/>
    <mergeCell ref="I65:I67"/>
    <mergeCell ref="O61:X61"/>
    <mergeCell ref="A62:A64"/>
    <mergeCell ref="B62:B64"/>
    <mergeCell ref="C62:C64"/>
    <mergeCell ref="D62:D64"/>
    <mergeCell ref="E62:E64"/>
    <mergeCell ref="F62:F64"/>
    <mergeCell ref="G62:G64"/>
    <mergeCell ref="H62:H64"/>
    <mergeCell ref="I62:I64"/>
    <mergeCell ref="J62:J64"/>
    <mergeCell ref="O64:Q64"/>
    <mergeCell ref="G57:G59"/>
    <mergeCell ref="H57:H59"/>
    <mergeCell ref="I57:I59"/>
    <mergeCell ref="J57:J59"/>
    <mergeCell ref="O60:X60"/>
    <mergeCell ref="G51:G53"/>
    <mergeCell ref="H51:H53"/>
    <mergeCell ref="I51:I53"/>
    <mergeCell ref="J51:J53"/>
    <mergeCell ref="P51:X53"/>
    <mergeCell ref="P44:X46"/>
    <mergeCell ref="A47:A49"/>
    <mergeCell ref="B47:B49"/>
    <mergeCell ref="C47:C49"/>
    <mergeCell ref="D47:D49"/>
    <mergeCell ref="E47:E49"/>
    <mergeCell ref="F47:F49"/>
    <mergeCell ref="G47:G49"/>
    <mergeCell ref="A57:A59"/>
    <mergeCell ref="B57:B59"/>
    <mergeCell ref="C57:C59"/>
    <mergeCell ref="D57:D59"/>
    <mergeCell ref="E57:E59"/>
    <mergeCell ref="H47:H49"/>
    <mergeCell ref="I47:I49"/>
    <mergeCell ref="J47:J49"/>
    <mergeCell ref="P47:X49"/>
    <mergeCell ref="A51:A53"/>
    <mergeCell ref="B51:B53"/>
    <mergeCell ref="C51:C53"/>
    <mergeCell ref="D51:D53"/>
    <mergeCell ref="E51:E53"/>
    <mergeCell ref="F51:F53"/>
    <mergeCell ref="F57:F59"/>
    <mergeCell ref="J41:J43"/>
    <mergeCell ref="A44:A46"/>
    <mergeCell ref="B44:B46"/>
    <mergeCell ref="C44:C46"/>
    <mergeCell ref="D44:D46"/>
    <mergeCell ref="E44:E46"/>
    <mergeCell ref="F44:F46"/>
    <mergeCell ref="G44:G46"/>
    <mergeCell ref="H44:H46"/>
    <mergeCell ref="I44:I46"/>
    <mergeCell ref="J44:J46"/>
    <mergeCell ref="A41:A43"/>
    <mergeCell ref="B41:B43"/>
    <mergeCell ref="C41:C43"/>
    <mergeCell ref="D41:D43"/>
    <mergeCell ref="E41:E43"/>
    <mergeCell ref="F41:F43"/>
    <mergeCell ref="G41:G43"/>
    <mergeCell ref="H41:H43"/>
    <mergeCell ref="I41:I43"/>
    <mergeCell ref="J35:J37"/>
    <mergeCell ref="A38:A40"/>
    <mergeCell ref="B38:B40"/>
    <mergeCell ref="C38:C40"/>
    <mergeCell ref="D38:D40"/>
    <mergeCell ref="E38:E40"/>
    <mergeCell ref="F38:F40"/>
    <mergeCell ref="G38:G40"/>
    <mergeCell ref="H38:H40"/>
    <mergeCell ref="I38:I40"/>
    <mergeCell ref="J38:J40"/>
    <mergeCell ref="A35:A37"/>
    <mergeCell ref="B35:B37"/>
    <mergeCell ref="C35:C37"/>
    <mergeCell ref="D35:D37"/>
    <mergeCell ref="E35:E37"/>
    <mergeCell ref="F35:F37"/>
    <mergeCell ref="G35:G37"/>
    <mergeCell ref="H35:H37"/>
    <mergeCell ref="I35:I37"/>
    <mergeCell ref="J29:J31"/>
    <mergeCell ref="A32:A34"/>
    <mergeCell ref="B32:B34"/>
    <mergeCell ref="C32:C34"/>
    <mergeCell ref="D32:D34"/>
    <mergeCell ref="E32:E34"/>
    <mergeCell ref="F32:F34"/>
    <mergeCell ref="G32:G34"/>
    <mergeCell ref="H32:H34"/>
    <mergeCell ref="I32:I34"/>
    <mergeCell ref="J32:J34"/>
    <mergeCell ref="A29:A31"/>
    <mergeCell ref="B29:B31"/>
    <mergeCell ref="C29:C31"/>
    <mergeCell ref="D29:D31"/>
    <mergeCell ref="E29:E31"/>
    <mergeCell ref="F29:F31"/>
    <mergeCell ref="G29:G31"/>
    <mergeCell ref="H29:H31"/>
    <mergeCell ref="I29:I31"/>
    <mergeCell ref="J22:J24"/>
    <mergeCell ref="A25:A27"/>
    <mergeCell ref="B25:B27"/>
    <mergeCell ref="C25:C27"/>
    <mergeCell ref="D25:D27"/>
    <mergeCell ref="E25:E27"/>
    <mergeCell ref="F25:F27"/>
    <mergeCell ref="G25:G27"/>
    <mergeCell ref="H25:H27"/>
    <mergeCell ref="I25:I27"/>
    <mergeCell ref="J25:J27"/>
    <mergeCell ref="A22:A24"/>
    <mergeCell ref="B22:B24"/>
    <mergeCell ref="C22:C24"/>
    <mergeCell ref="D22:D24"/>
    <mergeCell ref="E22:E24"/>
    <mergeCell ref="F22:F24"/>
    <mergeCell ref="G22:G24"/>
    <mergeCell ref="H22:H24"/>
    <mergeCell ref="I22:I24"/>
    <mergeCell ref="J11:J13"/>
    <mergeCell ref="L11:N11"/>
    <mergeCell ref="A19:A21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A8:A10"/>
    <mergeCell ref="B8:B10"/>
    <mergeCell ref="C8:C10"/>
    <mergeCell ref="D8:D10"/>
    <mergeCell ref="E8:E10"/>
    <mergeCell ref="F8:F10"/>
    <mergeCell ref="G8:G10"/>
    <mergeCell ref="I8:I10"/>
    <mergeCell ref="J8:J10"/>
    <mergeCell ref="A4:X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A1:X1"/>
    <mergeCell ref="A2:A3"/>
    <mergeCell ref="B2:B3"/>
    <mergeCell ref="C2:C3"/>
    <mergeCell ref="D2:D3"/>
    <mergeCell ref="E2:E3"/>
    <mergeCell ref="F2:I2"/>
    <mergeCell ref="J2:J3"/>
    <mergeCell ref="K2:K3"/>
    <mergeCell ref="L2:N2"/>
    <mergeCell ref="O2:X2"/>
  </mergeCells>
  <pageMargins left="0.59055118110236227" right="0" top="0" bottom="0" header="0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8"/>
  <sheetViews>
    <sheetView view="pageBreakPreview" zoomScale="70" zoomScaleNormal="80" zoomScaleSheetLayoutView="70" workbookViewId="0">
      <selection activeCell="N8" sqref="N8"/>
    </sheetView>
  </sheetViews>
  <sheetFormatPr defaultRowHeight="21.75"/>
  <cols>
    <col min="1" max="1" width="5.25" style="21" customWidth="1"/>
    <col min="2" max="2" width="36.875" style="8" customWidth="1"/>
    <col min="3" max="3" width="17.25" style="1" customWidth="1"/>
    <col min="4" max="4" width="13.375" style="10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9" customWidth="1"/>
    <col min="10" max="10" width="26.25" style="1" customWidth="1"/>
    <col min="11" max="11" width="5.375" style="1" customWidth="1"/>
    <col min="12" max="12" width="7.625" style="1" customWidth="1"/>
    <col min="13" max="13" width="5.625" style="1" customWidth="1"/>
    <col min="14" max="14" width="10.125" style="12" bestFit="1" customWidth="1"/>
    <col min="15" max="15" width="7.25" style="12" customWidth="1"/>
    <col min="16" max="17" width="7.625" style="12" bestFit="1" customWidth="1"/>
    <col min="18" max="18" width="10.125" style="12" bestFit="1" customWidth="1"/>
    <col min="19" max="22" width="10.125" style="1" bestFit="1" customWidth="1"/>
    <col min="23" max="23" width="9.125" style="1" bestFit="1" customWidth="1"/>
    <col min="24" max="16384" width="9" style="1"/>
  </cols>
  <sheetData>
    <row r="1" spans="1:23" ht="48.75" customHeight="1">
      <c r="A1" s="1016" t="s">
        <v>866</v>
      </c>
      <c r="B1" s="1016"/>
      <c r="C1" s="1016"/>
      <c r="D1" s="1016"/>
      <c r="E1" s="1016"/>
      <c r="F1" s="1016"/>
      <c r="G1" s="1016"/>
      <c r="H1" s="1016"/>
      <c r="I1" s="1016"/>
      <c r="J1" s="1016"/>
      <c r="K1" s="1016"/>
      <c r="L1" s="1016"/>
      <c r="M1" s="1016"/>
      <c r="N1" s="907"/>
      <c r="O1" s="907"/>
      <c r="P1" s="907"/>
      <c r="Q1" s="907"/>
      <c r="R1" s="907"/>
      <c r="S1" s="66"/>
      <c r="T1" s="66"/>
      <c r="U1" s="66"/>
      <c r="V1" s="66"/>
      <c r="W1" s="66"/>
    </row>
    <row r="2" spans="1:23" ht="18.75" customHeight="1">
      <c r="A2" s="856" t="s">
        <v>0</v>
      </c>
      <c r="B2" s="845" t="s">
        <v>1</v>
      </c>
      <c r="C2" s="847" t="s">
        <v>2</v>
      </c>
      <c r="D2" s="849" t="s">
        <v>3</v>
      </c>
      <c r="E2" s="953" t="s">
        <v>474</v>
      </c>
      <c r="F2" s="953"/>
      <c r="G2" s="953"/>
      <c r="H2" s="954"/>
      <c r="I2" s="853" t="s">
        <v>4</v>
      </c>
      <c r="J2" s="855" t="s">
        <v>5</v>
      </c>
      <c r="K2" s="857" t="s">
        <v>203</v>
      </c>
      <c r="L2" s="858"/>
      <c r="M2" s="859"/>
      <c r="N2" s="955" t="s">
        <v>6</v>
      </c>
      <c r="O2" s="956"/>
      <c r="P2" s="956"/>
      <c r="Q2" s="956"/>
      <c r="R2" s="956"/>
      <c r="S2" s="956"/>
      <c r="T2" s="956"/>
      <c r="U2" s="956"/>
      <c r="V2" s="956"/>
      <c r="W2" s="957"/>
    </row>
    <row r="3" spans="1:23" ht="37.5" customHeight="1">
      <c r="A3" s="864"/>
      <c r="B3" s="846"/>
      <c r="C3" s="848"/>
      <c r="D3" s="850"/>
      <c r="E3" s="67" t="s">
        <v>7</v>
      </c>
      <c r="F3" s="67" t="s">
        <v>8</v>
      </c>
      <c r="G3" s="67" t="s">
        <v>9</v>
      </c>
      <c r="H3" s="67" t="s">
        <v>10</v>
      </c>
      <c r="I3" s="854"/>
      <c r="J3" s="856"/>
      <c r="K3" s="285">
        <v>2556</v>
      </c>
      <c r="L3" s="285">
        <v>2557</v>
      </c>
      <c r="M3" s="285">
        <v>2558</v>
      </c>
      <c r="N3" s="301" t="s">
        <v>11</v>
      </c>
      <c r="O3" s="302" t="s">
        <v>12</v>
      </c>
      <c r="P3" s="302" t="s">
        <v>13</v>
      </c>
      <c r="Q3" s="302" t="s">
        <v>14</v>
      </c>
      <c r="R3" s="302" t="s">
        <v>15</v>
      </c>
      <c r="S3" s="302" t="s">
        <v>16</v>
      </c>
      <c r="T3" s="302" t="s">
        <v>17</v>
      </c>
      <c r="U3" s="302" t="s">
        <v>18</v>
      </c>
      <c r="V3" s="302" t="s">
        <v>19</v>
      </c>
      <c r="W3" s="302" t="s">
        <v>20</v>
      </c>
    </row>
    <row r="4" spans="1:23" s="23" customFormat="1" ht="21.75" customHeight="1">
      <c r="A4" s="1024" t="s">
        <v>481</v>
      </c>
      <c r="B4" s="1025"/>
      <c r="C4" s="1025"/>
      <c r="D4" s="1025"/>
      <c r="E4" s="1025"/>
      <c r="F4" s="1025"/>
      <c r="G4" s="1025"/>
      <c r="H4" s="1025"/>
      <c r="I4" s="1025"/>
      <c r="J4" s="1025"/>
      <c r="K4" s="1025"/>
      <c r="L4" s="1025"/>
      <c r="M4" s="1025"/>
      <c r="N4" s="1025"/>
      <c r="O4" s="1025"/>
      <c r="P4" s="1025"/>
      <c r="Q4" s="1025"/>
      <c r="R4" s="1025"/>
      <c r="S4" s="1025"/>
      <c r="T4" s="1025"/>
      <c r="U4" s="1025"/>
      <c r="V4" s="1025"/>
      <c r="W4" s="1026"/>
    </row>
    <row r="5" spans="1:23" s="32" customFormat="1" ht="37.5" customHeight="1">
      <c r="A5" s="971" t="s">
        <v>593</v>
      </c>
      <c r="B5" s="866" t="s">
        <v>594</v>
      </c>
      <c r="C5" s="866" t="s">
        <v>595</v>
      </c>
      <c r="D5" s="866" t="s">
        <v>596</v>
      </c>
      <c r="E5" s="869"/>
      <c r="F5" s="869"/>
      <c r="G5" s="869" t="s">
        <v>220</v>
      </c>
      <c r="H5" s="869" t="s">
        <v>220</v>
      </c>
      <c r="I5" s="828" t="s">
        <v>498</v>
      </c>
      <c r="J5" s="283" t="s">
        <v>597</v>
      </c>
      <c r="K5" s="129"/>
      <c r="L5" s="123"/>
      <c r="M5" s="123"/>
      <c r="N5" s="93"/>
      <c r="O5" s="108"/>
      <c r="P5" s="108"/>
      <c r="Q5" s="108"/>
      <c r="R5" s="108"/>
      <c r="S5" s="108"/>
      <c r="T5" s="108"/>
      <c r="U5" s="96"/>
      <c r="V5" s="96"/>
      <c r="W5" s="108"/>
    </row>
    <row r="6" spans="1:23" s="32" customFormat="1" ht="43.5">
      <c r="A6" s="1017"/>
      <c r="B6" s="867"/>
      <c r="C6" s="867"/>
      <c r="D6" s="867"/>
      <c r="E6" s="870"/>
      <c r="F6" s="870"/>
      <c r="G6" s="870"/>
      <c r="H6" s="870"/>
      <c r="I6" s="893"/>
      <c r="J6" s="283" t="s">
        <v>598</v>
      </c>
      <c r="K6" s="283"/>
      <c r="L6" s="283"/>
      <c r="M6" s="283"/>
      <c r="N6" s="93"/>
      <c r="O6" s="108"/>
      <c r="P6" s="108"/>
      <c r="Q6" s="108"/>
      <c r="R6" s="303"/>
      <c r="S6" s="108"/>
      <c r="T6" s="108"/>
      <c r="U6" s="96"/>
      <c r="V6" s="96"/>
      <c r="W6" s="108"/>
    </row>
    <row r="7" spans="1:23" s="32" customFormat="1">
      <c r="A7" s="1018"/>
      <c r="B7" s="868"/>
      <c r="C7" s="868"/>
      <c r="D7" s="868"/>
      <c r="E7" s="871"/>
      <c r="F7" s="871"/>
      <c r="G7" s="871"/>
      <c r="H7" s="871"/>
      <c r="I7" s="894"/>
      <c r="J7" s="283" t="s">
        <v>25</v>
      </c>
      <c r="K7" s="304">
        <v>11.57</v>
      </c>
      <c r="L7" s="286">
        <v>16.3</v>
      </c>
      <c r="M7" s="286">
        <v>17.77</v>
      </c>
      <c r="N7" s="101"/>
      <c r="O7" s="101"/>
      <c r="P7" s="101"/>
      <c r="Q7" s="101"/>
      <c r="R7" s="101"/>
      <c r="S7" s="101"/>
      <c r="T7" s="73"/>
      <c r="U7" s="73"/>
      <c r="V7" s="73"/>
      <c r="W7" s="101"/>
    </row>
    <row r="8" spans="1:23" s="32" customFormat="1" ht="57" customHeight="1">
      <c r="A8" s="1019" t="s">
        <v>599</v>
      </c>
      <c r="B8" s="866" t="s">
        <v>600</v>
      </c>
      <c r="C8" s="866" t="s">
        <v>601</v>
      </c>
      <c r="D8" s="866" t="s">
        <v>596</v>
      </c>
      <c r="E8" s="281"/>
      <c r="F8" s="281"/>
      <c r="G8" s="869" t="s">
        <v>220</v>
      </c>
      <c r="H8" s="869" t="s">
        <v>220</v>
      </c>
      <c r="I8" s="828" t="s">
        <v>602</v>
      </c>
      <c r="J8" s="283" t="s">
        <v>603</v>
      </c>
      <c r="K8" s="129"/>
      <c r="L8" s="123"/>
      <c r="M8" s="123"/>
      <c r="N8" s="93"/>
      <c r="O8" s="93"/>
      <c r="P8" s="93"/>
      <c r="Q8" s="93"/>
      <c r="R8" s="93"/>
      <c r="S8" s="93"/>
      <c r="T8" s="93"/>
      <c r="U8" s="96"/>
      <c r="V8" s="96"/>
      <c r="W8" s="93"/>
    </row>
    <row r="9" spans="1:23" s="32" customFormat="1" ht="37.5" customHeight="1">
      <c r="A9" s="1017"/>
      <c r="B9" s="867"/>
      <c r="C9" s="867"/>
      <c r="D9" s="867"/>
      <c r="E9" s="282"/>
      <c r="F9" s="282"/>
      <c r="G9" s="870"/>
      <c r="H9" s="870"/>
      <c r="I9" s="893"/>
      <c r="J9" s="283" t="s">
        <v>604</v>
      </c>
      <c r="K9" s="283"/>
      <c r="L9" s="283"/>
      <c r="M9" s="283"/>
      <c r="N9" s="93"/>
      <c r="O9" s="93"/>
      <c r="P9" s="93"/>
      <c r="Q9" s="93"/>
      <c r="R9" s="93"/>
      <c r="S9" s="93"/>
      <c r="T9" s="93"/>
      <c r="U9" s="96"/>
      <c r="V9" s="96"/>
      <c r="W9" s="93"/>
    </row>
    <row r="10" spans="1:23" s="32" customFormat="1" ht="18.75" customHeight="1">
      <c r="A10" s="1017"/>
      <c r="B10" s="868"/>
      <c r="C10" s="868"/>
      <c r="D10" s="868"/>
      <c r="E10" s="282"/>
      <c r="F10" s="282"/>
      <c r="G10" s="871"/>
      <c r="H10" s="871"/>
      <c r="I10" s="894"/>
      <c r="J10" s="283" t="s">
        <v>273</v>
      </c>
      <c r="K10" s="283">
        <v>0</v>
      </c>
      <c r="L10" s="283">
        <v>0</v>
      </c>
      <c r="M10" s="283" t="s">
        <v>878</v>
      </c>
      <c r="N10" s="101"/>
      <c r="O10" s="101"/>
      <c r="P10" s="101"/>
      <c r="Q10" s="101"/>
      <c r="R10" s="305"/>
      <c r="S10" s="101"/>
      <c r="T10" s="101"/>
      <c r="U10" s="101"/>
      <c r="V10" s="73"/>
      <c r="W10" s="89"/>
    </row>
    <row r="11" spans="1:23" ht="65.25">
      <c r="A11" s="886" t="s">
        <v>295</v>
      </c>
      <c r="B11" s="1023" t="s">
        <v>76</v>
      </c>
      <c r="C11" s="1023" t="s">
        <v>32</v>
      </c>
      <c r="D11" s="1023" t="s">
        <v>77</v>
      </c>
      <c r="E11" s="940"/>
      <c r="F11" s="878" t="s">
        <v>21</v>
      </c>
      <c r="G11" s="869"/>
      <c r="H11" s="869"/>
      <c r="I11" s="828" t="s">
        <v>279</v>
      </c>
      <c r="J11" s="283" t="s">
        <v>361</v>
      </c>
      <c r="K11" s="197"/>
      <c r="L11" s="197">
        <v>113</v>
      </c>
      <c r="M11" s="197"/>
      <c r="N11" s="121"/>
      <c r="O11" s="122"/>
      <c r="P11" s="122"/>
      <c r="Q11" s="122"/>
      <c r="R11" s="122"/>
      <c r="S11" s="122"/>
      <c r="T11" s="121"/>
      <c r="U11" s="197"/>
      <c r="V11" s="122"/>
      <c r="W11" s="122"/>
    </row>
    <row r="12" spans="1:23" ht="60.75" customHeight="1">
      <c r="A12" s="838"/>
      <c r="B12" s="1023"/>
      <c r="C12" s="1023"/>
      <c r="D12" s="1023"/>
      <c r="E12" s="941"/>
      <c r="F12" s="879"/>
      <c r="G12" s="870"/>
      <c r="H12" s="870"/>
      <c r="I12" s="829"/>
      <c r="J12" s="283" t="s">
        <v>282</v>
      </c>
      <c r="K12" s="126"/>
      <c r="L12" s="126">
        <v>117</v>
      </c>
      <c r="M12" s="126">
        <v>85</v>
      </c>
      <c r="N12" s="121"/>
      <c r="O12" s="122"/>
      <c r="P12" s="122"/>
      <c r="Q12" s="122"/>
      <c r="R12" s="122"/>
      <c r="S12" s="122"/>
      <c r="T12" s="121"/>
      <c r="U12" s="197"/>
      <c r="V12" s="122"/>
      <c r="W12" s="122"/>
    </row>
    <row r="13" spans="1:23" ht="24" customHeight="1">
      <c r="A13" s="839"/>
      <c r="B13" s="1023"/>
      <c r="C13" s="1023"/>
      <c r="D13" s="1023"/>
      <c r="E13" s="942"/>
      <c r="F13" s="880"/>
      <c r="G13" s="871"/>
      <c r="H13" s="871"/>
      <c r="I13" s="830"/>
      <c r="J13" s="284" t="s">
        <v>25</v>
      </c>
      <c r="K13" s="126">
        <v>62.39</v>
      </c>
      <c r="L13" s="126">
        <v>96.58</v>
      </c>
      <c r="M13" s="126">
        <v>72.42</v>
      </c>
      <c r="N13" s="166"/>
      <c r="O13" s="166"/>
      <c r="P13" s="166"/>
      <c r="Q13" s="166"/>
      <c r="R13" s="166"/>
      <c r="S13" s="166"/>
      <c r="T13" s="166"/>
      <c r="U13" s="166"/>
      <c r="V13" s="166"/>
      <c r="W13" s="166"/>
    </row>
    <row r="14" spans="1:23" ht="43.5">
      <c r="A14" s="971" t="s">
        <v>292</v>
      </c>
      <c r="B14" s="1020" t="s">
        <v>287</v>
      </c>
      <c r="C14" s="1020" t="s">
        <v>31</v>
      </c>
      <c r="D14" s="1020" t="s">
        <v>77</v>
      </c>
      <c r="E14" s="872"/>
      <c r="F14" s="878" t="s">
        <v>21</v>
      </c>
      <c r="G14" s="869"/>
      <c r="H14" s="869"/>
      <c r="I14" s="828" t="s">
        <v>24</v>
      </c>
      <c r="J14" s="283" t="s">
        <v>285</v>
      </c>
      <c r="K14" s="197">
        <v>74</v>
      </c>
      <c r="L14" s="197">
        <v>113</v>
      </c>
      <c r="M14" s="197">
        <v>95</v>
      </c>
      <c r="N14" s="121"/>
      <c r="O14" s="122"/>
      <c r="P14" s="122"/>
      <c r="Q14" s="122"/>
      <c r="R14" s="122"/>
      <c r="S14" s="122"/>
      <c r="T14" s="121"/>
      <c r="U14" s="197"/>
      <c r="V14" s="122"/>
      <c r="W14" s="122"/>
    </row>
    <row r="15" spans="1:23" ht="24" customHeight="1">
      <c r="A15" s="972"/>
      <c r="B15" s="1021"/>
      <c r="C15" s="1021"/>
      <c r="D15" s="1021"/>
      <c r="E15" s="873"/>
      <c r="F15" s="879"/>
      <c r="G15" s="870"/>
      <c r="H15" s="870"/>
      <c r="I15" s="893"/>
      <c r="J15" s="283" t="s">
        <v>286</v>
      </c>
      <c r="K15" s="126">
        <v>117</v>
      </c>
      <c r="L15" s="126">
        <v>117</v>
      </c>
      <c r="M15" s="126">
        <v>117</v>
      </c>
      <c r="N15" s="121"/>
      <c r="O15" s="122"/>
      <c r="P15" s="122"/>
      <c r="Q15" s="122"/>
      <c r="R15" s="122"/>
      <c r="S15" s="122"/>
      <c r="T15" s="121"/>
      <c r="U15" s="197"/>
      <c r="V15" s="122"/>
      <c r="W15" s="122"/>
    </row>
    <row r="16" spans="1:23" ht="21.75" customHeight="1">
      <c r="A16" s="973"/>
      <c r="B16" s="1022"/>
      <c r="C16" s="1022"/>
      <c r="D16" s="1022"/>
      <c r="E16" s="874"/>
      <c r="F16" s="880"/>
      <c r="G16" s="871"/>
      <c r="H16" s="871"/>
      <c r="I16" s="894"/>
      <c r="J16" s="284" t="s">
        <v>25</v>
      </c>
      <c r="K16" s="126">
        <f>K14*100/K15</f>
        <v>63.247863247863251</v>
      </c>
      <c r="L16" s="126">
        <f t="shared" ref="L16:M16" si="0">L14*100/L15</f>
        <v>96.581196581196579</v>
      </c>
      <c r="M16" s="126">
        <f t="shared" si="0"/>
        <v>81.196581196581192</v>
      </c>
      <c r="N16" s="100"/>
      <c r="O16" s="139"/>
      <c r="P16" s="139"/>
      <c r="Q16" s="139"/>
      <c r="R16" s="91"/>
      <c r="S16" s="91"/>
      <c r="T16" s="91"/>
      <c r="U16" s="91"/>
      <c r="V16" s="91"/>
      <c r="W16" s="139"/>
    </row>
    <row r="17" spans="1:23" ht="70.5" customHeight="1">
      <c r="A17" s="1027" t="s">
        <v>328</v>
      </c>
      <c r="B17" s="875" t="s">
        <v>360</v>
      </c>
      <c r="C17" s="845"/>
      <c r="D17" s="834"/>
      <c r="E17" s="834"/>
      <c r="F17" s="878" t="s">
        <v>21</v>
      </c>
      <c r="G17" s="869"/>
      <c r="H17" s="869"/>
      <c r="I17" s="930" t="s">
        <v>876</v>
      </c>
      <c r="J17" s="322" t="s">
        <v>911</v>
      </c>
      <c r="K17" s="322"/>
      <c r="L17" s="322"/>
      <c r="M17" s="322"/>
      <c r="N17" s="323"/>
      <c r="O17" s="324"/>
      <c r="P17" s="324"/>
      <c r="Q17" s="324"/>
      <c r="R17" s="324"/>
      <c r="S17" s="324"/>
      <c r="T17" s="324"/>
      <c r="U17" s="324"/>
      <c r="V17" s="324"/>
      <c r="W17" s="324"/>
    </row>
    <row r="18" spans="1:23" ht="37.5">
      <c r="A18" s="1028"/>
      <c r="B18" s="876"/>
      <c r="C18" s="846"/>
      <c r="D18" s="835"/>
      <c r="E18" s="835"/>
      <c r="F18" s="879"/>
      <c r="G18" s="870"/>
      <c r="H18" s="870"/>
      <c r="I18" s="931"/>
      <c r="J18" s="322" t="s">
        <v>912</v>
      </c>
      <c r="K18" s="322"/>
      <c r="L18" s="322"/>
      <c r="M18" s="322"/>
      <c r="N18" s="323"/>
      <c r="O18" s="324"/>
      <c r="P18" s="324"/>
      <c r="Q18" s="324"/>
      <c r="R18" s="324"/>
      <c r="S18" s="324"/>
      <c r="T18" s="324"/>
      <c r="U18" s="324"/>
      <c r="V18" s="324"/>
      <c r="W18" s="324"/>
    </row>
  </sheetData>
  <mergeCells count="54">
    <mergeCell ref="A4:W4"/>
    <mergeCell ref="H17:H18"/>
    <mergeCell ref="I17:I18"/>
    <mergeCell ref="B17:B18"/>
    <mergeCell ref="A17:A18"/>
    <mergeCell ref="C17:C18"/>
    <mergeCell ref="D17:D18"/>
    <mergeCell ref="E17:E18"/>
    <mergeCell ref="F5:F7"/>
    <mergeCell ref="F17:F18"/>
    <mergeCell ref="G5:G7"/>
    <mergeCell ref="H5:H7"/>
    <mergeCell ref="I5:I7"/>
    <mergeCell ref="H8:H10"/>
    <mergeCell ref="I8:I10"/>
    <mergeCell ref="G14:G16"/>
    <mergeCell ref="H14:H16"/>
    <mergeCell ref="I14:I16"/>
    <mergeCell ref="F14:F16"/>
    <mergeCell ref="H11:H13"/>
    <mergeCell ref="I11:I13"/>
    <mergeCell ref="F11:F13"/>
    <mergeCell ref="G11:G13"/>
    <mergeCell ref="G17:G18"/>
    <mergeCell ref="A8:A10"/>
    <mergeCell ref="B8:B10"/>
    <mergeCell ref="C8:C10"/>
    <mergeCell ref="D8:D10"/>
    <mergeCell ref="G8:G10"/>
    <mergeCell ref="A14:A16"/>
    <mergeCell ref="B14:B16"/>
    <mergeCell ref="C14:C16"/>
    <mergeCell ref="D14:D16"/>
    <mergeCell ref="E14:E16"/>
    <mergeCell ref="A11:A13"/>
    <mergeCell ref="B11:B13"/>
    <mergeCell ref="C11:C13"/>
    <mergeCell ref="D11:D13"/>
    <mergeCell ref="E11:E13"/>
    <mergeCell ref="A5:A7"/>
    <mergeCell ref="B5:B7"/>
    <mergeCell ref="C5:C7"/>
    <mergeCell ref="D5:D7"/>
    <mergeCell ref="E5:E7"/>
    <mergeCell ref="A1:R1"/>
    <mergeCell ref="A2:A3"/>
    <mergeCell ref="B2:B3"/>
    <mergeCell ref="C2:C3"/>
    <mergeCell ref="D2:D3"/>
    <mergeCell ref="E2:H2"/>
    <mergeCell ref="I2:I3"/>
    <mergeCell ref="J2:J3"/>
    <mergeCell ref="K2:M2"/>
    <mergeCell ref="N2:W2"/>
  </mergeCells>
  <pageMargins left="0.59055118110236227" right="0" top="0" bottom="0" header="0" footer="0.31496062992125984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46"/>
  <sheetViews>
    <sheetView view="pageBreakPreview" topLeftCell="A16" zoomScale="86" zoomScaleNormal="80" zoomScaleSheetLayoutView="86" workbookViewId="0">
      <selection activeCell="O39" sqref="O39:P42"/>
    </sheetView>
  </sheetViews>
  <sheetFormatPr defaultRowHeight="21.75"/>
  <cols>
    <col min="1" max="1" width="9" style="1"/>
    <col min="2" max="2" width="5.25" style="21" customWidth="1"/>
    <col min="3" max="3" width="36.875" style="8" customWidth="1"/>
    <col min="4" max="4" width="17.25" style="1" customWidth="1"/>
    <col min="5" max="5" width="13.375" style="10" customWidth="1"/>
    <col min="6" max="6" width="2.5" style="1" customWidth="1"/>
    <col min="7" max="7" width="2.625" style="1" customWidth="1"/>
    <col min="8" max="8" width="2.375" style="1" customWidth="1"/>
    <col min="9" max="9" width="2.75" style="1" customWidth="1"/>
    <col min="10" max="10" width="10.875" style="9" customWidth="1"/>
    <col min="11" max="11" width="26.25" style="1" customWidth="1"/>
    <col min="12" max="12" width="5.375" style="1" customWidth="1"/>
    <col min="13" max="14" width="5.625" style="1" customWidth="1"/>
    <col min="15" max="15" width="8.125" style="12" customWidth="1"/>
    <col min="16" max="17" width="6" style="12" bestFit="1" customWidth="1"/>
    <col min="18" max="18" width="4.25" style="12" customWidth="1"/>
    <col min="19" max="21" width="4.5" style="12" bestFit="1" customWidth="1"/>
    <col min="22" max="22" width="4.875" style="12" bestFit="1" customWidth="1"/>
    <col min="23" max="23" width="7.125" style="12" bestFit="1" customWidth="1"/>
    <col min="24" max="24" width="4.5" style="12" bestFit="1" customWidth="1"/>
    <col min="25" max="16384" width="9" style="1"/>
  </cols>
  <sheetData>
    <row r="1" spans="1:25" ht="48.75" customHeight="1">
      <c r="A1" s="1016" t="s">
        <v>865</v>
      </c>
      <c r="B1" s="1016"/>
      <c r="C1" s="1016"/>
      <c r="D1" s="1016"/>
      <c r="E1" s="1016"/>
      <c r="F1" s="1016"/>
      <c r="G1" s="1016"/>
      <c r="H1" s="1016"/>
      <c r="I1" s="1016"/>
      <c r="J1" s="1016"/>
      <c r="K1" s="1016"/>
      <c r="L1" s="1016"/>
      <c r="M1" s="1016"/>
      <c r="N1" s="1016"/>
      <c r="O1" s="1016"/>
      <c r="P1" s="1016"/>
      <c r="Q1" s="1016"/>
      <c r="R1" s="1016"/>
      <c r="S1" s="1016"/>
      <c r="T1" s="1016"/>
      <c r="U1" s="1016"/>
      <c r="V1" s="1016"/>
      <c r="W1" s="1016"/>
      <c r="X1" s="1016"/>
    </row>
    <row r="2" spans="1:25" ht="18.75" customHeight="1">
      <c r="A2" s="952" t="s">
        <v>832</v>
      </c>
      <c r="B2" s="856" t="s">
        <v>0</v>
      </c>
      <c r="C2" s="845" t="s">
        <v>1</v>
      </c>
      <c r="D2" s="847" t="s">
        <v>2</v>
      </c>
      <c r="E2" s="849" t="s">
        <v>3</v>
      </c>
      <c r="F2" s="953" t="s">
        <v>474</v>
      </c>
      <c r="G2" s="953"/>
      <c r="H2" s="953"/>
      <c r="I2" s="954"/>
      <c r="J2" s="853" t="s">
        <v>4</v>
      </c>
      <c r="K2" s="855" t="s">
        <v>5</v>
      </c>
      <c r="L2" s="857" t="s">
        <v>203</v>
      </c>
      <c r="M2" s="858"/>
      <c r="N2" s="859"/>
      <c r="O2" s="955" t="s">
        <v>6</v>
      </c>
      <c r="P2" s="956"/>
      <c r="Q2" s="956"/>
      <c r="R2" s="956"/>
      <c r="S2" s="956"/>
      <c r="T2" s="956"/>
      <c r="U2" s="956"/>
      <c r="V2" s="956"/>
      <c r="W2" s="956"/>
      <c r="X2" s="957"/>
    </row>
    <row r="3" spans="1:25" ht="43.5">
      <c r="A3" s="952"/>
      <c r="B3" s="864"/>
      <c r="C3" s="846"/>
      <c r="D3" s="848"/>
      <c r="E3" s="850"/>
      <c r="F3" s="67" t="s">
        <v>7</v>
      </c>
      <c r="G3" s="67" t="s">
        <v>8</v>
      </c>
      <c r="H3" s="67" t="s">
        <v>9</v>
      </c>
      <c r="I3" s="67" t="s">
        <v>10</v>
      </c>
      <c r="J3" s="854"/>
      <c r="K3" s="856"/>
      <c r="L3" s="426">
        <v>2556</v>
      </c>
      <c r="M3" s="426">
        <v>2557</v>
      </c>
      <c r="N3" s="426">
        <v>2558</v>
      </c>
      <c r="O3" s="171" t="s">
        <v>11</v>
      </c>
      <c r="P3" s="172" t="s">
        <v>12</v>
      </c>
      <c r="Q3" s="172" t="s">
        <v>13</v>
      </c>
      <c r="R3" s="172" t="s">
        <v>14</v>
      </c>
      <c r="S3" s="172" t="s">
        <v>15</v>
      </c>
      <c r="T3" s="172" t="s">
        <v>16</v>
      </c>
      <c r="U3" s="172" t="s">
        <v>17</v>
      </c>
      <c r="V3" s="172" t="s">
        <v>18</v>
      </c>
      <c r="W3" s="172" t="s">
        <v>19</v>
      </c>
      <c r="X3" s="172" t="s">
        <v>20</v>
      </c>
    </row>
    <row r="4" spans="1:25" s="23" customFormat="1" ht="21.75" customHeight="1">
      <c r="A4" s="914" t="s">
        <v>478</v>
      </c>
      <c r="B4" s="914"/>
      <c r="C4" s="914"/>
      <c r="D4" s="914"/>
      <c r="E4" s="914"/>
      <c r="F4" s="914"/>
      <c r="G4" s="914"/>
      <c r="H4" s="914"/>
      <c r="I4" s="914"/>
      <c r="J4" s="914"/>
      <c r="K4" s="914"/>
      <c r="L4" s="914"/>
      <c r="M4" s="914"/>
      <c r="N4" s="914"/>
      <c r="O4" s="914"/>
      <c r="P4" s="914"/>
      <c r="Q4" s="914"/>
      <c r="R4" s="914"/>
      <c r="S4" s="914"/>
      <c r="T4" s="914"/>
      <c r="U4" s="914"/>
      <c r="V4" s="914"/>
      <c r="W4" s="914"/>
      <c r="X4" s="914"/>
      <c r="Y4" s="24"/>
    </row>
    <row r="5" spans="1:25" ht="41.25" customHeight="1">
      <c r="A5" s="922" t="s">
        <v>848</v>
      </c>
      <c r="B5" s="838" t="s">
        <v>297</v>
      </c>
      <c r="C5" s="861" t="s">
        <v>72</v>
      </c>
      <c r="D5" s="829" t="s">
        <v>73</v>
      </c>
      <c r="E5" s="829" t="s">
        <v>79</v>
      </c>
      <c r="F5" s="870"/>
      <c r="G5" s="870" t="s">
        <v>21</v>
      </c>
      <c r="H5" s="870" t="s">
        <v>21</v>
      </c>
      <c r="I5" s="888"/>
      <c r="J5" s="829" t="s">
        <v>473</v>
      </c>
      <c r="K5" s="411" t="s">
        <v>306</v>
      </c>
      <c r="L5" s="411"/>
      <c r="M5" s="411">
        <v>448</v>
      </c>
      <c r="N5" s="411">
        <v>605</v>
      </c>
      <c r="O5" s="456"/>
      <c r="P5" s="456"/>
      <c r="Q5" s="390"/>
      <c r="R5" s="390"/>
      <c r="S5" s="390"/>
      <c r="T5" s="390"/>
      <c r="U5" s="390"/>
      <c r="V5" s="90"/>
      <c r="W5" s="90"/>
      <c r="X5" s="390"/>
    </row>
    <row r="6" spans="1:25" ht="40.5" customHeight="1">
      <c r="A6" s="922"/>
      <c r="B6" s="838"/>
      <c r="C6" s="959"/>
      <c r="D6" s="829"/>
      <c r="E6" s="829"/>
      <c r="F6" s="870"/>
      <c r="G6" s="870"/>
      <c r="H6" s="870"/>
      <c r="I6" s="888"/>
      <c r="J6" s="829"/>
      <c r="K6" s="421" t="s">
        <v>307</v>
      </c>
      <c r="L6" s="421"/>
      <c r="M6" s="421">
        <v>609</v>
      </c>
      <c r="N6" s="421">
        <v>551</v>
      </c>
      <c r="O6" s="456"/>
      <c r="P6" s="456"/>
      <c r="Q6" s="145"/>
      <c r="R6" s="145"/>
      <c r="S6" s="145"/>
      <c r="T6" s="145"/>
      <c r="U6" s="145"/>
      <c r="V6" s="90"/>
      <c r="W6" s="90"/>
      <c r="X6" s="145"/>
    </row>
    <row r="7" spans="1:25" ht="21.75" customHeight="1">
      <c r="A7" s="922"/>
      <c r="B7" s="839"/>
      <c r="C7" s="960"/>
      <c r="D7" s="830"/>
      <c r="E7" s="830"/>
      <c r="F7" s="871"/>
      <c r="G7" s="871"/>
      <c r="H7" s="871"/>
      <c r="I7" s="889"/>
      <c r="J7" s="830"/>
      <c r="K7" s="421" t="s">
        <v>25</v>
      </c>
      <c r="L7" s="421"/>
      <c r="M7" s="421">
        <v>-35.9375</v>
      </c>
      <c r="N7" s="421">
        <v>9.52</v>
      </c>
      <c r="O7" s="456"/>
      <c r="P7" s="456"/>
      <c r="Q7" s="145"/>
      <c r="R7" s="145"/>
      <c r="S7" s="145"/>
      <c r="T7" s="145"/>
      <c r="U7" s="145"/>
      <c r="V7" s="73"/>
      <c r="W7" s="73"/>
      <c r="X7" s="145"/>
    </row>
    <row r="8" spans="1:25" s="30" customFormat="1" ht="43.5">
      <c r="A8" s="922" t="s">
        <v>848</v>
      </c>
      <c r="B8" s="869" t="s">
        <v>667</v>
      </c>
      <c r="C8" s="828" t="s">
        <v>666</v>
      </c>
      <c r="D8" s="828" t="s">
        <v>665</v>
      </c>
      <c r="E8" s="1029"/>
      <c r="F8" s="1029"/>
      <c r="G8" s="869"/>
      <c r="H8" s="869" t="s">
        <v>21</v>
      </c>
      <c r="I8" s="1029"/>
      <c r="J8" s="828" t="s">
        <v>664</v>
      </c>
      <c r="K8" s="432" t="s">
        <v>663</v>
      </c>
      <c r="L8" s="219"/>
      <c r="M8" s="219"/>
      <c r="N8" s="451">
        <v>400</v>
      </c>
      <c r="O8" s="457"/>
      <c r="P8" s="457"/>
      <c r="Q8" s="391"/>
      <c r="R8" s="219"/>
      <c r="S8" s="219"/>
      <c r="T8" s="219"/>
      <c r="U8" s="219"/>
      <c r="V8" s="433"/>
      <c r="W8" s="433"/>
      <c r="X8" s="219"/>
      <c r="Y8" s="38"/>
    </row>
    <row r="9" spans="1:25" s="30" customFormat="1" ht="43.5">
      <c r="A9" s="922"/>
      <c r="B9" s="870"/>
      <c r="C9" s="829"/>
      <c r="D9" s="829"/>
      <c r="E9" s="1030"/>
      <c r="F9" s="1030"/>
      <c r="G9" s="870"/>
      <c r="H9" s="870"/>
      <c r="I9" s="1030"/>
      <c r="J9" s="829"/>
      <c r="K9" s="432" t="s">
        <v>662</v>
      </c>
      <c r="L9" s="219"/>
      <c r="M9" s="219"/>
      <c r="N9" s="451">
        <v>423</v>
      </c>
      <c r="O9" s="457"/>
      <c r="P9" s="457"/>
      <c r="Q9" s="391"/>
      <c r="R9" s="219"/>
      <c r="S9" s="219"/>
      <c r="T9" s="219"/>
      <c r="U9" s="219"/>
      <c r="V9" s="433"/>
      <c r="W9" s="433"/>
      <c r="X9" s="219"/>
      <c r="Y9" s="38"/>
    </row>
    <row r="10" spans="1:25" s="30" customFormat="1" ht="21.75" customHeight="1">
      <c r="A10" s="922"/>
      <c r="B10" s="871"/>
      <c r="C10" s="830"/>
      <c r="D10" s="830"/>
      <c r="E10" s="1031"/>
      <c r="F10" s="1031"/>
      <c r="G10" s="871"/>
      <c r="H10" s="871"/>
      <c r="I10" s="1031"/>
      <c r="J10" s="830"/>
      <c r="K10" s="421" t="s">
        <v>25</v>
      </c>
      <c r="L10" s="95"/>
      <c r="M10" s="95"/>
      <c r="N10" s="452">
        <v>-5.75</v>
      </c>
      <c r="O10" s="73"/>
      <c r="P10" s="73"/>
      <c r="Q10" s="80"/>
      <c r="R10" s="80"/>
      <c r="S10" s="80"/>
      <c r="T10" s="80"/>
      <c r="U10" s="80"/>
      <c r="V10" s="73"/>
      <c r="W10" s="73"/>
      <c r="X10" s="80"/>
      <c r="Y10" s="29"/>
    </row>
    <row r="11" spans="1:25" ht="95.25" customHeight="1">
      <c r="A11" s="922" t="s">
        <v>848</v>
      </c>
      <c r="B11" s="865" t="s">
        <v>399</v>
      </c>
      <c r="C11" s="828" t="s">
        <v>397</v>
      </c>
      <c r="D11" s="844" t="s">
        <v>398</v>
      </c>
      <c r="E11" s="844" t="s">
        <v>74</v>
      </c>
      <c r="F11" s="887"/>
      <c r="G11" s="869" t="s">
        <v>21</v>
      </c>
      <c r="H11" s="869"/>
      <c r="I11" s="887"/>
      <c r="J11" s="828" t="s">
        <v>204</v>
      </c>
      <c r="K11" s="421" t="s">
        <v>205</v>
      </c>
      <c r="L11" s="421"/>
      <c r="M11" s="421"/>
      <c r="N11" s="421"/>
      <c r="O11" s="121">
        <v>2</v>
      </c>
      <c r="P11" s="122">
        <v>1</v>
      </c>
      <c r="Q11" s="287"/>
      <c r="R11" s="122">
        <v>1</v>
      </c>
      <c r="S11" s="181"/>
      <c r="T11" s="288"/>
      <c r="U11" s="181"/>
      <c r="V11" s="289"/>
      <c r="W11" s="181"/>
      <c r="X11" s="181"/>
    </row>
    <row r="12" spans="1:25" ht="65.25" customHeight="1">
      <c r="A12" s="922"/>
      <c r="B12" s="905"/>
      <c r="C12" s="829"/>
      <c r="D12" s="844"/>
      <c r="E12" s="844"/>
      <c r="F12" s="888"/>
      <c r="G12" s="870"/>
      <c r="H12" s="870"/>
      <c r="I12" s="888"/>
      <c r="J12" s="829"/>
      <c r="K12" s="421" t="s">
        <v>206</v>
      </c>
      <c r="L12" s="421"/>
      <c r="M12" s="421"/>
      <c r="N12" s="421"/>
      <c r="O12" s="121">
        <v>2</v>
      </c>
      <c r="P12" s="122">
        <v>1</v>
      </c>
      <c r="Q12" s="287"/>
      <c r="R12" s="122">
        <v>1</v>
      </c>
      <c r="S12" s="181"/>
      <c r="T12" s="181"/>
      <c r="U12" s="181"/>
      <c r="V12" s="181"/>
      <c r="W12" s="181"/>
      <c r="X12" s="181"/>
    </row>
    <row r="13" spans="1:25" ht="54.75" customHeight="1">
      <c r="A13" s="922"/>
      <c r="B13" s="905"/>
      <c r="C13" s="830"/>
      <c r="D13" s="844"/>
      <c r="E13" s="844"/>
      <c r="F13" s="889"/>
      <c r="G13" s="871"/>
      <c r="H13" s="871"/>
      <c r="I13" s="889"/>
      <c r="J13" s="830"/>
      <c r="K13" s="421" t="s">
        <v>25</v>
      </c>
      <c r="L13" s="425">
        <v>0</v>
      </c>
      <c r="M13" s="421">
        <v>77.77</v>
      </c>
      <c r="N13" s="421">
        <v>77.77</v>
      </c>
      <c r="O13" s="315">
        <v>100</v>
      </c>
      <c r="P13" s="122">
        <v>100</v>
      </c>
      <c r="Q13" s="287">
        <v>0</v>
      </c>
      <c r="R13" s="122">
        <v>100</v>
      </c>
      <c r="S13" s="290">
        <v>0</v>
      </c>
      <c r="T13" s="290">
        <v>0</v>
      </c>
      <c r="U13" s="290">
        <v>0</v>
      </c>
      <c r="V13" s="290">
        <v>0</v>
      </c>
      <c r="W13" s="290">
        <v>0</v>
      </c>
      <c r="X13" s="290">
        <v>0</v>
      </c>
    </row>
    <row r="14" spans="1:25" ht="60" customHeight="1">
      <c r="A14" s="922" t="s">
        <v>849</v>
      </c>
      <c r="B14" s="837" t="s">
        <v>402</v>
      </c>
      <c r="C14" s="967" t="s">
        <v>78</v>
      </c>
      <c r="D14" s="828" t="s">
        <v>27</v>
      </c>
      <c r="E14" s="828" t="s">
        <v>79</v>
      </c>
      <c r="F14" s="887"/>
      <c r="G14" s="869" t="s">
        <v>21</v>
      </c>
      <c r="H14" s="869"/>
      <c r="I14" s="869"/>
      <c r="J14" s="828" t="s">
        <v>24</v>
      </c>
      <c r="K14" s="409" t="s">
        <v>98</v>
      </c>
      <c r="L14" s="421"/>
      <c r="M14" s="421"/>
      <c r="N14" s="277"/>
      <c r="O14" s="122">
        <v>9</v>
      </c>
      <c r="P14" s="122">
        <v>1</v>
      </c>
      <c r="Q14" s="122">
        <v>1</v>
      </c>
      <c r="R14" s="122">
        <v>1</v>
      </c>
      <c r="S14" s="122">
        <v>1</v>
      </c>
      <c r="T14" s="122">
        <v>1</v>
      </c>
      <c r="U14" s="280">
        <v>1</v>
      </c>
      <c r="V14" s="122">
        <v>1</v>
      </c>
      <c r="W14" s="122">
        <v>1</v>
      </c>
      <c r="X14" s="122">
        <v>1</v>
      </c>
    </row>
    <row r="15" spans="1:25" ht="43.5" customHeight="1">
      <c r="A15" s="922"/>
      <c r="B15" s="838"/>
      <c r="C15" s="959"/>
      <c r="D15" s="829"/>
      <c r="E15" s="829"/>
      <c r="F15" s="888"/>
      <c r="G15" s="870"/>
      <c r="H15" s="870"/>
      <c r="I15" s="870"/>
      <c r="J15" s="829"/>
      <c r="K15" s="421" t="s">
        <v>99</v>
      </c>
      <c r="L15" s="421"/>
      <c r="M15" s="421"/>
      <c r="N15" s="197"/>
      <c r="O15" s="122">
        <v>9</v>
      </c>
      <c r="P15" s="122">
        <v>1</v>
      </c>
      <c r="Q15" s="122">
        <v>1</v>
      </c>
      <c r="R15" s="122">
        <v>1</v>
      </c>
      <c r="S15" s="122">
        <v>1</v>
      </c>
      <c r="T15" s="122">
        <v>1</v>
      </c>
      <c r="U15" s="121">
        <v>1</v>
      </c>
      <c r="V15" s="122">
        <v>1</v>
      </c>
      <c r="W15" s="122">
        <v>1</v>
      </c>
      <c r="X15" s="122">
        <v>1</v>
      </c>
    </row>
    <row r="16" spans="1:25" ht="30" customHeight="1">
      <c r="A16" s="922"/>
      <c r="B16" s="839"/>
      <c r="C16" s="960"/>
      <c r="D16" s="830"/>
      <c r="E16" s="830"/>
      <c r="F16" s="889"/>
      <c r="G16" s="871"/>
      <c r="H16" s="871"/>
      <c r="I16" s="871"/>
      <c r="J16" s="830"/>
      <c r="K16" s="421" t="s">
        <v>25</v>
      </c>
      <c r="L16" s="421"/>
      <c r="M16" s="421"/>
      <c r="N16" s="277" t="s">
        <v>310</v>
      </c>
      <c r="O16" s="321">
        <f>O14*100/O15</f>
        <v>100</v>
      </c>
      <c r="P16" s="122">
        <f>P14*100/P15</f>
        <v>100</v>
      </c>
      <c r="Q16" s="122">
        <f t="shared" ref="Q16:X16" si="0">Q14*100/Q15</f>
        <v>100</v>
      </c>
      <c r="R16" s="122">
        <f t="shared" si="0"/>
        <v>100</v>
      </c>
      <c r="S16" s="122">
        <f t="shared" si="0"/>
        <v>100</v>
      </c>
      <c r="T16" s="122">
        <f t="shared" si="0"/>
        <v>100</v>
      </c>
      <c r="U16" s="122">
        <f t="shared" si="0"/>
        <v>100</v>
      </c>
      <c r="V16" s="122">
        <f t="shared" si="0"/>
        <v>100</v>
      </c>
      <c r="W16" s="122">
        <f t="shared" si="0"/>
        <v>100</v>
      </c>
      <c r="X16" s="122">
        <f t="shared" si="0"/>
        <v>100</v>
      </c>
    </row>
    <row r="17" spans="1:25" ht="47.25" customHeight="1">
      <c r="A17" s="916" t="s">
        <v>850</v>
      </c>
      <c r="B17" s="886" t="s">
        <v>298</v>
      </c>
      <c r="C17" s="860" t="s">
        <v>80</v>
      </c>
      <c r="D17" s="828" t="s">
        <v>81</v>
      </c>
      <c r="E17" s="828" t="s">
        <v>79</v>
      </c>
      <c r="F17" s="887"/>
      <c r="G17" s="869" t="s">
        <v>21</v>
      </c>
      <c r="H17" s="887"/>
      <c r="I17" s="887"/>
      <c r="J17" s="899" t="s">
        <v>465</v>
      </c>
      <c r="K17" s="422" t="s">
        <v>304</v>
      </c>
      <c r="L17" s="123"/>
      <c r="M17" s="123"/>
      <c r="N17" s="123"/>
      <c r="O17" s="121"/>
      <c r="P17" s="122"/>
      <c r="Q17" s="122"/>
      <c r="R17" s="122"/>
      <c r="S17" s="122"/>
      <c r="T17" s="122"/>
      <c r="U17" s="121"/>
      <c r="V17" s="122"/>
      <c r="W17" s="122"/>
      <c r="X17" s="122"/>
    </row>
    <row r="18" spans="1:25" ht="27.75" customHeight="1">
      <c r="A18" s="916"/>
      <c r="B18" s="838"/>
      <c r="C18" s="959"/>
      <c r="D18" s="829"/>
      <c r="E18" s="829"/>
      <c r="F18" s="888"/>
      <c r="G18" s="870"/>
      <c r="H18" s="888"/>
      <c r="I18" s="888"/>
      <c r="J18" s="900"/>
      <c r="K18" s="421" t="s">
        <v>305</v>
      </c>
      <c r="L18" s="421"/>
      <c r="M18" s="421"/>
      <c r="N18" s="421"/>
      <c r="O18" s="121"/>
      <c r="P18" s="122"/>
      <c r="Q18" s="122"/>
      <c r="R18" s="122"/>
      <c r="S18" s="122"/>
      <c r="T18" s="122"/>
      <c r="U18" s="121"/>
      <c r="V18" s="122"/>
      <c r="W18" s="122"/>
      <c r="X18" s="122"/>
    </row>
    <row r="19" spans="1:25" ht="29.25" customHeight="1">
      <c r="A19" s="916"/>
      <c r="B19" s="839"/>
      <c r="C19" s="960"/>
      <c r="D19" s="830"/>
      <c r="E19" s="830"/>
      <c r="F19" s="889"/>
      <c r="G19" s="871"/>
      <c r="H19" s="889"/>
      <c r="I19" s="889"/>
      <c r="J19" s="901"/>
      <c r="K19" s="421" t="s">
        <v>25</v>
      </c>
      <c r="L19" s="429">
        <v>100</v>
      </c>
      <c r="M19" s="291">
        <v>70.37</v>
      </c>
      <c r="N19" s="292">
        <v>86.67</v>
      </c>
      <c r="O19" s="320"/>
      <c r="P19" s="180"/>
      <c r="Q19" s="180"/>
      <c r="R19" s="122"/>
      <c r="S19" s="122"/>
      <c r="T19" s="122"/>
      <c r="U19" s="122"/>
      <c r="V19" s="122"/>
      <c r="W19" s="122"/>
      <c r="X19" s="122"/>
    </row>
    <row r="20" spans="1:25" ht="76.5" customHeight="1">
      <c r="A20" s="887"/>
      <c r="B20" s="837" t="s">
        <v>302</v>
      </c>
      <c r="C20" s="828" t="s">
        <v>169</v>
      </c>
      <c r="D20" s="828" t="s">
        <v>38</v>
      </c>
      <c r="E20" s="828" t="s">
        <v>170</v>
      </c>
      <c r="F20" s="887"/>
      <c r="G20" s="869" t="s">
        <v>220</v>
      </c>
      <c r="H20" s="887"/>
      <c r="I20" s="887"/>
      <c r="J20" s="828" t="s">
        <v>207</v>
      </c>
      <c r="K20" s="421" t="s">
        <v>208</v>
      </c>
      <c r="L20" s="126"/>
      <c r="M20" s="126"/>
      <c r="N20" s="126"/>
      <c r="O20" s="121">
        <v>7</v>
      </c>
      <c r="P20" s="122">
        <v>1</v>
      </c>
      <c r="Q20" s="122">
        <v>1</v>
      </c>
      <c r="R20" s="122">
        <v>1</v>
      </c>
      <c r="S20" s="122">
        <v>1</v>
      </c>
      <c r="T20" s="122">
        <v>1</v>
      </c>
      <c r="U20" s="122">
        <v>1</v>
      </c>
      <c r="V20" s="122">
        <v>1</v>
      </c>
      <c r="W20" s="122">
        <v>0</v>
      </c>
      <c r="X20" s="122">
        <v>0</v>
      </c>
    </row>
    <row r="21" spans="1:25" ht="57" customHeight="1">
      <c r="A21" s="888"/>
      <c r="B21" s="840"/>
      <c r="C21" s="829"/>
      <c r="D21" s="829"/>
      <c r="E21" s="829"/>
      <c r="F21" s="888"/>
      <c r="G21" s="870"/>
      <c r="H21" s="888"/>
      <c r="I21" s="888"/>
      <c r="J21" s="829"/>
      <c r="K21" s="421" t="s">
        <v>206</v>
      </c>
      <c r="L21" s="126"/>
      <c r="M21" s="126"/>
      <c r="N21" s="126"/>
      <c r="O21" s="121">
        <v>9</v>
      </c>
      <c r="P21" s="122">
        <v>1</v>
      </c>
      <c r="Q21" s="122">
        <v>1</v>
      </c>
      <c r="R21" s="122">
        <v>1</v>
      </c>
      <c r="S21" s="122">
        <v>1</v>
      </c>
      <c r="T21" s="122">
        <v>1</v>
      </c>
      <c r="U21" s="122">
        <v>1</v>
      </c>
      <c r="V21" s="122">
        <v>1</v>
      </c>
      <c r="W21" s="122">
        <v>1</v>
      </c>
      <c r="X21" s="122">
        <v>1</v>
      </c>
    </row>
    <row r="22" spans="1:25" ht="61.5" customHeight="1">
      <c r="A22" s="889"/>
      <c r="B22" s="841"/>
      <c r="C22" s="830"/>
      <c r="D22" s="830"/>
      <c r="E22" s="830"/>
      <c r="F22" s="889"/>
      <c r="G22" s="871"/>
      <c r="H22" s="889"/>
      <c r="I22" s="889"/>
      <c r="J22" s="830"/>
      <c r="K22" s="421" t="s">
        <v>25</v>
      </c>
      <c r="L22" s="126">
        <v>77.77</v>
      </c>
      <c r="M22" s="126">
        <v>77.77</v>
      </c>
      <c r="N22" s="126">
        <v>77.77</v>
      </c>
      <c r="O22" s="337">
        <f>O20*100/O21</f>
        <v>77.777777777777771</v>
      </c>
      <c r="P22" s="122">
        <v>100</v>
      </c>
      <c r="Q22" s="122">
        <v>100</v>
      </c>
      <c r="R22" s="122">
        <v>100</v>
      </c>
      <c r="S22" s="122">
        <v>100</v>
      </c>
      <c r="T22" s="122">
        <v>100</v>
      </c>
      <c r="U22" s="122">
        <v>100</v>
      </c>
      <c r="V22" s="122">
        <v>100</v>
      </c>
      <c r="W22" s="122">
        <v>0</v>
      </c>
      <c r="X22" s="122">
        <v>0</v>
      </c>
    </row>
    <row r="23" spans="1:25" ht="21.75" customHeight="1">
      <c r="A23" s="922" t="s">
        <v>851</v>
      </c>
      <c r="B23" s="886" t="s">
        <v>460</v>
      </c>
      <c r="C23" s="844" t="s">
        <v>67</v>
      </c>
      <c r="D23" s="844" t="s">
        <v>68</v>
      </c>
      <c r="E23" s="1032" t="s">
        <v>69</v>
      </c>
      <c r="F23" s="887"/>
      <c r="G23" s="1035" t="s">
        <v>21</v>
      </c>
      <c r="H23" s="887"/>
      <c r="I23" s="887"/>
      <c r="J23" s="828" t="s">
        <v>289</v>
      </c>
      <c r="K23" s="421" t="s">
        <v>70</v>
      </c>
      <c r="L23" s="421"/>
      <c r="M23" s="421"/>
      <c r="N23" s="421"/>
      <c r="O23" s="293">
        <v>18</v>
      </c>
      <c r="P23" s="294">
        <v>2</v>
      </c>
      <c r="Q23" s="294">
        <v>2</v>
      </c>
      <c r="R23" s="294">
        <v>2</v>
      </c>
      <c r="S23" s="294">
        <v>2</v>
      </c>
      <c r="T23" s="294">
        <v>2</v>
      </c>
      <c r="U23" s="294">
        <v>2</v>
      </c>
      <c r="V23" s="294">
        <v>2</v>
      </c>
      <c r="W23" s="294">
        <v>2</v>
      </c>
      <c r="X23" s="294">
        <v>2</v>
      </c>
    </row>
    <row r="24" spans="1:25" ht="43.5">
      <c r="A24" s="922"/>
      <c r="B24" s="838"/>
      <c r="C24" s="844"/>
      <c r="D24" s="844"/>
      <c r="E24" s="1033"/>
      <c r="F24" s="888"/>
      <c r="G24" s="1036"/>
      <c r="H24" s="888"/>
      <c r="I24" s="888"/>
      <c r="J24" s="829"/>
      <c r="K24" s="421" t="s">
        <v>71</v>
      </c>
      <c r="L24" s="421"/>
      <c r="M24" s="421"/>
      <c r="N24" s="421"/>
      <c r="O24" s="293">
        <v>18</v>
      </c>
      <c r="P24" s="294">
        <v>2</v>
      </c>
      <c r="Q24" s="294">
        <v>2</v>
      </c>
      <c r="R24" s="294">
        <v>2</v>
      </c>
      <c r="S24" s="294">
        <v>2</v>
      </c>
      <c r="T24" s="294">
        <v>2</v>
      </c>
      <c r="U24" s="294">
        <v>2</v>
      </c>
      <c r="V24" s="294">
        <v>2</v>
      </c>
      <c r="W24" s="294">
        <v>2</v>
      </c>
      <c r="X24" s="294">
        <v>2</v>
      </c>
    </row>
    <row r="25" spans="1:25" ht="59.25" customHeight="1">
      <c r="A25" s="922"/>
      <c r="B25" s="839"/>
      <c r="C25" s="844"/>
      <c r="D25" s="844"/>
      <c r="E25" s="1034"/>
      <c r="F25" s="889"/>
      <c r="G25" s="1037"/>
      <c r="H25" s="889"/>
      <c r="I25" s="889"/>
      <c r="J25" s="830"/>
      <c r="K25" s="421" t="s">
        <v>25</v>
      </c>
      <c r="L25" s="295" t="s">
        <v>247</v>
      </c>
      <c r="M25" s="295" t="s">
        <v>901</v>
      </c>
      <c r="N25" s="295" t="s">
        <v>366</v>
      </c>
      <c r="O25" s="325" t="s">
        <v>366</v>
      </c>
      <c r="P25" s="296" t="s">
        <v>873</v>
      </c>
      <c r="Q25" s="296" t="s">
        <v>873</v>
      </c>
      <c r="R25" s="296" t="s">
        <v>873</v>
      </c>
      <c r="S25" s="296" t="s">
        <v>873</v>
      </c>
      <c r="T25" s="296" t="s">
        <v>874</v>
      </c>
      <c r="U25" s="296" t="s">
        <v>873</v>
      </c>
      <c r="V25" s="296" t="s">
        <v>873</v>
      </c>
      <c r="W25" s="296" t="s">
        <v>873</v>
      </c>
      <c r="X25" s="296" t="s">
        <v>874</v>
      </c>
    </row>
    <row r="26" spans="1:25" ht="61.5" customHeight="1">
      <c r="A26" s="922" t="s">
        <v>849</v>
      </c>
      <c r="B26" s="837" t="s">
        <v>403</v>
      </c>
      <c r="C26" s="967" t="s">
        <v>97</v>
      </c>
      <c r="D26" s="831"/>
      <c r="E26" s="828" t="s">
        <v>79</v>
      </c>
      <c r="F26" s="887"/>
      <c r="G26" s="869" t="s">
        <v>21</v>
      </c>
      <c r="H26" s="887"/>
      <c r="I26" s="887"/>
      <c r="J26" s="828" t="s">
        <v>24</v>
      </c>
      <c r="K26" s="409" t="s">
        <v>98</v>
      </c>
      <c r="L26" s="297"/>
      <c r="M26" s="298"/>
      <c r="N26" s="298"/>
      <c r="O26" s="122">
        <v>9</v>
      </c>
      <c r="P26" s="122">
        <v>1</v>
      </c>
      <c r="Q26" s="122">
        <v>1</v>
      </c>
      <c r="R26" s="122">
        <v>1</v>
      </c>
      <c r="S26" s="122">
        <v>1</v>
      </c>
      <c r="T26" s="122">
        <v>1</v>
      </c>
      <c r="U26" s="280">
        <v>1</v>
      </c>
      <c r="V26" s="122">
        <v>1</v>
      </c>
      <c r="W26" s="122">
        <v>1</v>
      </c>
      <c r="X26" s="122">
        <v>1</v>
      </c>
    </row>
    <row r="27" spans="1:25" ht="45" customHeight="1">
      <c r="A27" s="922"/>
      <c r="B27" s="838"/>
      <c r="C27" s="959"/>
      <c r="D27" s="832"/>
      <c r="E27" s="829"/>
      <c r="F27" s="888"/>
      <c r="G27" s="870"/>
      <c r="H27" s="888"/>
      <c r="I27" s="888"/>
      <c r="J27" s="829"/>
      <c r="K27" s="421" t="s">
        <v>99</v>
      </c>
      <c r="L27" s="421"/>
      <c r="M27" s="123"/>
      <c r="N27" s="123"/>
      <c r="O27" s="122">
        <v>9</v>
      </c>
      <c r="P27" s="122">
        <v>1</v>
      </c>
      <c r="Q27" s="122">
        <v>1</v>
      </c>
      <c r="R27" s="122">
        <v>1</v>
      </c>
      <c r="S27" s="122">
        <v>1</v>
      </c>
      <c r="T27" s="122">
        <v>1</v>
      </c>
      <c r="U27" s="121">
        <v>1</v>
      </c>
      <c r="V27" s="122">
        <v>1</v>
      </c>
      <c r="W27" s="122">
        <v>1</v>
      </c>
      <c r="X27" s="122">
        <v>1</v>
      </c>
    </row>
    <row r="28" spans="1:25" ht="25.5" customHeight="1">
      <c r="A28" s="922"/>
      <c r="B28" s="839"/>
      <c r="C28" s="960"/>
      <c r="D28" s="833"/>
      <c r="E28" s="830"/>
      <c r="F28" s="889"/>
      <c r="G28" s="871"/>
      <c r="H28" s="889"/>
      <c r="I28" s="889"/>
      <c r="J28" s="830"/>
      <c r="K28" s="432" t="s">
        <v>25</v>
      </c>
      <c r="L28" s="79"/>
      <c r="M28" s="298"/>
      <c r="N28" s="298" t="s">
        <v>310</v>
      </c>
      <c r="O28" s="321">
        <f>O26*100/O27</f>
        <v>100</v>
      </c>
      <c r="P28" s="122">
        <f>P26*100/P27</f>
        <v>100</v>
      </c>
      <c r="Q28" s="122">
        <f t="shared" ref="Q28:X28" si="1">Q26*100/Q27</f>
        <v>100</v>
      </c>
      <c r="R28" s="122">
        <f t="shared" si="1"/>
        <v>100</v>
      </c>
      <c r="S28" s="122">
        <f t="shared" si="1"/>
        <v>100</v>
      </c>
      <c r="T28" s="122">
        <f t="shared" si="1"/>
        <v>100</v>
      </c>
      <c r="U28" s="122">
        <f t="shared" si="1"/>
        <v>100</v>
      </c>
      <c r="V28" s="122">
        <f t="shared" si="1"/>
        <v>100</v>
      </c>
      <c r="W28" s="122">
        <f t="shared" si="1"/>
        <v>100</v>
      </c>
      <c r="X28" s="122">
        <f t="shared" si="1"/>
        <v>100</v>
      </c>
    </row>
    <row r="29" spans="1:25" s="42" customFormat="1" ht="23.25" customHeight="1">
      <c r="A29" s="940"/>
      <c r="B29" s="905" t="s">
        <v>889</v>
      </c>
      <c r="C29" s="930" t="s">
        <v>888</v>
      </c>
      <c r="D29" s="828" t="s">
        <v>887</v>
      </c>
      <c r="E29" s="831"/>
      <c r="F29" s="878" t="s">
        <v>21</v>
      </c>
      <c r="G29" s="878" t="s">
        <v>21</v>
      </c>
      <c r="H29" s="825"/>
      <c r="I29" s="825"/>
      <c r="J29" s="930" t="s">
        <v>664</v>
      </c>
      <c r="K29" s="422" t="s">
        <v>886</v>
      </c>
      <c r="L29" s="103"/>
      <c r="M29" s="274"/>
      <c r="N29" s="274"/>
      <c r="O29" s="121"/>
      <c r="P29" s="265" t="s">
        <v>372</v>
      </c>
      <c r="Q29" s="265"/>
      <c r="R29" s="265"/>
      <c r="S29" s="265"/>
      <c r="T29" s="265"/>
      <c r="U29" s="265"/>
      <c r="V29" s="265"/>
      <c r="W29" s="265"/>
      <c r="X29" s="265"/>
    </row>
    <row r="30" spans="1:25" s="42" customFormat="1">
      <c r="A30" s="941"/>
      <c r="B30" s="905"/>
      <c r="C30" s="931"/>
      <c r="D30" s="829"/>
      <c r="E30" s="832"/>
      <c r="F30" s="879"/>
      <c r="G30" s="879"/>
      <c r="H30" s="826"/>
      <c r="I30" s="826"/>
      <c r="J30" s="931"/>
      <c r="K30" s="422" t="s">
        <v>885</v>
      </c>
      <c r="L30" s="274"/>
      <c r="M30" s="274"/>
      <c r="N30" s="274"/>
      <c r="O30" s="121"/>
      <c r="P30" s="265"/>
      <c r="Q30" s="265"/>
      <c r="R30" s="265"/>
      <c r="S30" s="265"/>
      <c r="T30" s="265"/>
      <c r="U30" s="265"/>
      <c r="V30" s="265"/>
      <c r="W30" s="265"/>
      <c r="X30" s="265"/>
    </row>
    <row r="31" spans="1:25" s="42" customFormat="1" ht="20.25" customHeight="1">
      <c r="A31" s="942"/>
      <c r="B31" s="905"/>
      <c r="C31" s="932"/>
      <c r="D31" s="830"/>
      <c r="E31" s="833"/>
      <c r="F31" s="880"/>
      <c r="G31" s="880"/>
      <c r="H31" s="827"/>
      <c r="I31" s="827"/>
      <c r="J31" s="932"/>
      <c r="K31" s="422" t="s">
        <v>25</v>
      </c>
      <c r="L31" s="274"/>
      <c r="M31" s="274"/>
      <c r="N31" s="274"/>
      <c r="O31" s="392"/>
      <c r="P31" s="265"/>
      <c r="Q31" s="265"/>
      <c r="R31" s="265"/>
      <c r="S31" s="265"/>
      <c r="T31" s="265"/>
      <c r="U31" s="265"/>
      <c r="V31" s="265"/>
      <c r="W31" s="265"/>
      <c r="X31" s="265"/>
    </row>
    <row r="32" spans="1:25" s="30" customFormat="1" ht="65.25">
      <c r="A32" s="123"/>
      <c r="B32" s="418" t="s">
        <v>801</v>
      </c>
      <c r="C32" s="410" t="s">
        <v>800</v>
      </c>
      <c r="D32" s="410" t="s">
        <v>799</v>
      </c>
      <c r="E32" s="431"/>
      <c r="F32" s="413"/>
      <c r="G32" s="413"/>
      <c r="H32" s="413" t="s">
        <v>21</v>
      </c>
      <c r="I32" s="420"/>
      <c r="J32" s="410" t="s">
        <v>664</v>
      </c>
      <c r="K32" s="95" t="s">
        <v>103</v>
      </c>
      <c r="L32" s="95"/>
      <c r="M32" s="95"/>
      <c r="N32" s="95"/>
      <c r="O32" s="393"/>
      <c r="P32" s="360"/>
      <c r="Q32" s="360"/>
      <c r="R32" s="360"/>
      <c r="S32" s="360"/>
      <c r="T32" s="360"/>
      <c r="U32" s="360"/>
      <c r="V32" s="360"/>
      <c r="W32" s="360"/>
      <c r="X32" s="360"/>
      <c r="Y32" s="37"/>
    </row>
    <row r="33" spans="1:25" s="30" customFormat="1" ht="43.5">
      <c r="A33" s="123"/>
      <c r="B33" s="427" t="s">
        <v>788</v>
      </c>
      <c r="C33" s="421" t="s">
        <v>789</v>
      </c>
      <c r="D33" s="421" t="s">
        <v>790</v>
      </c>
      <c r="E33" s="430"/>
      <c r="F33" s="423"/>
      <c r="G33" s="123"/>
      <c r="H33" s="412" t="s">
        <v>21</v>
      </c>
      <c r="I33" s="423"/>
      <c r="J33" s="421" t="s">
        <v>256</v>
      </c>
      <c r="K33" s="421" t="s">
        <v>25</v>
      </c>
      <c r="L33" s="189"/>
      <c r="M33" s="189"/>
      <c r="N33" s="189"/>
      <c r="O33" s="393"/>
      <c r="P33" s="361"/>
      <c r="Q33" s="362"/>
      <c r="R33" s="362"/>
      <c r="S33" s="362"/>
      <c r="T33" s="362"/>
      <c r="U33" s="362"/>
      <c r="V33" s="362"/>
      <c r="W33" s="362"/>
      <c r="X33" s="362"/>
      <c r="Y33" s="41"/>
    </row>
    <row r="34" spans="1:25" s="30" customFormat="1" ht="65.25">
      <c r="A34" s="123"/>
      <c r="B34" s="419" t="s">
        <v>791</v>
      </c>
      <c r="C34" s="421" t="s">
        <v>792</v>
      </c>
      <c r="D34" s="421" t="s">
        <v>793</v>
      </c>
      <c r="E34" s="430"/>
      <c r="F34" s="423"/>
      <c r="G34" s="123"/>
      <c r="H34" s="412" t="s">
        <v>21</v>
      </c>
      <c r="I34" s="423"/>
      <c r="J34" s="421" t="s">
        <v>256</v>
      </c>
      <c r="K34" s="421" t="s">
        <v>25</v>
      </c>
      <c r="L34" s="189"/>
      <c r="M34" s="189"/>
      <c r="N34" s="189"/>
      <c r="O34" s="393"/>
      <c r="P34" s="361"/>
      <c r="Q34" s="362"/>
      <c r="R34" s="362"/>
      <c r="S34" s="362"/>
      <c r="T34" s="362"/>
      <c r="U34" s="362"/>
      <c r="V34" s="362"/>
      <c r="W34" s="362"/>
      <c r="X34" s="362"/>
      <c r="Y34" s="41"/>
    </row>
    <row r="35" spans="1:25" s="30" customFormat="1" ht="45" customHeight="1">
      <c r="A35" s="123"/>
      <c r="B35" s="419" t="s">
        <v>794</v>
      </c>
      <c r="C35" s="421" t="s">
        <v>795</v>
      </c>
      <c r="D35" s="421" t="s">
        <v>796</v>
      </c>
      <c r="E35" s="430"/>
      <c r="F35" s="423"/>
      <c r="G35" s="123"/>
      <c r="H35" s="412" t="s">
        <v>21</v>
      </c>
      <c r="I35" s="423"/>
      <c r="J35" s="421" t="s">
        <v>256</v>
      </c>
      <c r="K35" s="421" t="s">
        <v>25</v>
      </c>
      <c r="L35" s="189"/>
      <c r="M35" s="189"/>
      <c r="N35" s="189"/>
      <c r="O35" s="393"/>
      <c r="P35" s="361"/>
      <c r="Q35" s="362"/>
      <c r="R35" s="362"/>
      <c r="S35" s="362"/>
      <c r="T35" s="362"/>
      <c r="U35" s="362"/>
      <c r="V35" s="362"/>
      <c r="W35" s="362"/>
      <c r="X35" s="362"/>
      <c r="Y35" s="41"/>
    </row>
    <row r="36" spans="1:25" s="30" customFormat="1" ht="45" customHeight="1">
      <c r="A36" s="123"/>
      <c r="B36" s="419" t="s">
        <v>797</v>
      </c>
      <c r="C36" s="421" t="s">
        <v>798</v>
      </c>
      <c r="D36" s="421" t="s">
        <v>796</v>
      </c>
      <c r="E36" s="430"/>
      <c r="F36" s="423"/>
      <c r="G36" s="123"/>
      <c r="H36" s="412" t="s">
        <v>21</v>
      </c>
      <c r="I36" s="423"/>
      <c r="J36" s="421" t="s">
        <v>256</v>
      </c>
      <c r="K36" s="421" t="s">
        <v>25</v>
      </c>
      <c r="L36" s="189"/>
      <c r="M36" s="189"/>
      <c r="N36" s="189"/>
      <c r="O36" s="126"/>
      <c r="P36" s="361"/>
      <c r="Q36" s="362"/>
      <c r="R36" s="362"/>
      <c r="S36" s="362"/>
      <c r="T36" s="362"/>
      <c r="U36" s="362"/>
      <c r="V36" s="362"/>
      <c r="W36" s="362"/>
      <c r="X36" s="362"/>
      <c r="Y36" s="41"/>
    </row>
    <row r="37" spans="1:25" ht="43.5">
      <c r="A37" s="922" t="s">
        <v>852</v>
      </c>
      <c r="B37" s="417" t="s">
        <v>317</v>
      </c>
      <c r="C37" s="299" t="s">
        <v>85</v>
      </c>
      <c r="D37" s="432"/>
      <c r="E37" s="430"/>
      <c r="F37" s="123"/>
      <c r="G37" s="412" t="s">
        <v>21</v>
      </c>
      <c r="H37" s="412"/>
      <c r="I37" s="412"/>
      <c r="J37" s="153"/>
      <c r="K37" s="432"/>
      <c r="L37" s="432"/>
      <c r="M37" s="432"/>
      <c r="N37" s="432"/>
      <c r="O37" s="112"/>
      <c r="P37" s="145"/>
      <c r="Q37" s="145"/>
      <c r="R37" s="145"/>
      <c r="S37" s="145"/>
      <c r="T37" s="145"/>
      <c r="U37" s="145"/>
      <c r="V37" s="145"/>
      <c r="W37" s="145"/>
      <c r="X37" s="145"/>
    </row>
    <row r="38" spans="1:25" ht="117" customHeight="1">
      <c r="A38" s="922"/>
      <c r="B38" s="419" t="s">
        <v>191</v>
      </c>
      <c r="C38" s="102" t="s">
        <v>86</v>
      </c>
      <c r="D38" s="421" t="s">
        <v>87</v>
      </c>
      <c r="E38" s="430"/>
      <c r="F38" s="106"/>
      <c r="G38" s="412" t="s">
        <v>21</v>
      </c>
      <c r="H38" s="123"/>
      <c r="I38" s="106"/>
      <c r="J38" s="87" t="s">
        <v>256</v>
      </c>
      <c r="K38" s="421" t="s">
        <v>103</v>
      </c>
      <c r="L38" s="421"/>
      <c r="M38" s="421"/>
      <c r="N38" s="421"/>
      <c r="O38" s="315" t="s">
        <v>875</v>
      </c>
      <c r="P38" s="122" t="s">
        <v>869</v>
      </c>
      <c r="Q38" s="181"/>
      <c r="R38" s="181"/>
      <c r="S38" s="181"/>
      <c r="T38" s="181"/>
      <c r="U38" s="181"/>
      <c r="V38" s="181"/>
      <c r="W38" s="181"/>
      <c r="X38" s="181"/>
    </row>
    <row r="39" spans="1:25" ht="60.75" customHeight="1">
      <c r="A39" s="922"/>
      <c r="B39" s="419" t="s">
        <v>199</v>
      </c>
      <c r="C39" s="300" t="s">
        <v>88</v>
      </c>
      <c r="D39" s="421" t="s">
        <v>252</v>
      </c>
      <c r="E39" s="430"/>
      <c r="F39" s="106"/>
      <c r="G39" s="412" t="s">
        <v>21</v>
      </c>
      <c r="H39" s="123"/>
      <c r="I39" s="106"/>
      <c r="J39" s="87" t="s">
        <v>256</v>
      </c>
      <c r="K39" s="421" t="s">
        <v>103</v>
      </c>
      <c r="L39" s="432"/>
      <c r="M39" s="432"/>
      <c r="N39" s="453">
        <v>1008</v>
      </c>
      <c r="O39" s="122"/>
      <c r="P39" s="122"/>
      <c r="Q39" s="145"/>
      <c r="R39" s="145"/>
      <c r="S39" s="145"/>
      <c r="T39" s="145"/>
      <c r="U39" s="145"/>
      <c r="V39" s="145"/>
      <c r="W39" s="145"/>
      <c r="X39" s="145"/>
    </row>
    <row r="40" spans="1:25" ht="60.75" customHeight="1">
      <c r="A40" s="922"/>
      <c r="B40" s="419"/>
      <c r="C40" s="300"/>
      <c r="D40" s="421"/>
      <c r="E40" s="430"/>
      <c r="F40" s="106"/>
      <c r="G40" s="412"/>
      <c r="H40" s="123"/>
      <c r="I40" s="106"/>
      <c r="J40" s="87"/>
      <c r="K40" s="421"/>
      <c r="L40" s="432"/>
      <c r="M40" s="432"/>
      <c r="N40" s="453">
        <v>930</v>
      </c>
      <c r="O40" s="145"/>
      <c r="P40" s="145"/>
      <c r="Q40" s="145"/>
      <c r="R40" s="145"/>
      <c r="S40" s="145"/>
      <c r="T40" s="145"/>
      <c r="U40" s="145"/>
      <c r="V40" s="145"/>
      <c r="W40" s="145"/>
      <c r="X40" s="145"/>
    </row>
    <row r="41" spans="1:25" ht="60.75" customHeight="1">
      <c r="A41" s="922"/>
      <c r="B41" s="419"/>
      <c r="C41" s="300"/>
      <c r="D41" s="421"/>
      <c r="E41" s="430"/>
      <c r="F41" s="106"/>
      <c r="G41" s="412"/>
      <c r="H41" s="123"/>
      <c r="I41" s="106"/>
      <c r="J41" s="87"/>
      <c r="K41" s="421"/>
      <c r="L41" s="432"/>
      <c r="M41" s="432"/>
      <c r="N41" s="453">
        <v>7.74</v>
      </c>
      <c r="O41" s="145"/>
      <c r="P41" s="145"/>
      <c r="Q41" s="145"/>
      <c r="R41" s="145"/>
      <c r="S41" s="145"/>
      <c r="T41" s="145"/>
      <c r="U41" s="145"/>
      <c r="V41" s="145"/>
      <c r="W41" s="145"/>
      <c r="X41" s="145"/>
    </row>
    <row r="42" spans="1:25" ht="43.5">
      <c r="A42" s="922"/>
      <c r="B42" s="419" t="s">
        <v>200</v>
      </c>
      <c r="C42" s="421" t="s">
        <v>89</v>
      </c>
      <c r="D42" s="421"/>
      <c r="E42" s="430"/>
      <c r="F42" s="106"/>
      <c r="G42" s="412" t="s">
        <v>21</v>
      </c>
      <c r="H42" s="123"/>
      <c r="I42" s="106"/>
      <c r="J42" s="87" t="s">
        <v>256</v>
      </c>
      <c r="K42" s="421" t="s">
        <v>103</v>
      </c>
      <c r="L42" s="432"/>
      <c r="M42" s="432"/>
      <c r="N42" s="453"/>
      <c r="O42" s="145"/>
      <c r="P42" s="145"/>
      <c r="Q42" s="145"/>
      <c r="R42" s="145"/>
      <c r="S42" s="145"/>
      <c r="T42" s="145"/>
      <c r="U42" s="145"/>
      <c r="V42" s="145"/>
      <c r="W42" s="145"/>
      <c r="X42" s="145"/>
    </row>
    <row r="43" spans="1:25" ht="46.5" customHeight="1">
      <c r="A43" s="922"/>
      <c r="B43" s="419" t="s">
        <v>318</v>
      </c>
      <c r="C43" s="421" t="s">
        <v>90</v>
      </c>
      <c r="D43" s="421"/>
      <c r="E43" s="430"/>
      <c r="F43" s="106"/>
      <c r="G43" s="412" t="s">
        <v>21</v>
      </c>
      <c r="H43" s="123"/>
      <c r="I43" s="106"/>
      <c r="J43" s="87" t="s">
        <v>256</v>
      </c>
      <c r="K43" s="421" t="s">
        <v>103</v>
      </c>
      <c r="L43" s="432"/>
      <c r="M43" s="432"/>
      <c r="N43" s="412" t="s">
        <v>21</v>
      </c>
      <c r="O43" s="412" t="s">
        <v>21</v>
      </c>
      <c r="P43" s="412" t="s">
        <v>21</v>
      </c>
      <c r="Q43" s="412" t="s">
        <v>21</v>
      </c>
      <c r="R43" s="412" t="s">
        <v>21</v>
      </c>
      <c r="S43" s="412" t="s">
        <v>21</v>
      </c>
      <c r="T43" s="412" t="s">
        <v>21</v>
      </c>
      <c r="U43" s="412" t="s">
        <v>21</v>
      </c>
      <c r="V43" s="412" t="s">
        <v>21</v>
      </c>
      <c r="W43" s="412" t="s">
        <v>21</v>
      </c>
      <c r="X43" s="412" t="s">
        <v>21</v>
      </c>
    </row>
    <row r="44" spans="1:25" ht="45.75" customHeight="1">
      <c r="A44" s="922"/>
      <c r="B44" s="419" t="s">
        <v>319</v>
      </c>
      <c r="C44" s="421" t="s">
        <v>91</v>
      </c>
      <c r="D44" s="421"/>
      <c r="E44" s="430"/>
      <c r="F44" s="106"/>
      <c r="G44" s="412" t="s">
        <v>21</v>
      </c>
      <c r="H44" s="123"/>
      <c r="I44" s="106"/>
      <c r="J44" s="87" t="s">
        <v>256</v>
      </c>
      <c r="K44" s="421" t="s">
        <v>103</v>
      </c>
      <c r="L44" s="432"/>
      <c r="M44" s="432"/>
      <c r="N44" s="432"/>
      <c r="O44" s="112"/>
      <c r="P44" s="145"/>
      <c r="Q44" s="145"/>
      <c r="R44" s="145"/>
      <c r="S44" s="145"/>
      <c r="T44" s="145"/>
      <c r="U44" s="145"/>
      <c r="V44" s="145"/>
      <c r="W44" s="145"/>
      <c r="X44" s="145"/>
    </row>
    <row r="45" spans="1:25" ht="43.5">
      <c r="A45" s="922"/>
      <c r="B45" s="419" t="s">
        <v>320</v>
      </c>
      <c r="C45" s="421" t="s">
        <v>92</v>
      </c>
      <c r="D45" s="421" t="s">
        <v>253</v>
      </c>
      <c r="E45" s="430"/>
      <c r="F45" s="106"/>
      <c r="G45" s="412" t="s">
        <v>21</v>
      </c>
      <c r="H45" s="123"/>
      <c r="I45" s="106"/>
      <c r="J45" s="87" t="s">
        <v>256</v>
      </c>
      <c r="K45" s="421" t="s">
        <v>103</v>
      </c>
      <c r="L45" s="432"/>
      <c r="M45" s="432"/>
      <c r="N45" s="412" t="s">
        <v>21</v>
      </c>
      <c r="O45" s="412" t="s">
        <v>21</v>
      </c>
      <c r="P45" s="412" t="s">
        <v>21</v>
      </c>
      <c r="Q45" s="412" t="s">
        <v>21</v>
      </c>
      <c r="R45" s="412" t="s">
        <v>21</v>
      </c>
      <c r="S45" s="412" t="s">
        <v>21</v>
      </c>
      <c r="T45" s="412" t="s">
        <v>21</v>
      </c>
      <c r="U45" s="412" t="s">
        <v>21</v>
      </c>
      <c r="V45" s="412" t="s">
        <v>21</v>
      </c>
      <c r="W45" s="412" t="s">
        <v>21</v>
      </c>
      <c r="X45" s="412" t="s">
        <v>21</v>
      </c>
    </row>
    <row r="46" spans="1:25" ht="39.75" customHeight="1">
      <c r="A46" s="922"/>
      <c r="B46" s="419" t="s">
        <v>321</v>
      </c>
      <c r="C46" s="421" t="s">
        <v>93</v>
      </c>
      <c r="D46" s="432"/>
      <c r="E46" s="430"/>
      <c r="F46" s="106"/>
      <c r="G46" s="412" t="s">
        <v>21</v>
      </c>
      <c r="H46" s="123"/>
      <c r="I46" s="106"/>
      <c r="J46" s="87" t="s">
        <v>256</v>
      </c>
      <c r="K46" s="421" t="s">
        <v>103</v>
      </c>
      <c r="L46" s="432"/>
      <c r="M46" s="432"/>
      <c r="N46" s="432"/>
      <c r="O46" s="112"/>
      <c r="P46" s="145"/>
      <c r="Q46" s="145"/>
      <c r="R46" s="145"/>
      <c r="S46" s="145"/>
      <c r="T46" s="145"/>
      <c r="U46" s="145"/>
      <c r="V46" s="145"/>
      <c r="W46" s="145"/>
      <c r="X46" s="145"/>
    </row>
  </sheetData>
  <protectedRanges>
    <protectedRange password="DAF8" sqref="J5:J7" name="ช่วง1_1_1_12"/>
    <protectedRange password="DAF8" sqref="J17:J19" name="ช่วง1_1_1_11"/>
    <protectedRange password="DAF8" sqref="J29:J30" name="ช่วง1_1_1_12_2"/>
    <protectedRange password="DAF8" sqref="J31" name="ช่วง1_1_1_12_5_1"/>
  </protectedRanges>
  <mergeCells count="103">
    <mergeCell ref="J29:J31"/>
    <mergeCell ref="A37:A46"/>
    <mergeCell ref="I26:I28"/>
    <mergeCell ref="J26:J28"/>
    <mergeCell ref="A29:A31"/>
    <mergeCell ref="B29:B31"/>
    <mergeCell ref="C29:C31"/>
    <mergeCell ref="D29:D31"/>
    <mergeCell ref="E29:E31"/>
    <mergeCell ref="F29:F31"/>
    <mergeCell ref="G29:G31"/>
    <mergeCell ref="H29:H31"/>
    <mergeCell ref="A26:A28"/>
    <mergeCell ref="B26:B28"/>
    <mergeCell ref="C26:C28"/>
    <mergeCell ref="D26:D28"/>
    <mergeCell ref="E26:E28"/>
    <mergeCell ref="F26:F28"/>
    <mergeCell ref="G26:G28"/>
    <mergeCell ref="H26:H28"/>
    <mergeCell ref="I29:I31"/>
    <mergeCell ref="J20:J22"/>
    <mergeCell ref="A23:A25"/>
    <mergeCell ref="B23:B25"/>
    <mergeCell ref="C23:C25"/>
    <mergeCell ref="D23:D25"/>
    <mergeCell ref="E23:E25"/>
    <mergeCell ref="F23:F25"/>
    <mergeCell ref="G23:G25"/>
    <mergeCell ref="H23:H25"/>
    <mergeCell ref="I23:I25"/>
    <mergeCell ref="J23:J25"/>
    <mergeCell ref="A20:A22"/>
    <mergeCell ref="B20:B22"/>
    <mergeCell ref="C20:C22"/>
    <mergeCell ref="D20:D22"/>
    <mergeCell ref="E20:E22"/>
    <mergeCell ref="F20:F22"/>
    <mergeCell ref="G20:G22"/>
    <mergeCell ref="H20:H22"/>
    <mergeCell ref="I20:I22"/>
    <mergeCell ref="J14:J16"/>
    <mergeCell ref="A17:A19"/>
    <mergeCell ref="B17:B19"/>
    <mergeCell ref="C17:C19"/>
    <mergeCell ref="D17:D19"/>
    <mergeCell ref="E17:E19"/>
    <mergeCell ref="F17:F19"/>
    <mergeCell ref="G17:G19"/>
    <mergeCell ref="H17:H19"/>
    <mergeCell ref="I17:I19"/>
    <mergeCell ref="J17:J19"/>
    <mergeCell ref="A14:A16"/>
    <mergeCell ref="B14:B16"/>
    <mergeCell ref="C14:C16"/>
    <mergeCell ref="D14:D16"/>
    <mergeCell ref="E14:E16"/>
    <mergeCell ref="F14:F16"/>
    <mergeCell ref="G14:G16"/>
    <mergeCell ref="H14:H16"/>
    <mergeCell ref="I14:I16"/>
    <mergeCell ref="J8:J10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A4:X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A1:X1"/>
    <mergeCell ref="A2:A3"/>
    <mergeCell ref="B2:B3"/>
    <mergeCell ref="C2:C3"/>
    <mergeCell ref="D2:D3"/>
    <mergeCell ref="E2:E3"/>
    <mergeCell ref="F2:I2"/>
    <mergeCell ref="J2:J3"/>
    <mergeCell ref="K2:K3"/>
    <mergeCell ref="L2:N2"/>
    <mergeCell ref="O2:X2"/>
  </mergeCells>
  <pageMargins left="0.59055118110236227" right="0" top="0" bottom="0" header="0" footer="0.31496062992125984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X22"/>
  <sheetViews>
    <sheetView view="pageBreakPreview" zoomScale="86" zoomScaleNormal="80" zoomScaleSheetLayoutView="86" workbookViewId="0">
      <selection activeCell="B5" sqref="B5:B7"/>
    </sheetView>
  </sheetViews>
  <sheetFormatPr defaultRowHeight="21.75"/>
  <cols>
    <col min="1" max="1" width="5.25" style="21" customWidth="1"/>
    <col min="2" max="2" width="36.875" style="8" customWidth="1"/>
    <col min="3" max="3" width="17.25" style="1" customWidth="1"/>
    <col min="4" max="4" width="13.375" style="10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9" customWidth="1"/>
    <col min="10" max="10" width="26.25" style="1" customWidth="1"/>
    <col min="11" max="11" width="5.375" style="1" customWidth="1"/>
    <col min="12" max="12" width="6" style="1" bestFit="1" customWidth="1"/>
    <col min="13" max="13" width="5.625" style="1" customWidth="1"/>
    <col min="14" max="14" width="7.125" style="12" bestFit="1" customWidth="1"/>
    <col min="15" max="18" width="6" style="12" bestFit="1" customWidth="1"/>
    <col min="19" max="21" width="4.625" style="12" bestFit="1" customWidth="1"/>
    <col min="22" max="23" width="3.625" style="12" customWidth="1"/>
    <col min="24" max="16384" width="9" style="1"/>
  </cols>
  <sheetData>
    <row r="1" spans="1:24" ht="48.75" customHeight="1">
      <c r="A1" s="1016" t="s">
        <v>864</v>
      </c>
      <c r="B1" s="1016"/>
      <c r="C1" s="1016"/>
      <c r="D1" s="1016"/>
      <c r="E1" s="1016"/>
      <c r="F1" s="1016"/>
      <c r="G1" s="1016"/>
      <c r="H1" s="1016"/>
      <c r="I1" s="1016"/>
      <c r="J1" s="1016"/>
      <c r="K1" s="1016"/>
      <c r="L1" s="1016"/>
      <c r="M1" s="1016"/>
      <c r="N1" s="1016"/>
      <c r="O1" s="1016"/>
      <c r="P1" s="1016"/>
      <c r="Q1" s="1016"/>
      <c r="R1" s="1016"/>
      <c r="S1" s="1016"/>
      <c r="T1" s="1016"/>
      <c r="U1" s="1016"/>
      <c r="V1" s="1016"/>
      <c r="W1" s="1016"/>
    </row>
    <row r="2" spans="1:24" ht="18.75" customHeight="1">
      <c r="A2" s="856" t="s">
        <v>0</v>
      </c>
      <c r="B2" s="845" t="s">
        <v>1</v>
      </c>
      <c r="C2" s="847" t="s">
        <v>2</v>
      </c>
      <c r="D2" s="849" t="s">
        <v>3</v>
      </c>
      <c r="E2" s="953" t="s">
        <v>474</v>
      </c>
      <c r="F2" s="953"/>
      <c r="G2" s="953"/>
      <c r="H2" s="954"/>
      <c r="I2" s="853" t="s">
        <v>4</v>
      </c>
      <c r="J2" s="855" t="s">
        <v>5</v>
      </c>
      <c r="K2" s="857" t="s">
        <v>203</v>
      </c>
      <c r="L2" s="858"/>
      <c r="M2" s="859"/>
      <c r="N2" s="955" t="s">
        <v>6</v>
      </c>
      <c r="O2" s="956"/>
      <c r="P2" s="956"/>
      <c r="Q2" s="956"/>
      <c r="R2" s="956"/>
      <c r="S2" s="956"/>
      <c r="T2" s="956"/>
      <c r="U2" s="956"/>
      <c r="V2" s="956"/>
      <c r="W2" s="957"/>
    </row>
    <row r="3" spans="1:24" ht="48">
      <c r="A3" s="864"/>
      <c r="B3" s="846"/>
      <c r="C3" s="848"/>
      <c r="D3" s="850"/>
      <c r="E3" s="67" t="s">
        <v>7</v>
      </c>
      <c r="F3" s="67" t="s">
        <v>8</v>
      </c>
      <c r="G3" s="67" t="s">
        <v>9</v>
      </c>
      <c r="H3" s="67" t="s">
        <v>10</v>
      </c>
      <c r="I3" s="854"/>
      <c r="J3" s="856"/>
      <c r="K3" s="49">
        <v>2556</v>
      </c>
      <c r="L3" s="49">
        <v>2557</v>
      </c>
      <c r="M3" s="49">
        <v>2558</v>
      </c>
      <c r="N3" s="171" t="s">
        <v>11</v>
      </c>
      <c r="O3" s="172" t="s">
        <v>12</v>
      </c>
      <c r="P3" s="172" t="s">
        <v>13</v>
      </c>
      <c r="Q3" s="172" t="s">
        <v>14</v>
      </c>
      <c r="R3" s="172" t="s">
        <v>15</v>
      </c>
      <c r="S3" s="172" t="s">
        <v>16</v>
      </c>
      <c r="T3" s="172" t="s">
        <v>17</v>
      </c>
      <c r="U3" s="172" t="s">
        <v>18</v>
      </c>
      <c r="V3" s="172" t="s">
        <v>19</v>
      </c>
      <c r="W3" s="172" t="s">
        <v>20</v>
      </c>
    </row>
    <row r="4" spans="1:24" s="23" customFormat="1" ht="21.75" customHeight="1">
      <c r="A4" s="1024" t="s">
        <v>479</v>
      </c>
      <c r="B4" s="1025"/>
      <c r="C4" s="1025"/>
      <c r="D4" s="1025"/>
      <c r="E4" s="1025"/>
      <c r="F4" s="1025"/>
      <c r="G4" s="1025"/>
      <c r="H4" s="1025"/>
      <c r="I4" s="1025"/>
      <c r="J4" s="1025"/>
      <c r="K4" s="1025"/>
      <c r="L4" s="1025"/>
      <c r="M4" s="1025"/>
      <c r="N4" s="1025"/>
      <c r="O4" s="1025"/>
      <c r="P4" s="1025"/>
      <c r="Q4" s="1025"/>
      <c r="R4" s="1025"/>
      <c r="S4" s="1025"/>
      <c r="T4" s="1025"/>
      <c r="U4" s="1025"/>
      <c r="V4" s="1025"/>
      <c r="W4" s="1026"/>
      <c r="X4" s="24"/>
    </row>
    <row r="5" spans="1:24" ht="91.5" customHeight="1">
      <c r="A5" s="837" t="s">
        <v>406</v>
      </c>
      <c r="B5" s="967" t="s">
        <v>109</v>
      </c>
      <c r="C5" s="828" t="s">
        <v>28</v>
      </c>
      <c r="D5" s="866" t="s">
        <v>240</v>
      </c>
      <c r="E5" s="1041"/>
      <c r="F5" s="878" t="s">
        <v>21</v>
      </c>
      <c r="G5" s="54"/>
      <c r="H5" s="1041"/>
      <c r="I5" s="828" t="s">
        <v>270</v>
      </c>
      <c r="J5" s="119" t="s">
        <v>241</v>
      </c>
      <c r="K5" s="126">
        <v>1</v>
      </c>
      <c r="L5" s="126">
        <v>1</v>
      </c>
      <c r="M5" s="126">
        <v>1</v>
      </c>
      <c r="N5" s="121"/>
      <c r="O5" s="121"/>
      <c r="P5" s="121"/>
      <c r="Q5" s="121"/>
      <c r="R5" s="121"/>
      <c r="S5" s="121"/>
      <c r="T5" s="121"/>
      <c r="U5" s="121"/>
      <c r="V5" s="181"/>
      <c r="W5" s="181"/>
    </row>
    <row r="6" spans="1:24" ht="65.25">
      <c r="A6" s="840"/>
      <c r="B6" s="959"/>
      <c r="C6" s="829"/>
      <c r="D6" s="867"/>
      <c r="E6" s="1042"/>
      <c r="F6" s="879"/>
      <c r="G6" s="55"/>
      <c r="H6" s="1042"/>
      <c r="I6" s="829"/>
      <c r="J6" s="119" t="s">
        <v>242</v>
      </c>
      <c r="K6" s="126">
        <v>7</v>
      </c>
      <c r="L6" s="126">
        <v>7</v>
      </c>
      <c r="M6" s="126">
        <v>7</v>
      </c>
      <c r="N6" s="121"/>
      <c r="O6" s="126"/>
      <c r="P6" s="126"/>
      <c r="Q6" s="121"/>
      <c r="R6" s="126"/>
      <c r="S6" s="126"/>
      <c r="T6" s="121"/>
      <c r="U6" s="126"/>
      <c r="V6" s="181"/>
      <c r="W6" s="181"/>
    </row>
    <row r="7" spans="1:24" ht="36.75" customHeight="1">
      <c r="A7" s="841"/>
      <c r="B7" s="960"/>
      <c r="C7" s="830"/>
      <c r="D7" s="868"/>
      <c r="E7" s="1043"/>
      <c r="F7" s="880"/>
      <c r="G7" s="56"/>
      <c r="H7" s="1043"/>
      <c r="I7" s="830"/>
      <c r="J7" s="223" t="s">
        <v>25</v>
      </c>
      <c r="K7" s="126">
        <v>14.28</v>
      </c>
      <c r="L7" s="126">
        <v>14.28</v>
      </c>
      <c r="M7" s="126">
        <v>14.28</v>
      </c>
      <c r="N7" s="121"/>
      <c r="O7" s="121"/>
      <c r="P7" s="121"/>
      <c r="Q7" s="121"/>
      <c r="R7" s="121"/>
      <c r="S7" s="121"/>
      <c r="T7" s="121"/>
      <c r="U7" s="121"/>
      <c r="V7" s="181"/>
      <c r="W7" s="181"/>
    </row>
    <row r="8" spans="1:24" ht="77.25" customHeight="1">
      <c r="A8" s="837" t="s">
        <v>408</v>
      </c>
      <c r="B8" s="967" t="s">
        <v>342</v>
      </c>
      <c r="C8" s="828" t="s">
        <v>125</v>
      </c>
      <c r="D8" s="828" t="s">
        <v>240</v>
      </c>
      <c r="E8" s="940"/>
      <c r="F8" s="878" t="s">
        <v>21</v>
      </c>
      <c r="G8" s="940"/>
      <c r="H8" s="869"/>
      <c r="I8" s="828" t="s">
        <v>270</v>
      </c>
      <c r="J8" s="194" t="s">
        <v>126</v>
      </c>
      <c r="K8" s="126">
        <v>1</v>
      </c>
      <c r="L8" s="126">
        <v>1</v>
      </c>
      <c r="M8" s="126">
        <v>1</v>
      </c>
      <c r="N8" s="121"/>
      <c r="O8" s="121"/>
      <c r="P8" s="121"/>
      <c r="Q8" s="121"/>
      <c r="R8" s="121"/>
      <c r="S8" s="121"/>
      <c r="T8" s="121"/>
      <c r="U8" s="121"/>
      <c r="V8" s="181"/>
      <c r="W8" s="181"/>
    </row>
    <row r="9" spans="1:24" ht="62.25" customHeight="1">
      <c r="A9" s="838"/>
      <c r="B9" s="959"/>
      <c r="C9" s="829"/>
      <c r="D9" s="829"/>
      <c r="E9" s="941"/>
      <c r="F9" s="879"/>
      <c r="G9" s="941"/>
      <c r="H9" s="870"/>
      <c r="I9" s="829"/>
      <c r="J9" s="194" t="s">
        <v>127</v>
      </c>
      <c r="K9" s="126">
        <v>7</v>
      </c>
      <c r="L9" s="126">
        <v>7</v>
      </c>
      <c r="M9" s="126">
        <v>7</v>
      </c>
      <c r="N9" s="121"/>
      <c r="O9" s="126"/>
      <c r="P9" s="126"/>
      <c r="Q9" s="121"/>
      <c r="R9" s="126"/>
      <c r="S9" s="126"/>
      <c r="T9" s="121"/>
      <c r="U9" s="126"/>
      <c r="V9" s="181"/>
      <c r="W9" s="181"/>
    </row>
    <row r="10" spans="1:24" ht="22.5" customHeight="1">
      <c r="A10" s="838"/>
      <c r="B10" s="959"/>
      <c r="C10" s="830"/>
      <c r="D10" s="830"/>
      <c r="E10" s="942"/>
      <c r="F10" s="879"/>
      <c r="G10" s="942"/>
      <c r="H10" s="871"/>
      <c r="I10" s="829"/>
      <c r="J10" s="164" t="s">
        <v>25</v>
      </c>
      <c r="K10" s="126">
        <v>14.28</v>
      </c>
      <c r="L10" s="126">
        <v>14.28</v>
      </c>
      <c r="M10" s="126">
        <v>14.28</v>
      </c>
      <c r="N10" s="121"/>
      <c r="O10" s="121"/>
      <c r="P10" s="121"/>
      <c r="Q10" s="121"/>
      <c r="R10" s="121"/>
      <c r="S10" s="121"/>
      <c r="T10" s="121"/>
      <c r="U10" s="121"/>
      <c r="V10" s="181"/>
      <c r="W10" s="181"/>
    </row>
    <row r="11" spans="1:24" ht="60" customHeight="1">
      <c r="A11" s="838"/>
      <c r="B11" s="959"/>
      <c r="C11" s="828" t="s">
        <v>128</v>
      </c>
      <c r="D11" s="828" t="s">
        <v>240</v>
      </c>
      <c r="E11" s="940"/>
      <c r="F11" s="879"/>
      <c r="G11" s="940"/>
      <c r="H11" s="940"/>
      <c r="I11" s="829"/>
      <c r="J11" s="194" t="s">
        <v>129</v>
      </c>
      <c r="K11" s="209"/>
      <c r="L11" s="209"/>
      <c r="M11" s="209"/>
      <c r="N11" s="121"/>
      <c r="O11" s="122"/>
      <c r="P11" s="122"/>
      <c r="Q11" s="122"/>
      <c r="R11" s="122"/>
      <c r="S11" s="122"/>
      <c r="T11" s="122"/>
      <c r="U11" s="122"/>
      <c r="V11" s="181"/>
      <c r="W11" s="181"/>
    </row>
    <row r="12" spans="1:24" ht="45" customHeight="1">
      <c r="A12" s="838"/>
      <c r="B12" s="959"/>
      <c r="C12" s="829"/>
      <c r="D12" s="829"/>
      <c r="E12" s="941"/>
      <c r="F12" s="879"/>
      <c r="G12" s="941"/>
      <c r="H12" s="941"/>
      <c r="I12" s="829"/>
      <c r="J12" s="194" t="s">
        <v>130</v>
      </c>
      <c r="K12" s="209"/>
      <c r="L12" s="209"/>
      <c r="M12" s="209"/>
      <c r="N12" s="121"/>
      <c r="O12" s="122"/>
      <c r="P12" s="122"/>
      <c r="Q12" s="122"/>
      <c r="R12" s="122"/>
      <c r="S12" s="122"/>
      <c r="T12" s="122"/>
      <c r="U12" s="122"/>
      <c r="V12" s="181"/>
      <c r="W12" s="181"/>
    </row>
    <row r="13" spans="1:24" ht="34.5" customHeight="1">
      <c r="A13" s="839"/>
      <c r="B13" s="960"/>
      <c r="C13" s="830"/>
      <c r="D13" s="830"/>
      <c r="E13" s="942"/>
      <c r="F13" s="880"/>
      <c r="G13" s="942"/>
      <c r="H13" s="942"/>
      <c r="I13" s="830"/>
      <c r="J13" s="164" t="s">
        <v>346</v>
      </c>
      <c r="K13" s="126"/>
      <c r="L13" s="126"/>
      <c r="M13" s="126"/>
      <c r="N13" s="121"/>
      <c r="O13" s="122"/>
      <c r="P13" s="122"/>
      <c r="Q13" s="122"/>
      <c r="R13" s="122"/>
      <c r="S13" s="122"/>
      <c r="T13" s="122"/>
      <c r="U13" s="122"/>
      <c r="V13" s="181"/>
      <c r="W13" s="181"/>
    </row>
    <row r="14" spans="1:24" ht="57" customHeight="1">
      <c r="A14" s="837" t="s">
        <v>294</v>
      </c>
      <c r="B14" s="875" t="s">
        <v>157</v>
      </c>
      <c r="C14" s="875" t="s">
        <v>158</v>
      </c>
      <c r="D14" s="828" t="s">
        <v>243</v>
      </c>
      <c r="E14" s="940"/>
      <c r="F14" s="1038" t="s">
        <v>21</v>
      </c>
      <c r="G14" s="895"/>
      <c r="H14" s="940"/>
      <c r="I14" s="895" t="s">
        <v>24</v>
      </c>
      <c r="J14" s="77" t="s">
        <v>244</v>
      </c>
      <c r="K14" s="126"/>
      <c r="L14" s="126"/>
      <c r="M14" s="126"/>
      <c r="N14" s="107"/>
      <c r="O14" s="91"/>
      <c r="P14" s="91"/>
      <c r="Q14" s="91"/>
      <c r="R14" s="91"/>
      <c r="S14" s="91"/>
      <c r="T14" s="91"/>
      <c r="U14" s="91"/>
      <c r="V14" s="181"/>
      <c r="W14" s="181"/>
    </row>
    <row r="15" spans="1:24" ht="39.75" customHeight="1">
      <c r="A15" s="840"/>
      <c r="B15" s="876"/>
      <c r="C15" s="876"/>
      <c r="D15" s="829"/>
      <c r="E15" s="941"/>
      <c r="F15" s="1039"/>
      <c r="G15" s="893"/>
      <c r="H15" s="941"/>
      <c r="I15" s="893"/>
      <c r="J15" s="77" t="s">
        <v>245</v>
      </c>
      <c r="K15" s="126"/>
      <c r="L15" s="126"/>
      <c r="M15" s="126"/>
      <c r="N15" s="107"/>
      <c r="O15" s="91"/>
      <c r="P15" s="91"/>
      <c r="Q15" s="91"/>
      <c r="R15" s="91"/>
      <c r="S15" s="91"/>
      <c r="T15" s="91"/>
      <c r="U15" s="91"/>
      <c r="V15" s="181"/>
      <c r="W15" s="181"/>
    </row>
    <row r="16" spans="1:24" ht="21.75" customHeight="1">
      <c r="A16" s="841"/>
      <c r="B16" s="877"/>
      <c r="C16" s="877"/>
      <c r="D16" s="830"/>
      <c r="E16" s="942"/>
      <c r="F16" s="1040"/>
      <c r="G16" s="894"/>
      <c r="H16" s="942"/>
      <c r="I16" s="894"/>
      <c r="J16" s="130" t="s">
        <v>103</v>
      </c>
      <c r="K16" s="126"/>
      <c r="L16" s="126"/>
      <c r="M16" s="126"/>
      <c r="N16" s="121"/>
      <c r="O16" s="121"/>
      <c r="P16" s="121"/>
      <c r="Q16" s="121"/>
      <c r="R16" s="121"/>
      <c r="S16" s="121"/>
      <c r="T16" s="121"/>
      <c r="U16" s="121"/>
      <c r="V16" s="181"/>
      <c r="W16" s="181"/>
    </row>
    <row r="17" spans="1:23" ht="39.75" customHeight="1">
      <c r="A17" s="837" t="s">
        <v>196</v>
      </c>
      <c r="B17" s="875" t="s">
        <v>160</v>
      </c>
      <c r="C17" s="875" t="s">
        <v>29</v>
      </c>
      <c r="D17" s="828" t="s">
        <v>243</v>
      </c>
      <c r="E17" s="882"/>
      <c r="F17" s="1038" t="s">
        <v>21</v>
      </c>
      <c r="G17" s="895"/>
      <c r="H17" s="882"/>
      <c r="I17" s="895" t="s">
        <v>24</v>
      </c>
      <c r="J17" s="77" t="s">
        <v>246</v>
      </c>
      <c r="K17" s="126"/>
      <c r="L17" s="126"/>
      <c r="M17" s="126"/>
      <c r="N17" s="121"/>
      <c r="O17" s="122"/>
      <c r="P17" s="122"/>
      <c r="Q17" s="122"/>
      <c r="R17" s="122"/>
      <c r="S17" s="122"/>
      <c r="T17" s="122"/>
      <c r="U17" s="122"/>
      <c r="V17" s="181"/>
      <c r="W17" s="181"/>
    </row>
    <row r="18" spans="1:23" ht="23.25" customHeight="1">
      <c r="A18" s="840"/>
      <c r="B18" s="876"/>
      <c r="C18" s="876"/>
      <c r="D18" s="829"/>
      <c r="E18" s="883"/>
      <c r="F18" s="1039"/>
      <c r="G18" s="893"/>
      <c r="H18" s="883"/>
      <c r="I18" s="893"/>
      <c r="J18" s="77" t="s">
        <v>364</v>
      </c>
      <c r="K18" s="126"/>
      <c r="L18" s="126"/>
      <c r="M18" s="126"/>
      <c r="N18" s="121"/>
      <c r="O18" s="122"/>
      <c r="P18" s="122"/>
      <c r="Q18" s="122"/>
      <c r="R18" s="122"/>
      <c r="S18" s="122"/>
      <c r="T18" s="122"/>
      <c r="U18" s="122"/>
      <c r="V18" s="181"/>
      <c r="W18" s="181"/>
    </row>
    <row r="19" spans="1:23" ht="21.75" customHeight="1">
      <c r="A19" s="841"/>
      <c r="B19" s="877"/>
      <c r="C19" s="877"/>
      <c r="D19" s="830"/>
      <c r="E19" s="884"/>
      <c r="F19" s="1040"/>
      <c r="G19" s="894"/>
      <c r="H19" s="884"/>
      <c r="I19" s="894"/>
      <c r="J19" s="130" t="s">
        <v>25</v>
      </c>
      <c r="K19" s="126"/>
      <c r="L19" s="126"/>
      <c r="M19" s="126"/>
      <c r="N19" s="121"/>
      <c r="O19" s="121"/>
      <c r="P19" s="121"/>
      <c r="Q19" s="121"/>
      <c r="R19" s="121"/>
      <c r="S19" s="121"/>
      <c r="T19" s="121"/>
      <c r="U19" s="121"/>
      <c r="V19" s="181"/>
      <c r="W19" s="181"/>
    </row>
    <row r="20" spans="1:23" ht="61.5" customHeight="1">
      <c r="A20" s="886" t="s">
        <v>335</v>
      </c>
      <c r="B20" s="967" t="s">
        <v>182</v>
      </c>
      <c r="C20" s="875" t="s">
        <v>183</v>
      </c>
      <c r="D20" s="828" t="s">
        <v>243</v>
      </c>
      <c r="E20" s="940"/>
      <c r="F20" s="878" t="s">
        <v>21</v>
      </c>
      <c r="G20" s="54"/>
      <c r="H20" s="54"/>
      <c r="I20" s="828" t="s">
        <v>264</v>
      </c>
      <c r="J20" s="194" t="s">
        <v>184</v>
      </c>
      <c r="K20" s="209"/>
      <c r="L20" s="209"/>
      <c r="M20" s="209"/>
      <c r="N20" s="107"/>
      <c r="O20" s="91"/>
      <c r="P20" s="91"/>
      <c r="Q20" s="91"/>
      <c r="R20" s="91"/>
      <c r="S20" s="91"/>
      <c r="T20" s="224"/>
      <c r="U20" s="122"/>
      <c r="V20" s="181"/>
      <c r="W20" s="181"/>
    </row>
    <row r="21" spans="1:23" ht="39.75" customHeight="1">
      <c r="A21" s="838"/>
      <c r="B21" s="959"/>
      <c r="C21" s="876"/>
      <c r="D21" s="829"/>
      <c r="E21" s="941"/>
      <c r="F21" s="879"/>
      <c r="G21" s="55"/>
      <c r="H21" s="55"/>
      <c r="I21" s="829"/>
      <c r="J21" s="194" t="s">
        <v>185</v>
      </c>
      <c r="K21" s="209"/>
      <c r="L21" s="209"/>
      <c r="M21" s="209"/>
      <c r="N21" s="107"/>
      <c r="O21" s="91"/>
      <c r="P21" s="91"/>
      <c r="Q21" s="91"/>
      <c r="R21" s="91"/>
      <c r="S21" s="91"/>
      <c r="T21" s="224"/>
      <c r="U21" s="122"/>
      <c r="V21" s="181"/>
      <c r="W21" s="181"/>
    </row>
    <row r="22" spans="1:23" ht="24.75" customHeight="1">
      <c r="A22" s="839"/>
      <c r="B22" s="960"/>
      <c r="C22" s="877"/>
      <c r="D22" s="830"/>
      <c r="E22" s="942"/>
      <c r="F22" s="880"/>
      <c r="G22" s="56"/>
      <c r="H22" s="56"/>
      <c r="I22" s="830"/>
      <c r="J22" s="164" t="s">
        <v>25</v>
      </c>
      <c r="K22" s="126"/>
      <c r="L22" s="126"/>
      <c r="M22" s="126"/>
      <c r="N22" s="121"/>
      <c r="O22" s="122"/>
      <c r="P22" s="122"/>
      <c r="Q22" s="122"/>
      <c r="R22" s="122"/>
      <c r="S22" s="122"/>
      <c r="T22" s="126"/>
      <c r="U22" s="122"/>
      <c r="V22" s="181"/>
      <c r="W22" s="181"/>
    </row>
  </sheetData>
  <mergeCells count="58"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A14:A16"/>
    <mergeCell ref="B14:B16"/>
    <mergeCell ref="C14:C16"/>
    <mergeCell ref="D14:D16"/>
    <mergeCell ref="E14:E16"/>
    <mergeCell ref="A17:A19"/>
    <mergeCell ref="B17:B19"/>
    <mergeCell ref="C17:C19"/>
    <mergeCell ref="D17:D19"/>
    <mergeCell ref="E17:E19"/>
    <mergeCell ref="I20:I22"/>
    <mergeCell ref="A5:A7"/>
    <mergeCell ref="B5:B7"/>
    <mergeCell ref="C5:C7"/>
    <mergeCell ref="D5:D7"/>
    <mergeCell ref="E5:E7"/>
    <mergeCell ref="F5:F7"/>
    <mergeCell ref="H5:H7"/>
    <mergeCell ref="A20:A22"/>
    <mergeCell ref="B20:B22"/>
    <mergeCell ref="C20:C22"/>
    <mergeCell ref="D20:D22"/>
    <mergeCell ref="E20:E22"/>
    <mergeCell ref="F20:F22"/>
    <mergeCell ref="C11:C13"/>
    <mergeCell ref="D11:D13"/>
    <mergeCell ref="H17:H19"/>
    <mergeCell ref="I17:I19"/>
    <mergeCell ref="C8:C10"/>
    <mergeCell ref="D8:D10"/>
    <mergeCell ref="E8:E10"/>
    <mergeCell ref="G8:G10"/>
    <mergeCell ref="H8:H10"/>
    <mergeCell ref="G14:G16"/>
    <mergeCell ref="H14:H16"/>
    <mergeCell ref="I14:I16"/>
    <mergeCell ref="F17:F19"/>
    <mergeCell ref="G17:G19"/>
    <mergeCell ref="F14:F16"/>
    <mergeCell ref="I5:I7"/>
    <mergeCell ref="A8:A13"/>
    <mergeCell ref="B8:B13"/>
    <mergeCell ref="F8:F13"/>
    <mergeCell ref="I8:I13"/>
    <mergeCell ref="E11:E13"/>
    <mergeCell ref="G11:G13"/>
    <mergeCell ref="H11:H13"/>
  </mergeCells>
  <pageMargins left="0.59055118110236227" right="0" top="0" bottom="0" header="0" footer="0.31496062992125984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X35"/>
  <sheetViews>
    <sheetView view="pageBreakPreview" zoomScale="86" zoomScaleNormal="80" zoomScaleSheetLayoutView="86" workbookViewId="0">
      <selection activeCell="J5" sqref="J5"/>
    </sheetView>
  </sheetViews>
  <sheetFormatPr defaultRowHeight="21.75"/>
  <cols>
    <col min="1" max="1" width="5.25" style="21" customWidth="1"/>
    <col min="2" max="2" width="17.75" style="168" customWidth="1"/>
    <col min="3" max="3" width="12.375" style="66" customWidth="1"/>
    <col min="4" max="4" width="13.375" style="169" customWidth="1"/>
    <col min="5" max="5" width="2.5" style="66" customWidth="1"/>
    <col min="6" max="6" width="2.625" style="66" customWidth="1"/>
    <col min="7" max="7" width="2.375" style="66" customWidth="1"/>
    <col min="8" max="8" width="2.75" style="66" customWidth="1"/>
    <col min="9" max="9" width="10.875" style="170" customWidth="1"/>
    <col min="10" max="10" width="26.25" style="66" customWidth="1"/>
    <col min="11" max="11" width="5.375" style="66" customWidth="1"/>
    <col min="12" max="12" width="5.625" style="66" bestFit="1" customWidth="1"/>
    <col min="13" max="13" width="5.625" style="66" customWidth="1"/>
    <col min="14" max="14" width="10.625" style="144" customWidth="1"/>
    <col min="15" max="15" width="9.875" style="144" customWidth="1"/>
    <col min="16" max="16" width="9.75" style="144" bestFit="1" customWidth="1"/>
    <col min="17" max="17" width="9.75" style="144" customWidth="1"/>
    <col min="18" max="18" width="10" style="144" customWidth="1"/>
    <col min="19" max="21" width="9.75" style="144" bestFit="1" customWidth="1"/>
    <col min="22" max="22" width="4.5" style="144" customWidth="1"/>
    <col min="23" max="23" width="5.125" style="144" customWidth="1"/>
    <col min="24" max="16384" width="9" style="66"/>
  </cols>
  <sheetData>
    <row r="1" spans="1:24" ht="48.75" customHeight="1">
      <c r="A1" s="1016" t="s">
        <v>863</v>
      </c>
      <c r="B1" s="1016"/>
      <c r="C1" s="1016"/>
      <c r="D1" s="1016"/>
      <c r="E1" s="1016"/>
      <c r="F1" s="1016"/>
      <c r="G1" s="1016"/>
      <c r="H1" s="1016"/>
      <c r="I1" s="1016"/>
      <c r="J1" s="1016"/>
      <c r="K1" s="1016"/>
      <c r="L1" s="1016"/>
      <c r="M1" s="1016"/>
      <c r="N1" s="1016"/>
      <c r="O1" s="1016"/>
      <c r="P1" s="1016"/>
      <c r="Q1" s="1016"/>
      <c r="R1" s="1016"/>
      <c r="S1" s="1016"/>
      <c r="T1" s="1016"/>
      <c r="U1" s="1016"/>
      <c r="V1" s="1016"/>
      <c r="W1" s="1016"/>
    </row>
    <row r="2" spans="1:24" ht="18.75" customHeight="1">
      <c r="A2" s="855" t="s">
        <v>0</v>
      </c>
      <c r="B2" s="909" t="s">
        <v>1</v>
      </c>
      <c r="C2" s="910" t="s">
        <v>2</v>
      </c>
      <c r="D2" s="911" t="s">
        <v>3</v>
      </c>
      <c r="E2" s="912" t="s">
        <v>474</v>
      </c>
      <c r="F2" s="912"/>
      <c r="G2" s="912"/>
      <c r="H2" s="912"/>
      <c r="I2" s="913" t="s">
        <v>4</v>
      </c>
      <c r="J2" s="855" t="s">
        <v>5</v>
      </c>
      <c r="K2" s="855" t="s">
        <v>203</v>
      </c>
      <c r="L2" s="855"/>
      <c r="M2" s="855"/>
      <c r="N2" s="818" t="s">
        <v>6</v>
      </c>
      <c r="O2" s="818"/>
      <c r="P2" s="818"/>
      <c r="Q2" s="818"/>
      <c r="R2" s="818"/>
      <c r="S2" s="818"/>
      <c r="T2" s="818"/>
      <c r="U2" s="818"/>
      <c r="V2" s="818"/>
      <c r="W2" s="818"/>
    </row>
    <row r="3" spans="1:24" ht="43.5">
      <c r="A3" s="855"/>
      <c r="B3" s="909"/>
      <c r="C3" s="910"/>
      <c r="D3" s="911"/>
      <c r="E3" s="212" t="s">
        <v>7</v>
      </c>
      <c r="F3" s="212" t="s">
        <v>8</v>
      </c>
      <c r="G3" s="212" t="s">
        <v>9</v>
      </c>
      <c r="H3" s="212" t="s">
        <v>10</v>
      </c>
      <c r="I3" s="913"/>
      <c r="J3" s="855"/>
      <c r="K3" s="65">
        <v>2556</v>
      </c>
      <c r="L3" s="65">
        <v>2557</v>
      </c>
      <c r="M3" s="65">
        <v>2558</v>
      </c>
      <c r="N3" s="213" t="s">
        <v>11</v>
      </c>
      <c r="O3" s="214" t="s">
        <v>12</v>
      </c>
      <c r="P3" s="214" t="s">
        <v>13</v>
      </c>
      <c r="Q3" s="214" t="s">
        <v>14</v>
      </c>
      <c r="R3" s="214" t="s">
        <v>15</v>
      </c>
      <c r="S3" s="214" t="s">
        <v>16</v>
      </c>
      <c r="T3" s="214" t="s">
        <v>17</v>
      </c>
      <c r="U3" s="214" t="s">
        <v>18</v>
      </c>
      <c r="V3" s="214" t="s">
        <v>19</v>
      </c>
      <c r="W3" s="214" t="s">
        <v>20</v>
      </c>
    </row>
    <row r="4" spans="1:24" s="23" customFormat="1" ht="21.75" customHeight="1">
      <c r="A4" s="914" t="s">
        <v>265</v>
      </c>
      <c r="B4" s="914"/>
      <c r="C4" s="914"/>
      <c r="D4" s="914"/>
      <c r="E4" s="914"/>
      <c r="F4" s="914"/>
      <c r="G4" s="914"/>
      <c r="H4" s="914"/>
      <c r="I4" s="914"/>
      <c r="J4" s="914"/>
      <c r="K4" s="914"/>
      <c r="L4" s="914"/>
      <c r="M4" s="914"/>
      <c r="N4" s="914"/>
      <c r="O4" s="914"/>
      <c r="P4" s="914"/>
      <c r="Q4" s="914"/>
      <c r="R4" s="914"/>
      <c r="S4" s="914"/>
      <c r="T4" s="914"/>
      <c r="U4" s="914"/>
      <c r="V4" s="914"/>
      <c r="W4" s="914"/>
      <c r="X4" s="24"/>
    </row>
    <row r="5" spans="1:24" ht="108.75">
      <c r="A5" s="61" t="s">
        <v>350</v>
      </c>
      <c r="B5" s="215" t="s">
        <v>192</v>
      </c>
      <c r="C5" s="191" t="s">
        <v>102</v>
      </c>
      <c r="D5" s="130" t="s">
        <v>265</v>
      </c>
      <c r="E5" s="216"/>
      <c r="F5" s="217" t="s">
        <v>220</v>
      </c>
      <c r="G5" s="218"/>
      <c r="H5" s="218"/>
      <c r="I5" s="77" t="s">
        <v>256</v>
      </c>
      <c r="J5" s="177" t="s">
        <v>103</v>
      </c>
      <c r="K5" s="106"/>
      <c r="L5" s="106"/>
      <c r="M5" s="106"/>
      <c r="N5" s="182"/>
      <c r="O5" s="394"/>
      <c r="P5" s="394"/>
      <c r="Q5" s="394"/>
      <c r="R5" s="394"/>
      <c r="S5" s="394"/>
      <c r="T5" s="394"/>
      <c r="U5" s="394"/>
      <c r="V5" s="394"/>
      <c r="W5" s="394"/>
    </row>
    <row r="6" spans="1:24" ht="61.5" customHeight="1">
      <c r="A6" s="971" t="s">
        <v>407</v>
      </c>
      <c r="B6" s="925" t="s">
        <v>114</v>
      </c>
      <c r="C6" s="898" t="s">
        <v>39</v>
      </c>
      <c r="D6" s="1045"/>
      <c r="E6" s="908"/>
      <c r="F6" s="1046" t="s">
        <v>21</v>
      </c>
      <c r="G6" s="908"/>
      <c r="H6" s="908"/>
      <c r="I6" s="918" t="s">
        <v>311</v>
      </c>
      <c r="J6" s="119" t="s">
        <v>347</v>
      </c>
      <c r="K6" s="77"/>
      <c r="L6" s="77"/>
      <c r="M6" s="77"/>
      <c r="N6" s="135"/>
      <c r="O6" s="395"/>
      <c r="P6" s="395"/>
      <c r="Q6" s="395"/>
      <c r="R6" s="395"/>
      <c r="S6" s="395"/>
      <c r="T6" s="395"/>
      <c r="U6" s="395"/>
      <c r="V6" s="177"/>
      <c r="W6" s="177"/>
    </row>
    <row r="7" spans="1:24" ht="60.75" customHeight="1">
      <c r="A7" s="972"/>
      <c r="B7" s="917"/>
      <c r="C7" s="898"/>
      <c r="D7" s="1045"/>
      <c r="E7" s="908"/>
      <c r="F7" s="1046"/>
      <c r="G7" s="908"/>
      <c r="H7" s="908"/>
      <c r="I7" s="918"/>
      <c r="J7" s="77" t="s">
        <v>348</v>
      </c>
      <c r="K7" s="77"/>
      <c r="L7" s="77"/>
      <c r="M7" s="77"/>
      <c r="N7" s="135"/>
      <c r="O7" s="395"/>
      <c r="P7" s="395"/>
      <c r="Q7" s="395"/>
      <c r="R7" s="395"/>
      <c r="S7" s="395"/>
      <c r="T7" s="395"/>
      <c r="U7" s="395"/>
      <c r="V7" s="177"/>
      <c r="W7" s="177"/>
    </row>
    <row r="8" spans="1:24" ht="23.25" customHeight="1">
      <c r="A8" s="973"/>
      <c r="B8" s="917"/>
      <c r="C8" s="898"/>
      <c r="D8" s="1045"/>
      <c r="E8" s="908"/>
      <c r="F8" s="1046"/>
      <c r="G8" s="908"/>
      <c r="H8" s="908"/>
      <c r="I8" s="918"/>
      <c r="J8" s="130" t="s">
        <v>25</v>
      </c>
      <c r="K8" s="130"/>
      <c r="L8" s="130"/>
      <c r="M8" s="130"/>
      <c r="N8" s="81"/>
      <c r="O8" s="81"/>
      <c r="P8" s="81"/>
      <c r="Q8" s="81"/>
      <c r="R8" s="81"/>
      <c r="S8" s="81"/>
      <c r="T8" s="81"/>
      <c r="U8" s="81"/>
      <c r="V8" s="145"/>
      <c r="W8" s="145"/>
    </row>
    <row r="9" spans="1:24" s="21" customFormat="1" ht="43.5">
      <c r="A9" s="843" t="s">
        <v>444</v>
      </c>
      <c r="B9" s="844" t="s">
        <v>417</v>
      </c>
      <c r="C9" s="898" t="s">
        <v>29</v>
      </c>
      <c r="D9" s="881" t="s">
        <v>265</v>
      </c>
      <c r="E9" s="1044"/>
      <c r="F9" s="1047" t="s">
        <v>220</v>
      </c>
      <c r="G9" s="1044"/>
      <c r="H9" s="1044"/>
      <c r="I9" s="844" t="s">
        <v>256</v>
      </c>
      <c r="J9" s="95" t="s">
        <v>418</v>
      </c>
      <c r="K9" s="219"/>
      <c r="L9" s="219"/>
      <c r="M9" s="219"/>
      <c r="N9" s="220"/>
      <c r="O9" s="126"/>
      <c r="P9" s="126"/>
      <c r="Q9" s="396"/>
      <c r="R9" s="126"/>
      <c r="S9" s="126"/>
      <c r="T9" s="126"/>
      <c r="U9" s="126"/>
      <c r="V9" s="396"/>
      <c r="W9" s="126"/>
    </row>
    <row r="10" spans="1:24" s="21" customFormat="1" ht="43.5">
      <c r="A10" s="905"/>
      <c r="B10" s="844"/>
      <c r="C10" s="898"/>
      <c r="D10" s="881"/>
      <c r="E10" s="1044"/>
      <c r="F10" s="1047"/>
      <c r="G10" s="1044"/>
      <c r="H10" s="1044"/>
      <c r="I10" s="844"/>
      <c r="J10" s="95" t="s">
        <v>419</v>
      </c>
      <c r="K10" s="219"/>
      <c r="L10" s="219"/>
      <c r="M10" s="219"/>
      <c r="N10" s="220"/>
      <c r="O10" s="126"/>
      <c r="P10" s="126"/>
      <c r="Q10" s="396"/>
      <c r="R10" s="126"/>
      <c r="S10" s="126"/>
      <c r="T10" s="126"/>
      <c r="U10" s="126"/>
      <c r="V10" s="396"/>
      <c r="W10" s="126"/>
    </row>
    <row r="11" spans="1:24" s="21" customFormat="1">
      <c r="A11" s="905"/>
      <c r="B11" s="844"/>
      <c r="C11" s="898"/>
      <c r="D11" s="881"/>
      <c r="E11" s="1044"/>
      <c r="F11" s="1047"/>
      <c r="G11" s="1044"/>
      <c r="H11" s="1044"/>
      <c r="I11" s="844"/>
      <c r="J11" s="95" t="s">
        <v>25</v>
      </c>
      <c r="K11" s="219"/>
      <c r="L11" s="219"/>
      <c r="M11" s="219"/>
      <c r="N11" s="363"/>
      <c r="O11" s="363"/>
      <c r="P11" s="363"/>
      <c r="Q11" s="363"/>
      <c r="R11" s="363"/>
      <c r="S11" s="363"/>
      <c r="T11" s="363"/>
      <c r="U11" s="363"/>
      <c r="V11" s="363"/>
      <c r="W11" s="363"/>
    </row>
    <row r="12" spans="1:24" s="21" customFormat="1" ht="43.5">
      <c r="A12" s="843" t="s">
        <v>445</v>
      </c>
      <c r="B12" s="844" t="s">
        <v>420</v>
      </c>
      <c r="C12" s="898" t="s">
        <v>29</v>
      </c>
      <c r="D12" s="881" t="s">
        <v>265</v>
      </c>
      <c r="E12" s="1044"/>
      <c r="F12" s="1047" t="s">
        <v>220</v>
      </c>
      <c r="G12" s="1044"/>
      <c r="H12" s="1044"/>
      <c r="I12" s="844" t="s">
        <v>256</v>
      </c>
      <c r="J12" s="95" t="s">
        <v>421</v>
      </c>
      <c r="K12" s="219"/>
      <c r="L12" s="219"/>
      <c r="M12" s="219"/>
      <c r="N12" s="397"/>
      <c r="O12" s="397"/>
      <c r="P12" s="397"/>
      <c r="Q12" s="397"/>
      <c r="R12" s="397"/>
      <c r="S12" s="397"/>
      <c r="T12" s="397"/>
      <c r="U12" s="397"/>
      <c r="V12" s="397"/>
      <c r="W12" s="397"/>
    </row>
    <row r="13" spans="1:24" s="21" customFormat="1" ht="43.5">
      <c r="A13" s="905"/>
      <c r="B13" s="844"/>
      <c r="C13" s="898"/>
      <c r="D13" s="881"/>
      <c r="E13" s="1044"/>
      <c r="F13" s="1047"/>
      <c r="G13" s="1044"/>
      <c r="H13" s="1044"/>
      <c r="I13" s="844"/>
      <c r="J13" s="95" t="s">
        <v>422</v>
      </c>
      <c r="K13" s="219"/>
      <c r="L13" s="219"/>
      <c r="M13" s="219"/>
      <c r="N13" s="197"/>
      <c r="O13" s="398"/>
      <c r="P13" s="398"/>
      <c r="Q13" s="398"/>
      <c r="R13" s="398"/>
      <c r="S13" s="398"/>
      <c r="T13" s="398"/>
      <c r="U13" s="398"/>
      <c r="V13" s="398"/>
      <c r="W13" s="398"/>
    </row>
    <row r="14" spans="1:24" s="21" customFormat="1">
      <c r="A14" s="905"/>
      <c r="B14" s="844"/>
      <c r="C14" s="898"/>
      <c r="D14" s="881"/>
      <c r="E14" s="1044"/>
      <c r="F14" s="1047"/>
      <c r="G14" s="1044"/>
      <c r="H14" s="1044"/>
      <c r="I14" s="844"/>
      <c r="J14" s="95" t="s">
        <v>25</v>
      </c>
      <c r="K14" s="219"/>
      <c r="L14" s="219"/>
      <c r="M14" s="219"/>
      <c r="N14" s="359"/>
      <c r="O14" s="397"/>
      <c r="P14" s="397"/>
      <c r="Q14" s="397"/>
      <c r="R14" s="397"/>
      <c r="S14" s="397"/>
      <c r="T14" s="397"/>
      <c r="U14" s="397"/>
      <c r="V14" s="397"/>
      <c r="W14" s="397"/>
    </row>
    <row r="15" spans="1:24" s="21" customFormat="1" ht="65.25">
      <c r="A15" s="843" t="s">
        <v>446</v>
      </c>
      <c r="B15" s="844" t="s">
        <v>423</v>
      </c>
      <c r="C15" s="898" t="s">
        <v>38</v>
      </c>
      <c r="D15" s="881" t="s">
        <v>265</v>
      </c>
      <c r="E15" s="1044"/>
      <c r="F15" s="1047" t="s">
        <v>220</v>
      </c>
      <c r="G15" s="1044"/>
      <c r="H15" s="1044"/>
      <c r="I15" s="844" t="s">
        <v>256</v>
      </c>
      <c r="J15" s="95" t="s">
        <v>424</v>
      </c>
      <c r="K15" s="219"/>
      <c r="L15" s="219"/>
      <c r="M15" s="219"/>
      <c r="N15" s="354"/>
      <c r="O15" s="399"/>
      <c r="P15" s="399"/>
      <c r="Q15" s="399"/>
      <c r="R15" s="399"/>
      <c r="S15" s="399"/>
      <c r="T15" s="399"/>
      <c r="U15" s="399"/>
      <c r="V15" s="399"/>
      <c r="W15" s="399"/>
    </row>
    <row r="16" spans="1:24" s="21" customFormat="1" ht="41.25" customHeight="1">
      <c r="A16" s="905"/>
      <c r="B16" s="844"/>
      <c r="C16" s="898"/>
      <c r="D16" s="881"/>
      <c r="E16" s="1044"/>
      <c r="F16" s="1047"/>
      <c r="G16" s="1044"/>
      <c r="H16" s="1044"/>
      <c r="I16" s="844"/>
      <c r="J16" s="95" t="s">
        <v>425</v>
      </c>
      <c r="K16" s="219"/>
      <c r="L16" s="219"/>
      <c r="M16" s="219"/>
      <c r="N16" s="354"/>
      <c r="O16" s="399"/>
      <c r="P16" s="399"/>
      <c r="Q16" s="399"/>
      <c r="R16" s="399"/>
      <c r="S16" s="399"/>
      <c r="T16" s="399"/>
      <c r="U16" s="399"/>
      <c r="V16" s="399"/>
      <c r="W16" s="399"/>
    </row>
    <row r="17" spans="1:23" s="21" customFormat="1">
      <c r="A17" s="905"/>
      <c r="B17" s="844"/>
      <c r="C17" s="898"/>
      <c r="D17" s="881"/>
      <c r="E17" s="1044"/>
      <c r="F17" s="1047"/>
      <c r="G17" s="1044"/>
      <c r="H17" s="1044"/>
      <c r="I17" s="844"/>
      <c r="J17" s="95" t="s">
        <v>25</v>
      </c>
      <c r="K17" s="219"/>
      <c r="L17" s="219"/>
      <c r="M17" s="219"/>
      <c r="N17" s="115"/>
      <c r="O17" s="115"/>
      <c r="P17" s="115"/>
      <c r="Q17" s="115"/>
      <c r="R17" s="115"/>
      <c r="S17" s="115"/>
      <c r="T17" s="115"/>
      <c r="U17" s="115"/>
      <c r="V17" s="115"/>
      <c r="W17" s="115"/>
    </row>
    <row r="18" spans="1:23" s="21" customFormat="1" ht="43.5">
      <c r="A18" s="843" t="s">
        <v>447</v>
      </c>
      <c r="B18" s="844" t="s">
        <v>426</v>
      </c>
      <c r="C18" s="898" t="s">
        <v>29</v>
      </c>
      <c r="D18" s="881" t="s">
        <v>265</v>
      </c>
      <c r="E18" s="1044"/>
      <c r="F18" s="1047" t="s">
        <v>220</v>
      </c>
      <c r="G18" s="1044"/>
      <c r="H18" s="1044"/>
      <c r="I18" s="844" t="s">
        <v>256</v>
      </c>
      <c r="J18" s="95" t="s">
        <v>427</v>
      </c>
      <c r="K18" s="219"/>
      <c r="L18" s="219"/>
      <c r="M18" s="219"/>
      <c r="N18" s="357"/>
      <c r="O18" s="106"/>
      <c r="P18" s="106"/>
      <c r="Q18" s="106"/>
      <c r="R18" s="106"/>
      <c r="S18" s="106"/>
      <c r="T18" s="106"/>
      <c r="U18" s="106"/>
      <c r="V18" s="106"/>
      <c r="W18" s="106"/>
    </row>
    <row r="19" spans="1:23" s="21" customFormat="1" ht="23.25" customHeight="1">
      <c r="A19" s="905"/>
      <c r="B19" s="898"/>
      <c r="C19" s="898"/>
      <c r="D19" s="881"/>
      <c r="E19" s="1044"/>
      <c r="F19" s="1047"/>
      <c r="G19" s="1044"/>
      <c r="H19" s="1044"/>
      <c r="I19" s="844"/>
      <c r="J19" s="95" t="s">
        <v>428</v>
      </c>
      <c r="K19" s="219"/>
      <c r="L19" s="219"/>
      <c r="M19" s="219"/>
      <c r="N19" s="357"/>
      <c r="O19" s="106"/>
      <c r="P19" s="106"/>
      <c r="Q19" s="106"/>
      <c r="R19" s="106"/>
      <c r="S19" s="106"/>
      <c r="T19" s="106"/>
      <c r="U19" s="106"/>
      <c r="V19" s="106"/>
      <c r="W19" s="106"/>
    </row>
    <row r="20" spans="1:23" s="21" customFormat="1">
      <c r="A20" s="905"/>
      <c r="B20" s="898"/>
      <c r="C20" s="898"/>
      <c r="D20" s="881"/>
      <c r="E20" s="1044"/>
      <c r="F20" s="1047"/>
      <c r="G20" s="1044"/>
      <c r="H20" s="1044"/>
      <c r="I20" s="844"/>
      <c r="J20" s="95" t="s">
        <v>25</v>
      </c>
      <c r="K20" s="219"/>
      <c r="L20" s="219"/>
      <c r="M20" s="219"/>
      <c r="N20" s="115"/>
      <c r="O20" s="106"/>
      <c r="P20" s="106"/>
      <c r="Q20" s="115"/>
      <c r="R20" s="106"/>
      <c r="S20" s="106"/>
      <c r="T20" s="106"/>
      <c r="U20" s="106"/>
      <c r="V20" s="106"/>
      <c r="W20" s="115"/>
    </row>
    <row r="21" spans="1:23" s="21" customFormat="1" ht="43.5">
      <c r="A21" s="843" t="s">
        <v>448</v>
      </c>
      <c r="B21" s="844" t="s">
        <v>429</v>
      </c>
      <c r="C21" s="898" t="s">
        <v>29</v>
      </c>
      <c r="D21" s="881" t="s">
        <v>265</v>
      </c>
      <c r="E21" s="1044"/>
      <c r="F21" s="1047" t="s">
        <v>220</v>
      </c>
      <c r="G21" s="1044"/>
      <c r="H21" s="1044"/>
      <c r="I21" s="844" t="s">
        <v>256</v>
      </c>
      <c r="J21" s="95" t="s">
        <v>430</v>
      </c>
      <c r="K21" s="219"/>
      <c r="L21" s="219"/>
      <c r="M21" s="219"/>
      <c r="N21" s="357"/>
      <c r="O21" s="106"/>
      <c r="P21" s="106"/>
      <c r="Q21" s="106"/>
      <c r="R21" s="106"/>
      <c r="S21" s="106"/>
      <c r="T21" s="106"/>
      <c r="U21" s="106"/>
      <c r="V21" s="106"/>
      <c r="W21" s="106"/>
    </row>
    <row r="22" spans="1:23" s="21" customFormat="1" ht="23.25" customHeight="1">
      <c r="A22" s="905"/>
      <c r="B22" s="844"/>
      <c r="C22" s="898"/>
      <c r="D22" s="881"/>
      <c r="E22" s="1044"/>
      <c r="F22" s="1047"/>
      <c r="G22" s="1044"/>
      <c r="H22" s="1044"/>
      <c r="I22" s="844"/>
      <c r="J22" s="95" t="s">
        <v>431</v>
      </c>
      <c r="K22" s="219"/>
      <c r="L22" s="219"/>
      <c r="M22" s="219"/>
      <c r="N22" s="357"/>
      <c r="O22" s="106"/>
      <c r="P22" s="106"/>
      <c r="Q22" s="106"/>
      <c r="R22" s="106"/>
      <c r="S22" s="106"/>
      <c r="T22" s="106"/>
      <c r="U22" s="106"/>
      <c r="V22" s="106"/>
      <c r="W22" s="106"/>
    </row>
    <row r="23" spans="1:23" s="21" customFormat="1">
      <c r="A23" s="905"/>
      <c r="B23" s="844"/>
      <c r="C23" s="898"/>
      <c r="D23" s="881"/>
      <c r="E23" s="1044"/>
      <c r="F23" s="1047"/>
      <c r="G23" s="1044"/>
      <c r="H23" s="1044"/>
      <c r="I23" s="844"/>
      <c r="J23" s="95" t="s">
        <v>25</v>
      </c>
      <c r="K23" s="219"/>
      <c r="L23" s="219"/>
      <c r="M23" s="219"/>
      <c r="N23" s="400"/>
      <c r="O23" s="106"/>
      <c r="P23" s="106"/>
      <c r="Q23" s="115"/>
      <c r="R23" s="106"/>
      <c r="S23" s="106"/>
      <c r="T23" s="106"/>
      <c r="U23" s="106"/>
      <c r="V23" s="106"/>
      <c r="W23" s="115"/>
    </row>
    <row r="24" spans="1:23" s="21" customFormat="1" ht="62.25" customHeight="1">
      <c r="A24" s="843" t="s">
        <v>449</v>
      </c>
      <c r="B24" s="844" t="s">
        <v>432</v>
      </c>
      <c r="C24" s="898" t="s">
        <v>29</v>
      </c>
      <c r="D24" s="881" t="s">
        <v>265</v>
      </c>
      <c r="E24" s="1044"/>
      <c r="F24" s="1047" t="s">
        <v>220</v>
      </c>
      <c r="G24" s="1044"/>
      <c r="H24" s="1044"/>
      <c r="I24" s="844" t="s">
        <v>256</v>
      </c>
      <c r="J24" s="95" t="s">
        <v>433</v>
      </c>
      <c r="K24" s="219"/>
      <c r="L24" s="219"/>
      <c r="M24" s="219"/>
      <c r="N24" s="357"/>
      <c r="O24" s="106"/>
      <c r="P24" s="106"/>
      <c r="Q24" s="106"/>
      <c r="R24" s="106"/>
      <c r="S24" s="106"/>
      <c r="T24" s="106"/>
      <c r="U24" s="106"/>
      <c r="V24" s="106"/>
      <c r="W24" s="106"/>
    </row>
    <row r="25" spans="1:23" s="21" customFormat="1" ht="21" customHeight="1">
      <c r="A25" s="905"/>
      <c r="B25" s="844"/>
      <c r="C25" s="898"/>
      <c r="D25" s="881"/>
      <c r="E25" s="1044"/>
      <c r="F25" s="1047"/>
      <c r="G25" s="1044"/>
      <c r="H25" s="1044"/>
      <c r="I25" s="844"/>
      <c r="J25" s="95" t="s">
        <v>434</v>
      </c>
      <c r="K25" s="219"/>
      <c r="L25" s="219"/>
      <c r="M25" s="219"/>
      <c r="N25" s="357"/>
      <c r="O25" s="106"/>
      <c r="P25" s="106"/>
      <c r="Q25" s="106"/>
      <c r="R25" s="106"/>
      <c r="S25" s="106"/>
      <c r="T25" s="106"/>
      <c r="U25" s="106"/>
      <c r="V25" s="106"/>
      <c r="W25" s="106"/>
    </row>
    <row r="26" spans="1:23" s="21" customFormat="1" ht="18.75" customHeight="1">
      <c r="A26" s="905"/>
      <c r="B26" s="844"/>
      <c r="C26" s="898"/>
      <c r="D26" s="881"/>
      <c r="E26" s="1044"/>
      <c r="F26" s="1047"/>
      <c r="G26" s="1044"/>
      <c r="H26" s="1044"/>
      <c r="I26" s="844"/>
      <c r="J26" s="95" t="s">
        <v>25</v>
      </c>
      <c r="K26" s="219"/>
      <c r="L26" s="219"/>
      <c r="M26" s="219"/>
      <c r="N26" s="357"/>
      <c r="O26" s="106"/>
      <c r="P26" s="106"/>
      <c r="Q26" s="106"/>
      <c r="R26" s="106"/>
      <c r="S26" s="106"/>
      <c r="T26" s="106"/>
      <c r="U26" s="106"/>
      <c r="V26" s="106"/>
      <c r="W26" s="106"/>
    </row>
    <row r="27" spans="1:23" s="21" customFormat="1" ht="43.5" customHeight="1">
      <c r="A27" s="843" t="s">
        <v>450</v>
      </c>
      <c r="B27" s="844" t="s">
        <v>435</v>
      </c>
      <c r="C27" s="898" t="s">
        <v>29</v>
      </c>
      <c r="D27" s="881" t="s">
        <v>265</v>
      </c>
      <c r="E27" s="1044"/>
      <c r="F27" s="1047" t="s">
        <v>220</v>
      </c>
      <c r="G27" s="1044"/>
      <c r="H27" s="1044"/>
      <c r="I27" s="844" t="s">
        <v>256</v>
      </c>
      <c r="J27" s="95" t="s">
        <v>436</v>
      </c>
      <c r="K27" s="219"/>
      <c r="L27" s="219"/>
      <c r="M27" s="219"/>
      <c r="N27" s="299"/>
      <c r="O27" s="299"/>
      <c r="P27" s="299"/>
      <c r="Q27" s="299"/>
      <c r="R27" s="299"/>
      <c r="S27" s="299"/>
      <c r="T27" s="299"/>
      <c r="U27" s="299"/>
      <c r="V27" s="299"/>
      <c r="W27" s="299"/>
    </row>
    <row r="28" spans="1:23" s="21" customFormat="1" ht="43.5">
      <c r="A28" s="905"/>
      <c r="B28" s="844"/>
      <c r="C28" s="898"/>
      <c r="D28" s="881"/>
      <c r="E28" s="1044"/>
      <c r="F28" s="1047"/>
      <c r="G28" s="1044"/>
      <c r="H28" s="1044"/>
      <c r="I28" s="844"/>
      <c r="J28" s="95" t="s">
        <v>437</v>
      </c>
      <c r="K28" s="219"/>
      <c r="L28" s="219"/>
      <c r="M28" s="219"/>
      <c r="N28" s="299"/>
      <c r="O28" s="299"/>
      <c r="P28" s="299"/>
      <c r="Q28" s="299"/>
      <c r="R28" s="299"/>
      <c r="S28" s="299"/>
      <c r="T28" s="299"/>
      <c r="U28" s="299"/>
      <c r="V28" s="299"/>
      <c r="W28" s="299"/>
    </row>
    <row r="29" spans="1:23" s="21" customFormat="1">
      <c r="A29" s="905"/>
      <c r="B29" s="844"/>
      <c r="C29" s="898"/>
      <c r="D29" s="881"/>
      <c r="E29" s="1044"/>
      <c r="F29" s="1047"/>
      <c r="G29" s="1044"/>
      <c r="H29" s="1044"/>
      <c r="I29" s="844"/>
      <c r="J29" s="95" t="s">
        <v>25</v>
      </c>
      <c r="K29" s="219"/>
      <c r="L29" s="219"/>
      <c r="M29" s="219"/>
      <c r="N29" s="299"/>
      <c r="O29" s="299"/>
      <c r="P29" s="299"/>
      <c r="Q29" s="299"/>
      <c r="R29" s="299"/>
      <c r="S29" s="299"/>
      <c r="T29" s="299"/>
      <c r="U29" s="299"/>
      <c r="V29" s="299"/>
      <c r="W29" s="299"/>
    </row>
    <row r="30" spans="1:23" s="21" customFormat="1" ht="65.25" customHeight="1">
      <c r="A30" s="843" t="s">
        <v>451</v>
      </c>
      <c r="B30" s="844" t="s">
        <v>438</v>
      </c>
      <c r="C30" s="898" t="s">
        <v>29</v>
      </c>
      <c r="D30" s="881" t="s">
        <v>265</v>
      </c>
      <c r="E30" s="1044"/>
      <c r="F30" s="1047" t="s">
        <v>220</v>
      </c>
      <c r="G30" s="1044"/>
      <c r="H30" s="1044"/>
      <c r="I30" s="844" t="s">
        <v>256</v>
      </c>
      <c r="J30" s="95" t="s">
        <v>439</v>
      </c>
      <c r="K30" s="219"/>
      <c r="L30" s="219"/>
      <c r="M30" s="219"/>
      <c r="N30" s="197">
        <v>2</v>
      </c>
      <c r="O30" s="222"/>
      <c r="P30" s="222"/>
      <c r="Q30" s="222"/>
      <c r="R30" s="222"/>
      <c r="S30" s="222"/>
      <c r="T30" s="222"/>
      <c r="U30" s="222"/>
      <c r="V30" s="222"/>
      <c r="W30" s="222"/>
    </row>
    <row r="31" spans="1:23" s="21" customFormat="1" ht="43.5">
      <c r="A31" s="905"/>
      <c r="B31" s="844"/>
      <c r="C31" s="898"/>
      <c r="D31" s="881"/>
      <c r="E31" s="1044"/>
      <c r="F31" s="1047"/>
      <c r="G31" s="1044"/>
      <c r="H31" s="1044"/>
      <c r="I31" s="844"/>
      <c r="J31" s="95" t="s">
        <v>440</v>
      </c>
      <c r="K31" s="219"/>
      <c r="L31" s="219"/>
      <c r="M31" s="219"/>
      <c r="N31" s="197">
        <v>9</v>
      </c>
      <c r="O31" s="222"/>
      <c r="P31" s="222"/>
      <c r="Q31" s="222"/>
      <c r="R31" s="222"/>
      <c r="S31" s="222"/>
      <c r="T31" s="222"/>
      <c r="U31" s="222"/>
      <c r="V31" s="222"/>
      <c r="W31" s="222"/>
    </row>
    <row r="32" spans="1:23" s="21" customFormat="1">
      <c r="A32" s="905"/>
      <c r="B32" s="844"/>
      <c r="C32" s="898"/>
      <c r="D32" s="881"/>
      <c r="E32" s="1044"/>
      <c r="F32" s="1047"/>
      <c r="G32" s="1044"/>
      <c r="H32" s="1044"/>
      <c r="I32" s="844"/>
      <c r="J32" s="95" t="s">
        <v>25</v>
      </c>
      <c r="K32" s="219"/>
      <c r="L32" s="219"/>
      <c r="M32" s="219"/>
      <c r="N32" s="363">
        <f>N30*100/N31</f>
        <v>22.222222222222221</v>
      </c>
      <c r="O32" s="222"/>
      <c r="P32" s="222"/>
      <c r="Q32" s="222"/>
      <c r="R32" s="222"/>
      <c r="S32" s="222"/>
      <c r="T32" s="222"/>
      <c r="U32" s="222"/>
      <c r="V32" s="222"/>
      <c r="W32" s="222"/>
    </row>
    <row r="33" spans="1:23" s="21" customFormat="1" ht="44.25" customHeight="1">
      <c r="A33" s="843" t="s">
        <v>452</v>
      </c>
      <c r="B33" s="844" t="s">
        <v>441</v>
      </c>
      <c r="C33" s="898" t="s">
        <v>29</v>
      </c>
      <c r="D33" s="881" t="s">
        <v>265</v>
      </c>
      <c r="E33" s="1044"/>
      <c r="F33" s="1047" t="s">
        <v>220</v>
      </c>
      <c r="G33" s="1044"/>
      <c r="H33" s="1044"/>
      <c r="I33" s="844" t="s">
        <v>256</v>
      </c>
      <c r="J33" s="95" t="s">
        <v>442</v>
      </c>
      <c r="K33" s="219"/>
      <c r="L33" s="219"/>
      <c r="M33" s="219"/>
      <c r="N33" s="197">
        <v>0</v>
      </c>
      <c r="O33" s="197">
        <v>0</v>
      </c>
      <c r="P33" s="197">
        <v>0</v>
      </c>
      <c r="Q33" s="197">
        <v>0</v>
      </c>
      <c r="R33" s="197">
        <v>0</v>
      </c>
      <c r="S33" s="197">
        <v>0</v>
      </c>
      <c r="T33" s="197">
        <v>0</v>
      </c>
      <c r="U33" s="197">
        <v>0</v>
      </c>
      <c r="V33" s="197">
        <v>0</v>
      </c>
      <c r="W33" s="197">
        <v>0</v>
      </c>
    </row>
    <row r="34" spans="1:23" s="21" customFormat="1" ht="43.5">
      <c r="A34" s="905"/>
      <c r="B34" s="844"/>
      <c r="C34" s="898"/>
      <c r="D34" s="881"/>
      <c r="E34" s="1044"/>
      <c r="F34" s="1047"/>
      <c r="G34" s="1044"/>
      <c r="H34" s="1044"/>
      <c r="I34" s="844"/>
      <c r="J34" s="95" t="s">
        <v>443</v>
      </c>
      <c r="K34" s="219"/>
      <c r="L34" s="219"/>
      <c r="M34" s="219"/>
      <c r="N34" s="197">
        <v>0</v>
      </c>
      <c r="O34" s="197">
        <v>0</v>
      </c>
      <c r="P34" s="197">
        <v>0</v>
      </c>
      <c r="Q34" s="197">
        <v>0</v>
      </c>
      <c r="R34" s="197">
        <v>0</v>
      </c>
      <c r="S34" s="197">
        <v>0</v>
      </c>
      <c r="T34" s="197">
        <v>0</v>
      </c>
      <c r="U34" s="197">
        <v>0</v>
      </c>
      <c r="V34" s="197">
        <v>0</v>
      </c>
      <c r="W34" s="197">
        <v>0</v>
      </c>
    </row>
    <row r="35" spans="1:23" s="21" customFormat="1">
      <c r="A35" s="905"/>
      <c r="B35" s="844"/>
      <c r="C35" s="898"/>
      <c r="D35" s="881"/>
      <c r="E35" s="1044"/>
      <c r="F35" s="1047"/>
      <c r="G35" s="1044"/>
      <c r="H35" s="1044"/>
      <c r="I35" s="844"/>
      <c r="J35" s="95" t="s">
        <v>25</v>
      </c>
      <c r="K35" s="219"/>
      <c r="L35" s="219"/>
      <c r="M35" s="219"/>
      <c r="N35" s="197">
        <v>100</v>
      </c>
      <c r="O35" s="197">
        <v>100</v>
      </c>
      <c r="P35" s="197">
        <v>100</v>
      </c>
      <c r="Q35" s="197">
        <v>100</v>
      </c>
      <c r="R35" s="197">
        <v>100</v>
      </c>
      <c r="S35" s="197">
        <v>100</v>
      </c>
      <c r="T35" s="197">
        <v>100</v>
      </c>
      <c r="U35" s="197">
        <v>100</v>
      </c>
      <c r="V35" s="197">
        <v>100</v>
      </c>
      <c r="W35" s="197">
        <v>100</v>
      </c>
    </row>
  </sheetData>
  <protectedRanges>
    <protectedRange password="DAF8" sqref="I6:I8" name="ช่วง1_1_1_15"/>
  </protectedRanges>
  <mergeCells count="101"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H12:H14"/>
    <mergeCell ref="I12:I14"/>
    <mergeCell ref="A15:A17"/>
    <mergeCell ref="B15:B17"/>
    <mergeCell ref="C15:C17"/>
    <mergeCell ref="D15:D17"/>
    <mergeCell ref="E15:E17"/>
    <mergeCell ref="F15:F17"/>
    <mergeCell ref="G15:G17"/>
    <mergeCell ref="I15:I17"/>
    <mergeCell ref="G18:G20"/>
    <mergeCell ref="A6:A8"/>
    <mergeCell ref="A18:A20"/>
    <mergeCell ref="B18:B20"/>
    <mergeCell ref="F18:F20"/>
    <mergeCell ref="C21:C23"/>
    <mergeCell ref="D21:D23"/>
    <mergeCell ref="A12:A14"/>
    <mergeCell ref="B12:B14"/>
    <mergeCell ref="C12:C14"/>
    <mergeCell ref="D12:D14"/>
    <mergeCell ref="E12:E14"/>
    <mergeCell ref="F12:F14"/>
    <mergeCell ref="A9:A11"/>
    <mergeCell ref="B9:B11"/>
    <mergeCell ref="C9:C11"/>
    <mergeCell ref="D9:D11"/>
    <mergeCell ref="E9:E11"/>
    <mergeCell ref="F9:F11"/>
    <mergeCell ref="G9:G11"/>
    <mergeCell ref="E18:E20"/>
    <mergeCell ref="G12:G14"/>
    <mergeCell ref="H9:H11"/>
    <mergeCell ref="I9:I11"/>
    <mergeCell ref="A27:A29"/>
    <mergeCell ref="B27:B29"/>
    <mergeCell ref="C27:C29"/>
    <mergeCell ref="D27:D29"/>
    <mergeCell ref="E27:E29"/>
    <mergeCell ref="F27:F29"/>
    <mergeCell ref="G27:G29"/>
    <mergeCell ref="H27:H29"/>
    <mergeCell ref="H15:H17"/>
    <mergeCell ref="A24:A26"/>
    <mergeCell ref="B24:B26"/>
    <mergeCell ref="C24:C26"/>
    <mergeCell ref="D24:D26"/>
    <mergeCell ref="E24:E26"/>
    <mergeCell ref="F24:F26"/>
    <mergeCell ref="A21:A23"/>
    <mergeCell ref="B21:B23"/>
    <mergeCell ref="F21:F23"/>
    <mergeCell ref="H18:H20"/>
    <mergeCell ref="E21:E23"/>
    <mergeCell ref="C18:C20"/>
    <mergeCell ref="D18:D20"/>
    <mergeCell ref="A33:A35"/>
    <mergeCell ref="B33:B35"/>
    <mergeCell ref="C33:C35"/>
    <mergeCell ref="D33:D35"/>
    <mergeCell ref="E33:E35"/>
    <mergeCell ref="A30:A32"/>
    <mergeCell ref="B30:B32"/>
    <mergeCell ref="C30:C32"/>
    <mergeCell ref="D30:D32"/>
    <mergeCell ref="E30:E32"/>
    <mergeCell ref="H33:H35"/>
    <mergeCell ref="I33:I35"/>
    <mergeCell ref="I6:I8"/>
    <mergeCell ref="B6:B8"/>
    <mergeCell ref="C6:C8"/>
    <mergeCell ref="D6:D8"/>
    <mergeCell ref="E6:E8"/>
    <mergeCell ref="F6:F8"/>
    <mergeCell ref="G6:G8"/>
    <mergeCell ref="H6:H8"/>
    <mergeCell ref="G33:G35"/>
    <mergeCell ref="F30:F32"/>
    <mergeCell ref="I27:I29"/>
    <mergeCell ref="G30:G32"/>
    <mergeCell ref="H30:H32"/>
    <mergeCell ref="I30:I32"/>
    <mergeCell ref="F33:F35"/>
    <mergeCell ref="G24:G26"/>
    <mergeCell ref="H24:H26"/>
    <mergeCell ref="I24:I26"/>
    <mergeCell ref="G21:G23"/>
    <mergeCell ref="H21:H23"/>
    <mergeCell ref="I18:I20"/>
    <mergeCell ref="I21:I23"/>
  </mergeCells>
  <pageMargins left="0.59055118110236227" right="0" top="0" bottom="0" header="0" footer="0.31496062992125984"/>
  <pageSetup paperSize="9" scale="65" orientation="landscape" r:id="rId1"/>
  <rowBreaks count="1" manualBreakCount="1">
    <brk id="1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28</vt:i4>
      </vt:variant>
    </vt:vector>
  </HeadingPairs>
  <TitlesOfParts>
    <vt:vector size="43" baseType="lpstr">
      <vt:lpstr>ตรวจราชการ</vt:lpstr>
      <vt:lpstr>PA เขต 6</vt:lpstr>
      <vt:lpstr>ส่งเสริม</vt:lpstr>
      <vt:lpstr>NCD </vt:lpstr>
      <vt:lpstr>ควบคุมโรค</vt:lpstr>
      <vt:lpstr>แพทย์แผนไทย</vt:lpstr>
      <vt:lpstr>คณภาพ </vt:lpstr>
      <vt:lpstr>ประกัน</vt:lpstr>
      <vt:lpstr>คุ้มครอง</vt:lpstr>
      <vt:lpstr>สิ่งแวดล้อม</vt:lpstr>
      <vt:lpstr>ทรัพบุคคล</vt:lpstr>
      <vt:lpstr>นิติการ</vt:lpstr>
      <vt:lpstr>บริหาร</vt:lpstr>
      <vt:lpstr>ยุทธศาสตร์</vt:lpstr>
      <vt:lpstr>ทันตะ</vt:lpstr>
      <vt:lpstr>'NCD '!Print_Area</vt:lpstr>
      <vt:lpstr>'PA เขต 6'!Print_Area</vt:lpstr>
      <vt:lpstr>'คณภาพ '!Print_Area</vt:lpstr>
      <vt:lpstr>ควบคุมโรค!Print_Area</vt:lpstr>
      <vt:lpstr>คุ้มครอง!Print_Area</vt:lpstr>
      <vt:lpstr>ทรัพบุคคล!Print_Area</vt:lpstr>
      <vt:lpstr>ทันตะ!Print_Area</vt:lpstr>
      <vt:lpstr>นิติการ!Print_Area</vt:lpstr>
      <vt:lpstr>บริหาร!Print_Area</vt:lpstr>
      <vt:lpstr>ประกัน!Print_Area</vt:lpstr>
      <vt:lpstr>แพทย์แผนไทย!Print_Area</vt:lpstr>
      <vt:lpstr>ยุทธศาสตร์!Print_Area</vt:lpstr>
      <vt:lpstr>ส่งเสริม!Print_Area</vt:lpstr>
      <vt:lpstr>สิ่งแวดล้อม!Print_Area</vt:lpstr>
      <vt:lpstr>'NCD '!Print_Titles</vt:lpstr>
      <vt:lpstr>'PA เขต 6'!Print_Titles</vt:lpstr>
      <vt:lpstr>'คณภาพ '!Print_Titles</vt:lpstr>
      <vt:lpstr>ควบคุมโรค!Print_Titles</vt:lpstr>
      <vt:lpstr>คุ้มครอง!Print_Titles</vt:lpstr>
      <vt:lpstr>ทรัพบุคคล!Print_Titles</vt:lpstr>
      <vt:lpstr>ทันตะ!Print_Titles</vt:lpstr>
      <vt:lpstr>นิติการ!Print_Titles</vt:lpstr>
      <vt:lpstr>บริหาร!Print_Titles</vt:lpstr>
      <vt:lpstr>ประกัน!Print_Titles</vt:lpstr>
      <vt:lpstr>แพทย์แผนไทย!Print_Titles</vt:lpstr>
      <vt:lpstr>ยุทธศาสตร์!Print_Titles</vt:lpstr>
      <vt:lpstr>ส่งเสริม!Print_Titles</vt:lpstr>
      <vt:lpstr>สิ่งแวดล้อม!Print_Titles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HomeUser</cp:lastModifiedBy>
  <cp:lastPrinted>2016-07-01T07:53:51Z</cp:lastPrinted>
  <dcterms:created xsi:type="dcterms:W3CDTF">2015-11-12T08:27:45Z</dcterms:created>
  <dcterms:modified xsi:type="dcterms:W3CDTF">2016-09-18T18:00:08Z</dcterms:modified>
</cp:coreProperties>
</file>