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2"/>
  </bookViews>
  <sheets>
    <sheet name="สรุปงบประมาณสุทธิรายกองทุน" sheetId="1" r:id="rId1"/>
    <sheet name="รพ." sheetId="2" r:id="rId2"/>
    <sheet name="สรุปเงินสอย62" sheetId="3" r:id="rId3"/>
  </sheets>
  <definedNames>
    <definedName name="_xlnm._FilterDatabase" localSheetId="2" hidden="1">'สรุปเงินสอย62'!$A$4:$G$4</definedName>
    <definedName name="_xlnm.Print_Titles" localSheetId="1">'รพ.'!$A:$C</definedName>
    <definedName name="_xlnm.Print_Titles" localSheetId="2">'สรุปเงินสอย62'!$4:$4</definedName>
  </definedNames>
  <calcPr fullCalcOnLoad="1"/>
</workbook>
</file>

<file path=xl/sharedStrings.xml><?xml version="1.0" encoding="utf-8"?>
<sst xmlns="http://schemas.openxmlformats.org/spreadsheetml/2006/main" count="784" uniqueCount="495">
  <si>
    <t>รายงานสรุปยอดเงินงบประมาณสุทธิรายกองทุน จำแนกตามหน่วยบริการ</t>
  </si>
  <si>
    <t>เขตพื้นที่  เขต 6 ระยอง จังหวัด สระแก้ว</t>
  </si>
  <si>
    <t>รหัสหน่วยบริการ  ทั้งหมด หน่วยบริการ  ทั้งหมด   สังกัด  ทั้งหมด</t>
  </si>
  <si>
    <t>วันที่ทำรายการตั้งแต่  01 ตุลาคม 2561 ถึง 30 กันยายน 2562</t>
  </si>
  <si>
    <t>ข้อมูล ณ วันที่ 20 ตุลาคม 2562</t>
  </si>
  <si>
    <t>รหัสหน่วยบริการ</t>
  </si>
  <si>
    <t>หน่วยบริการ</t>
  </si>
  <si>
    <t>สังกัด</t>
  </si>
  <si>
    <t>กองทุนค่าบริการทางการแพทย์</t>
  </si>
  <si>
    <t>กองทุนเอดส์</t>
  </si>
  <si>
    <t>กองทุนไตวายเรื้อรัง</t>
  </si>
  <si>
    <t>กองทุนควบคุมป้องกันความรุนแรงของโรคเบาหวาน</t>
  </si>
  <si>
    <t>งบค่าใช้จ่ายเพื่อเพิ่มประสิทธิภาพหน่วยบริการ</t>
  </si>
  <si>
    <t>ค่ารักษาพยาบาลสิทธิ อปท.</t>
  </si>
  <si>
    <t>งบอื่น ๆ</t>
  </si>
  <si>
    <t>ค่าบริการสาธารณสุขสำหรับผู้สูงอายุที่มีภาวะพึ่งพิง</t>
  </si>
  <si>
    <t>ค่ารักษาพยาบาลผู้ประกันตนที่เป็นคนพิการ สิทธิประกันสังคม</t>
  </si>
  <si>
    <t>ค่าบริการสาธารณสุขเพิ่มเติมสำหรับการบริการระดับปฐมภูมิที่มีแพทย์ประจำครอบครัว</t>
  </si>
  <si>
    <t>จัดสรรเพิ่มเติมตาม ปชก.</t>
  </si>
  <si>
    <t>รวม</t>
  </si>
  <si>
    <t>กองทุนผู้ป่วยนอก</t>
  </si>
  <si>
    <t>กองทุนผู้ป่วยใน</t>
  </si>
  <si>
    <t>กองทุนสร้างเสริมสุขภาพและป้องกันโรค</t>
  </si>
  <si>
    <t>กองทุน CENTRAL REIMBURSE</t>
  </si>
  <si>
    <t>งบค่าบริการทางการแพทย์ที่เบิกจ่ายในลักษณะงบลงทุน</t>
  </si>
  <si>
    <t>กองทุนฟื้นฟูสมรรถภาพด้านการแพทย์</t>
  </si>
  <si>
    <t>เงินช่วยเหลือผู้ให้บริการ ม. 18</t>
  </si>
  <si>
    <t>งบแพทย์แผนไทย</t>
  </si>
  <si>
    <t>งบ CF</t>
  </si>
  <si>
    <t>ค่าบริการควบคุมป้องกันความรุนแรงของโรคเบาหวานและความดันโลหิตสูง</t>
  </si>
  <si>
    <t>เงินชดเชยตามมติบอร์ดอนุมัติ (เงินที่เบิกจากกำไรสะสม)</t>
  </si>
  <si>
    <t>งบกลางกรณีชดเชยกองทุนผู้ป่วยใน</t>
  </si>
  <si>
    <t>งบค่าบริการสาธารณสุขสำหรับผู้สูงอายุที่มีภาวะพึ่งพิง</t>
  </si>
  <si>
    <t xml:space="preserve"> ค่ารักษาพยาบาลผู้ประกันตนที่เป็นคนพิการ สิทธิประกันสังคม</t>
  </si>
  <si>
    <t>ค่าบริการฯเพิ่มเติมสำหรับบริการระดับปฐมภูมิที่มีแพทย์ประจำครอบครัว</t>
  </si>
  <si>
    <t>งบประมาณสุทธิ</t>
  </si>
  <si>
    <t>10699</t>
  </si>
  <si>
    <t>โรงพยาบาลสมเด็จพระยุพราชสระแก้ว</t>
  </si>
  <si>
    <t>รัฐในสธ.(สังกัด สป.)</t>
  </si>
  <si>
    <t>10866</t>
  </si>
  <si>
    <t>โรงพยาบาลคลองหาด</t>
  </si>
  <si>
    <t>10867</t>
  </si>
  <si>
    <t>โรงพยาบาลตาพระยา</t>
  </si>
  <si>
    <t>10868</t>
  </si>
  <si>
    <t>โรงพยาบาลวังน้ำเย็น</t>
  </si>
  <si>
    <t>10869</t>
  </si>
  <si>
    <t>โรงพยาบาลวัฒนานคร</t>
  </si>
  <si>
    <t>10870</t>
  </si>
  <si>
    <t>โรงพยาบาลอรัญประเทศ</t>
  </si>
  <si>
    <t>13817</t>
  </si>
  <si>
    <t>โรงพยาบาลเขาฉกรรจ์</t>
  </si>
  <si>
    <t>14689</t>
  </si>
  <si>
    <t>โรงพยาบาลค่ายสุรสิงหนาท</t>
  </si>
  <si>
    <t>รัฐนอก สธ.</t>
  </si>
  <si>
    <t>14717</t>
  </si>
  <si>
    <t>โรงพยาบาลจิตเวชสระแก้วราชนครินทร์</t>
  </si>
  <si>
    <t>รัฐในสธ.(นอก สป.)</t>
  </si>
  <si>
    <t>28849</t>
  </si>
  <si>
    <t>โรงพยาบาลวังสมบูรณ์</t>
  </si>
  <si>
    <t>28850</t>
  </si>
  <si>
    <t>โรงพยาบาลโคกสูง</t>
  </si>
  <si>
    <t>J5410</t>
  </si>
  <si>
    <t>กองทุนผู้สูงอายุที่มีภาวะพึ่งพิงอบต.หนองหว้า</t>
  </si>
  <si>
    <t>ไม่ระบุสังกัด</t>
  </si>
  <si>
    <t>J5413</t>
  </si>
  <si>
    <t>กองทุนผู้สูงอายุที่มีภาวะพึ่งพิงอบต.ซับมะกรูด</t>
  </si>
  <si>
    <t>J5421</t>
  </si>
  <si>
    <t>กองทุนผู้สูงอายุที่มีภาวะพึ่งพิงอบต.หนองแวง</t>
  </si>
  <si>
    <t>J5424</t>
  </si>
  <si>
    <t>กองทุนผู้สูงอายุที่มีภาวะพึ่งพิงอบต.ทัพไทย</t>
  </si>
  <si>
    <t>J5425</t>
  </si>
  <si>
    <t>กองทุนผู้สูงอายุที่มีภาวะพึ่งพิงอบต.ทัพราช</t>
  </si>
  <si>
    <t>J5426</t>
  </si>
  <si>
    <t>กองทุนผู้สูงอายุที่มีภาวะพึ่งพิงอบต.ทัพเสด็จ</t>
  </si>
  <si>
    <t>J5429</t>
  </si>
  <si>
    <t>กองทุนผู้สูงอายุที่มีภาวะพึ่งพิงอบต.ท่าแยก</t>
  </si>
  <si>
    <t>J5430</t>
  </si>
  <si>
    <t>กองทุนผู้สูงอายุที่มีภาวะพึ่งพิงอบต.บ้านแก้ง</t>
  </si>
  <si>
    <t>J5431</t>
  </si>
  <si>
    <t>กองทุนผู้สูงอายุที่มีภาวะพึ่งพิงทต.ศาลาลำดวน</t>
  </si>
  <si>
    <t>J5432</t>
  </si>
  <si>
    <t>กองทุนผู้สูงอายุที่มีภาวะพึ่งพิงเทศบาลเมืองสระแก้ว</t>
  </si>
  <si>
    <t>J5433</t>
  </si>
  <si>
    <t>กองทุนผู้สูงอายุที่มีภาวะพึ่งพิงอบต.สระขวัญ</t>
  </si>
  <si>
    <t>J5434</t>
  </si>
  <si>
    <t>กองทุนผู้สูงอายุที่มีภาวะพึ่งพิงอบต.หนองบอน</t>
  </si>
  <si>
    <t>J5436</t>
  </si>
  <si>
    <t>กองทุนผู้สูงอายุที่มีภาวะพึ่งพิงอบต.ตาหลังใน</t>
  </si>
  <si>
    <t>J5439</t>
  </si>
  <si>
    <t>กองทุนผู้สูงอายุที่มีภาวะพึ่งพิงทต.วังทอง</t>
  </si>
  <si>
    <t>J5440</t>
  </si>
  <si>
    <t>กองทุนผู้สูงอายุที่มีภาวะพึ่งพิงทต.วังสมบูรณ์</t>
  </si>
  <si>
    <t>J5446</t>
  </si>
  <si>
    <t>กองทุนผู้สูงอายุที่มีภาวะพึ่งพิงอบต.ผักขะ</t>
  </si>
  <si>
    <t>J5447</t>
  </si>
  <si>
    <t>กองทุนผู้สูงอายุที่มีภาวะพึ่งพิงทต.วัฒนานคร</t>
  </si>
  <si>
    <t>J5451</t>
  </si>
  <si>
    <t>กองทุนผู้สูงอายุที่มีภาวะพึ่งพิงอบต.หนองหมากฝ้าย</t>
  </si>
  <si>
    <t>J5459</t>
  </si>
  <si>
    <t>กองทุนผู้สูงอายุที่มีภาวะพึ่งพิงทต.ป่าไร่</t>
  </si>
  <si>
    <t>J5460</t>
  </si>
  <si>
    <t>กองทุนผู้สูงอายุที่มีภาวะพึ่งพิงอบต.ผ่านศึก</t>
  </si>
  <si>
    <t>J7463</t>
  </si>
  <si>
    <t>กองทุนผู้สูงอายุที่มีภาวะพึ่งพิงทต.ท่าเกษม</t>
  </si>
  <si>
    <t>J7464</t>
  </si>
  <si>
    <t>กองทุนผู้สูงอายุที่มีภาวะพึ่งพิงเทศบาลเมืองวังน้ำเย็น</t>
  </si>
  <si>
    <t>J7841</t>
  </si>
  <si>
    <t>กองทุนผู้สูงอายุที่มีภาวะพึ่งพิงอบต.ศาลาลำดวน</t>
  </si>
  <si>
    <t>J7842</t>
  </si>
  <si>
    <t>กองทุนผู้สูงอายุที่มีภาวะพึ่งพิงอบต.สระแก้ว</t>
  </si>
  <si>
    <t>J8183</t>
  </si>
  <si>
    <t>กองทุนผู้สูงอายุที่มีภาวะพึ่งพิงอบต.วัฒนานคร</t>
  </si>
  <si>
    <t>J9103</t>
  </si>
  <si>
    <t>กองทุนผู้สูงอายุที่มีภาวะพึ่งพิงอบต.ทุ่งมหาเจริญ</t>
  </si>
  <si>
    <t>J9104</t>
  </si>
  <si>
    <t>กองทุนผู้สูงอายุที่มีภาวะพึ่งพิงทต.คลองหาด</t>
  </si>
  <si>
    <t>J9105</t>
  </si>
  <si>
    <t>กองทุนผู้สูงอายุที่มีภาวะพึ่งพิงอบต.โคกปี่ฆ้อง</t>
  </si>
  <si>
    <t>J9107</t>
  </si>
  <si>
    <t>กองทุนผู้สูงอายุที่มีภาวะพึ่งพิงอบต.วังใหม่</t>
  </si>
  <si>
    <t>J9109</t>
  </si>
  <si>
    <t>กองทุนผู้สูงอายุที่มีภาวะพึ่งพิงทต.บ้านใหม่หนองไทร</t>
  </si>
  <si>
    <t>J9148</t>
  </si>
  <si>
    <t>กองทุนผู้สูงอายุที่มีภาวะพึ่งพิงอบต.หนองม่วง</t>
  </si>
  <si>
    <t>L5407</t>
  </si>
  <si>
    <t>กองทุนสุขภาพตำบลเทศบาลตำบลเขาฉกรรจ์</t>
  </si>
  <si>
    <t>องค์กรปกครองส่วนท้องถิ่น</t>
  </si>
  <si>
    <t>L5408</t>
  </si>
  <si>
    <t>กองทุนสุขภาพตำบลอบต.เขาสามสิบ</t>
  </si>
  <si>
    <t>L5410</t>
  </si>
  <si>
    <t>กองทุนสุขภาพตำบลอบต.หนองหว้า</t>
  </si>
  <si>
    <t>L5411</t>
  </si>
  <si>
    <t>กองทุนสุขภาพตำบลอบต.คลองไก่เถื่อน</t>
  </si>
  <si>
    <t>L5413</t>
  </si>
  <si>
    <t>กองทุนสุขภาพตำบลอบต.ซับมะกรูด</t>
  </si>
  <si>
    <t>L5414</t>
  </si>
  <si>
    <t>กองทุนสุขภาพตำบลอบต.ไทยอุดม</t>
  </si>
  <si>
    <t>L5415</t>
  </si>
  <si>
    <t>กองทุนสุขภาพตำบลอบต.ไทรเดี่ยว</t>
  </si>
  <si>
    <t>L5416</t>
  </si>
  <si>
    <t>กองทุนสุขภาพตำบลอบต.ไทรทอง</t>
  </si>
  <si>
    <t>L5417</t>
  </si>
  <si>
    <t>กองทุนสุขภาพตำบลอบต.เบญจขร</t>
  </si>
  <si>
    <t>L5418</t>
  </si>
  <si>
    <t>กองทุนสุขภาพตำบลเทศบาลตำบลโคกสูง</t>
  </si>
  <si>
    <t>L5419</t>
  </si>
  <si>
    <t>กองทุนสุขภาพตำบลอบต.โนนหมากมุ่น</t>
  </si>
  <si>
    <t>L5422</t>
  </si>
  <si>
    <t>กองทุนสุขภาพตำบลอบต.โคคลาน</t>
  </si>
  <si>
    <t>L5424</t>
  </si>
  <si>
    <t>กองทุนสุขภาพตำบลอบต.ทัพไทย</t>
  </si>
  <si>
    <t>L5425</t>
  </si>
  <si>
    <t>กองทุนสุขภาพตำบลอบต.ทัพราช</t>
  </si>
  <si>
    <t>L5426</t>
  </si>
  <si>
    <t>กองทุนสุขภาพตำบลอบต.ทัพเสด็จ</t>
  </si>
  <si>
    <t>L5428</t>
  </si>
  <si>
    <t>กองทุนสุขภาพตำบลอบต.ท่าเกษม</t>
  </si>
  <si>
    <t>L5429</t>
  </si>
  <si>
    <t>กองทุนสุขภาพตำบลอบต.ท่าแยก</t>
  </si>
  <si>
    <t>L5430</t>
  </si>
  <si>
    <t>กองทุนสุขภาพตำบลอบต.บ้านแก้ง</t>
  </si>
  <si>
    <t>L5431</t>
  </si>
  <si>
    <t>กองทุนสุขภาพตำบลเทศบาลตำบลศาลาลำดวน</t>
  </si>
  <si>
    <t>L5432</t>
  </si>
  <si>
    <t>กองทุนสุขภาพตำบลเทศบาลเมืองสระแก้ว</t>
  </si>
  <si>
    <t>L5433</t>
  </si>
  <si>
    <t>กองทุนสุขภาพตำบลอบต.สระขวัญ</t>
  </si>
  <si>
    <t>L5434</t>
  </si>
  <si>
    <t>กองทุนสุขภาพตำบลอบต.หนองบอน</t>
  </si>
  <si>
    <t>L5436</t>
  </si>
  <si>
    <t>กองทุนสุขภาพตำบลอบต.ตาหลังใน</t>
  </si>
  <si>
    <t>L5439</t>
  </si>
  <si>
    <t>กองทุนสุขภาพตำบลเทศบาลตำบลวังทอง</t>
  </si>
  <si>
    <t>L5440</t>
  </si>
  <si>
    <t>กองทุนสุขภาพตำบลเทศบาลตำบลวังสมบูรณ์</t>
  </si>
  <si>
    <t>L5442</t>
  </si>
  <si>
    <t>กองทุนสุขภาพตำบลอบต.ช่องกุ่ม</t>
  </si>
  <si>
    <t>L5443</t>
  </si>
  <si>
    <t>กองทุนสุขภาพตำบลอบต.แซร์ออ</t>
  </si>
  <si>
    <t>L5445</t>
  </si>
  <si>
    <t>กองทุนสุขภาพตำบลอบต.โนนหมากเค็ง</t>
  </si>
  <si>
    <t>L5446</t>
  </si>
  <si>
    <t>กองทุนสุขภาพตำบลอบต.ผักขะ</t>
  </si>
  <si>
    <t>L5447</t>
  </si>
  <si>
    <t>กองทุนสุขภาพตำบลเทศบาลตำบลวัฒนานคร</t>
  </si>
  <si>
    <t>L5448</t>
  </si>
  <si>
    <t>กองทุนสุขภาพตำบลอบต.หนองตะเคียนบอน</t>
  </si>
  <si>
    <t>L5449</t>
  </si>
  <si>
    <t>กองทุนสุขภาพตำบลอบต.หนองน้ำใส</t>
  </si>
  <si>
    <t>L5450</t>
  </si>
  <si>
    <t>กองทุนสุขภาพตำบลอบต.หนองแวง</t>
  </si>
  <si>
    <t>L5451</t>
  </si>
  <si>
    <t>กองทุนสุขภาพตำบลอบต.หนองหมากฝ้าย</t>
  </si>
  <si>
    <t>L5452</t>
  </si>
  <si>
    <t>กองทุนสุขภาพตำบลอบต.ห้วยโจด</t>
  </si>
  <si>
    <t>L5453</t>
  </si>
  <si>
    <t>กองทุนสุขภาพตำบลอบต.คลองทับจันทร์</t>
  </si>
  <si>
    <t>L5454</t>
  </si>
  <si>
    <t>กองทุนสุขภาพตำบลอบต.คลองน้ำใส</t>
  </si>
  <si>
    <t>L5455</t>
  </si>
  <si>
    <t>กองทุนสุขภาพตำบลอบต.ทับพริก</t>
  </si>
  <si>
    <t>L5456</t>
  </si>
  <si>
    <t>กองทุนสุขภาพตำบลอบต.ท่าข้าม</t>
  </si>
  <si>
    <t>L5457</t>
  </si>
  <si>
    <t>กองทุนสุขภาพตำบลเทศบาลตำบลบ้านด่านยกฐานะจากอบต.บ้านด่าน</t>
  </si>
  <si>
    <t>L5459</t>
  </si>
  <si>
    <t>กองทุนสุขภาพตำบลเทศบาลตำบลป่าไร่</t>
  </si>
  <si>
    <t>L5460</t>
  </si>
  <si>
    <t>กองทุนสุขภาพตำบลอบต.ผ่านศึก</t>
  </si>
  <si>
    <t>L5461</t>
  </si>
  <si>
    <t>กองทุนสุขภาพตำบลเทศบาลตำบลฟากห้วย</t>
  </si>
  <si>
    <t>L5462</t>
  </si>
  <si>
    <t>กองทุนสุขภาพตำบลอบต.เมืองไผ่</t>
  </si>
  <si>
    <t>L5463</t>
  </si>
  <si>
    <t>กองทุนสุขภาพตำบลอบต.หนองสังข์</t>
  </si>
  <si>
    <t>L5464</t>
  </si>
  <si>
    <t>กองทุนสุขภาพตำบลอบต.หันทราย</t>
  </si>
  <si>
    <t>L7294</t>
  </si>
  <si>
    <t>กองทุนสุขภาพตำบลเทศบาลเมืองอรัญประเทศ</t>
  </si>
  <si>
    <t>L7463</t>
  </si>
  <si>
    <t>กองทุนสุขภาพตำบลเทศบาลตำบลท่าเกษม</t>
  </si>
  <si>
    <t>L7464</t>
  </si>
  <si>
    <t>กองทุนสุขภาพตำบลเทศบาลเมืองวังน้ำเย็น</t>
  </si>
  <si>
    <t>L7537</t>
  </si>
  <si>
    <t>กองทุนสุขภาพตำบลเทศบาลตำบลตาพระยา</t>
  </si>
  <si>
    <t>L7841</t>
  </si>
  <si>
    <t>กองทุนสุขภาพตำบลอบต.ศาลาลำดวน</t>
  </si>
  <si>
    <t>L7843</t>
  </si>
  <si>
    <t>กองทุนสุขภาพตำบลอบต.เขาฉกรรจ์</t>
  </si>
  <si>
    <t>L8183</t>
  </si>
  <si>
    <t>กองทุนสุขภาพตำบลอบต.วัฒนานคร</t>
  </si>
  <si>
    <t>L9103</t>
  </si>
  <si>
    <t>กองทุนสุขภาพตำบลอบต.ทุ่งมหาเจริญ</t>
  </si>
  <si>
    <t>L9104</t>
  </si>
  <si>
    <t>กองทุนสุขภาพตำบลเทศบาลตำบลคลองหาด</t>
  </si>
  <si>
    <t>L9105</t>
  </si>
  <si>
    <t>กองทุนสุขภาพตำบลอบต.โคกปี่ฆ้อง</t>
  </si>
  <si>
    <t>L9106</t>
  </si>
  <si>
    <t>กองทุนสุขภาพตำบลอบต.ตาพระยา</t>
  </si>
  <si>
    <t>L9107</t>
  </si>
  <si>
    <t>กองทุนสุขภาพตำบลอบต.วังใหม่สระแก้ว</t>
  </si>
  <si>
    <t>L9108</t>
  </si>
  <si>
    <t>กองทุนสุขภาพตำบลอบต.พระเพลิง</t>
  </si>
  <si>
    <t>L9109</t>
  </si>
  <si>
    <t>กองทุนสุขภาพตำบลเทศบาลตำบลบ้านใหม่หนองไทร</t>
  </si>
  <si>
    <t>L9110</t>
  </si>
  <si>
    <t>กองทุนสุขภาพตำบลอบต.คลองหินปูน</t>
  </si>
  <si>
    <t>L9111</t>
  </si>
  <si>
    <t>กองทุนสุขภาพตำบลอบต.ท่าเกวียน</t>
  </si>
  <si>
    <t>L9148</t>
  </si>
  <si>
    <t>กองทุนสุขภาพตำบลอบต.หนองม่วง(จ.สระแก้ว)</t>
  </si>
  <si>
    <t>MF027</t>
  </si>
  <si>
    <t>กองทุนฟื้นฟูสมรรถภาพจังหวัดสระแก้ว</t>
  </si>
  <si>
    <t>สังกัดอื่นๆ</t>
  </si>
  <si>
    <t>N5407</t>
  </si>
  <si>
    <t>เทศบาลตำบลเขาฉกรรจ์</t>
  </si>
  <si>
    <t>ค่ารักษาพยาบาล อปท</t>
  </si>
  <si>
    <t>N5410</t>
  </si>
  <si>
    <t>อบต.หนองหว้า</t>
  </si>
  <si>
    <t>N5411</t>
  </si>
  <si>
    <t>อบต.คลองไก่เถื่อน</t>
  </si>
  <si>
    <t>N5413</t>
  </si>
  <si>
    <t>อบต.ซับมะกรูด</t>
  </si>
  <si>
    <t>N5414</t>
  </si>
  <si>
    <t>อบต.ไทยอุดม</t>
  </si>
  <si>
    <t>N5415</t>
  </si>
  <si>
    <t>อบต.ไทรเดี่ยว</t>
  </si>
  <si>
    <t>N5417</t>
  </si>
  <si>
    <t>อบต.เบญจขร</t>
  </si>
  <si>
    <t>N5422</t>
  </si>
  <si>
    <t>อบต.โคคลาน</t>
  </si>
  <si>
    <t>N5424</t>
  </si>
  <si>
    <t>อบต.ทัพไทย</t>
  </si>
  <si>
    <t>N5428</t>
  </si>
  <si>
    <t>อบต.ท่าเกษม</t>
  </si>
  <si>
    <t>N5429</t>
  </si>
  <si>
    <t>อบต.ท่าแยก</t>
  </si>
  <si>
    <t>N5431</t>
  </si>
  <si>
    <t>เทศบาลตำบลศาลาลำดวน</t>
  </si>
  <si>
    <t>N5432</t>
  </si>
  <si>
    <t>เทศบาลเมืองสระแก้ว</t>
  </si>
  <si>
    <t>N5433</t>
  </si>
  <si>
    <t>อบต.สระขวัญ</t>
  </si>
  <si>
    <t>N5436</t>
  </si>
  <si>
    <t>อบต.ตาหลังใน</t>
  </si>
  <si>
    <t>N5439</t>
  </si>
  <si>
    <t>เทศบาลตำบลวังทอง</t>
  </si>
  <si>
    <t>N5440</t>
  </si>
  <si>
    <t>เทศบาลตำบลวังสมบูรณ์</t>
  </si>
  <si>
    <t>N5443</t>
  </si>
  <si>
    <t>อบต.แซร์ออ</t>
  </si>
  <si>
    <t>N5445</t>
  </si>
  <si>
    <t>อบต.โนนหมากเค็ง</t>
  </si>
  <si>
    <t>N5446</t>
  </si>
  <si>
    <t>อบต.ผักขะ</t>
  </si>
  <si>
    <t>N5447</t>
  </si>
  <si>
    <t>เทศบาลตำบลวัฒนานคร</t>
  </si>
  <si>
    <t>N5448</t>
  </si>
  <si>
    <t>อบต.หนองตะเคียนบอน</t>
  </si>
  <si>
    <t>N5450</t>
  </si>
  <si>
    <t>อบต.หนองแวง</t>
  </si>
  <si>
    <t>N5451</t>
  </si>
  <si>
    <t>อบต.หนองหมากฝ้าย</t>
  </si>
  <si>
    <t>N5452</t>
  </si>
  <si>
    <t>อบต.ห้วยโจด</t>
  </si>
  <si>
    <t>N5453</t>
  </si>
  <si>
    <t>อบต.คลองทับจันทร์</t>
  </si>
  <si>
    <t>N5459</t>
  </si>
  <si>
    <t>เทศบาลตำบลป่าไร่</t>
  </si>
  <si>
    <t>N5460</t>
  </si>
  <si>
    <t>อบต.ผ่านศึก</t>
  </si>
  <si>
    <t>N5461</t>
  </si>
  <si>
    <t>เทศบาลตำบลฟากห้วย</t>
  </si>
  <si>
    <t>N5464</t>
  </si>
  <si>
    <t>อบต.หันทราย</t>
  </si>
  <si>
    <t>N7294</t>
  </si>
  <si>
    <t>เทศบาลเมืองอรัญประเทศ</t>
  </si>
  <si>
    <t>N7463</t>
  </si>
  <si>
    <t>เทศบาลตำบลท่าเกษม</t>
  </si>
  <si>
    <t>N7464</t>
  </si>
  <si>
    <t>เทศบาลเมืองวังน้ำเย็น</t>
  </si>
  <si>
    <t>N7537</t>
  </si>
  <si>
    <t>เทศบาลตำบลตาพระยา</t>
  </si>
  <si>
    <t>N7841</t>
  </si>
  <si>
    <t>อบต.ศาลาลำดวน</t>
  </si>
  <si>
    <t>N7842</t>
  </si>
  <si>
    <t>อบต.สระแก้ว</t>
  </si>
  <si>
    <t>N7843</t>
  </si>
  <si>
    <t>อบต.เขาฉกรรจ์</t>
  </si>
  <si>
    <t>N8183</t>
  </si>
  <si>
    <t>อบต.วัฒนานคร</t>
  </si>
  <si>
    <t>N9103</t>
  </si>
  <si>
    <t>อบต.ทุ่งมหาเจริญ</t>
  </si>
  <si>
    <t>N9104</t>
  </si>
  <si>
    <t>เทศบาลตำบลคลองหาด</t>
  </si>
  <si>
    <t>N9105</t>
  </si>
  <si>
    <t>อบต.โคกปี่ฆ้อง</t>
  </si>
  <si>
    <t>N9108</t>
  </si>
  <si>
    <t>อบต.พระเพลิง</t>
  </si>
  <si>
    <t>N9109</t>
  </si>
  <si>
    <t>เทศบาลตำบลบ้านใหม่หนองไทร</t>
  </si>
  <si>
    <t>N9110</t>
  </si>
  <si>
    <t>อบต.คลองหินปูน</t>
  </si>
  <si>
    <t>N9148</t>
  </si>
  <si>
    <t>อบต.หนองม่วง</t>
  </si>
  <si>
    <t>N9369</t>
  </si>
  <si>
    <t>อบจ.สระแก้ว</t>
  </si>
  <si>
    <t>P1140</t>
  </si>
  <si>
    <t>ด.ญ.ธมลวรรณ  นันทาภิวัธน์</t>
  </si>
  <si>
    <t>PH017</t>
  </si>
  <si>
    <t>สำนักงานสาธารณสุขจังหวัดสระแก้ว</t>
  </si>
  <si>
    <t>Pre (เงิน UC_60 + Hs +เขตปรับเกลี่ย)</t>
  </si>
  <si>
    <t>Post</t>
  </si>
  <si>
    <t xml:space="preserve">    เงินสอย</t>
  </si>
  <si>
    <t>% เงินสอย</t>
  </si>
  <si>
    <t>10664</t>
  </si>
  <si>
    <t>โรงพยาบาลพระปกเกล้า</t>
  </si>
  <si>
    <t>10834</t>
  </si>
  <si>
    <t>โรงพยาบาลขลุง</t>
  </si>
  <si>
    <t>10835</t>
  </si>
  <si>
    <t>โรงพยาบาลท่าใหม่</t>
  </si>
  <si>
    <t>10836</t>
  </si>
  <si>
    <t>โรงพยาบาลเขาสุกิม</t>
  </si>
  <si>
    <t>10837</t>
  </si>
  <si>
    <t>โรงพยาบาลสองพี่น้อง</t>
  </si>
  <si>
    <t>10838</t>
  </si>
  <si>
    <t>โรงพยาบาลโป่งน้ำร้อน</t>
  </si>
  <si>
    <t>10839</t>
  </si>
  <si>
    <t>โรงพยาบาลมะขาม</t>
  </si>
  <si>
    <t>10840</t>
  </si>
  <si>
    <t>โรงพยาบาลแหลมสิงห์</t>
  </si>
  <si>
    <t>10841</t>
  </si>
  <si>
    <t>โรงพยาบาลสอยดาว</t>
  </si>
  <si>
    <t>10842</t>
  </si>
  <si>
    <t>โรงพยาบาลแก่งหางแมว</t>
  </si>
  <si>
    <t>10843</t>
  </si>
  <si>
    <t>โรงพยาบาลนายายอาม</t>
  </si>
  <si>
    <t>10844</t>
  </si>
  <si>
    <t>โรงพยาบาลเขาคิชฌกูฏ</t>
  </si>
  <si>
    <t>รวมจันทบุรี</t>
  </si>
  <si>
    <t>10697</t>
  </si>
  <si>
    <t>โรงพยาบาลพุทธโสธร</t>
  </si>
  <si>
    <t>10833</t>
  </si>
  <si>
    <t>โรงพยาบาลท่าตะเกียบ</t>
  </si>
  <si>
    <t>10850</t>
  </si>
  <si>
    <t>โรงพยาบาลบางคล้า</t>
  </si>
  <si>
    <t>10851</t>
  </si>
  <si>
    <t>โรงพยาบาลบางน้ำเปรี้ยว</t>
  </si>
  <si>
    <t>10852</t>
  </si>
  <si>
    <t>โรงพยาบาลบางปะกง</t>
  </si>
  <si>
    <t>10853</t>
  </si>
  <si>
    <t>โรงพยาบาลบ้านโพธิ์</t>
  </si>
  <si>
    <t>10854</t>
  </si>
  <si>
    <t>โรงพยาบาลพนมสารคาม</t>
  </si>
  <si>
    <t>10855</t>
  </si>
  <si>
    <t>โรงพยาบาลสนามชัยเขต</t>
  </si>
  <si>
    <t>10856</t>
  </si>
  <si>
    <t>โรงพยาบาลแปลงยาว</t>
  </si>
  <si>
    <t>13747</t>
  </si>
  <si>
    <t>รพช.ราชสาส์น</t>
  </si>
  <si>
    <t>31327</t>
  </si>
  <si>
    <t>โรงพยาบาลคลองเขื่อน</t>
  </si>
  <si>
    <t>รวมฉะเชิงเทรา</t>
  </si>
  <si>
    <t>10662</t>
  </si>
  <si>
    <t>โรงพยาบาลชลบุรี</t>
  </si>
  <si>
    <t>10817</t>
  </si>
  <si>
    <t>โรงพยาบาลบ้านบึง</t>
  </si>
  <si>
    <t>10818</t>
  </si>
  <si>
    <t>โรงพยาบาลหนองใหญ่</t>
  </si>
  <si>
    <t>10819</t>
  </si>
  <si>
    <t>โรงพยาบาลบางละมุง</t>
  </si>
  <si>
    <t>10820</t>
  </si>
  <si>
    <t>โรงพยาบาลวัดญาณสังวราราม</t>
  </si>
  <si>
    <t>10821</t>
  </si>
  <si>
    <t>โรงพยาบาลพานทอง</t>
  </si>
  <si>
    <t>10822</t>
  </si>
  <si>
    <t>โรงพยาบาลพนัสนิคม</t>
  </si>
  <si>
    <t>10823</t>
  </si>
  <si>
    <t>โรงพยาบาลแหลมฉบัง</t>
  </si>
  <si>
    <t>10824</t>
  </si>
  <si>
    <t>โรงพยาบาลเกาะสีชัง</t>
  </si>
  <si>
    <t>10825</t>
  </si>
  <si>
    <t>โรงพยาบาลสัตหีบ</t>
  </si>
  <si>
    <t>10826</t>
  </si>
  <si>
    <t>โรงพยาบาลบ่อทอง</t>
  </si>
  <si>
    <t>22670</t>
  </si>
  <si>
    <t>คลินิกหมอครอบครัว ศูนย์สุขภาพชุมชนเมืองชลบุรี</t>
  </si>
  <si>
    <t>28006</t>
  </si>
  <si>
    <t>โรงพยาบาลเกาะจันทร์</t>
  </si>
  <si>
    <t>รวมชลบุรี</t>
  </si>
  <si>
    <t>10696</t>
  </si>
  <si>
    <t>โรงพยาบาลตราด</t>
  </si>
  <si>
    <t>10845</t>
  </si>
  <si>
    <t>โรงพยาบาลคลองใหญ่</t>
  </si>
  <si>
    <t>10846</t>
  </si>
  <si>
    <t>โรงพยาบาลเขาสมิง</t>
  </si>
  <si>
    <t>10847</t>
  </si>
  <si>
    <t>โรงพยาบาลบ่อไร่</t>
  </si>
  <si>
    <t>10848</t>
  </si>
  <si>
    <t>โรงพยาบาลแหลมงอบ</t>
  </si>
  <si>
    <t>10849</t>
  </si>
  <si>
    <t>โรงพยาบาลเกาะกูด</t>
  </si>
  <si>
    <t>13816</t>
  </si>
  <si>
    <t>โรงพยาบาลเกาะช้าง</t>
  </si>
  <si>
    <t>รวมตราด</t>
  </si>
  <si>
    <t>10665</t>
  </si>
  <si>
    <t>โรงพยาบาลเจ้าพระยาอภัยภูเบศร</t>
  </si>
  <si>
    <t>10857</t>
  </si>
  <si>
    <t>โรงพยาบาลกบินทร์บุรี</t>
  </si>
  <si>
    <t>10858</t>
  </si>
  <si>
    <t>โรงพยาบาลนาดี</t>
  </si>
  <si>
    <t>10859</t>
  </si>
  <si>
    <t>โรงพยาบาลบ้านสร้าง</t>
  </si>
  <si>
    <t>10860</t>
  </si>
  <si>
    <t>โรงพยาบาลประจันตคาม</t>
  </si>
  <si>
    <t>10861</t>
  </si>
  <si>
    <t>โรงพยาบาลศรีมหาโพธิ์</t>
  </si>
  <si>
    <t>10862</t>
  </si>
  <si>
    <t>โรงพยาบาลศรีมโหสถ</t>
  </si>
  <si>
    <t>รวมปราจีนบุรี</t>
  </si>
  <si>
    <t>10663</t>
  </si>
  <si>
    <t>โรงพยาบาลระยอง</t>
  </si>
  <si>
    <t>10827</t>
  </si>
  <si>
    <t>โรงพยาบาลเฉลิมพระเกียรติฯ</t>
  </si>
  <si>
    <t>10828</t>
  </si>
  <si>
    <t>โรงพยาบาลบ้านฉาง</t>
  </si>
  <si>
    <t>10829</t>
  </si>
  <si>
    <t>โรงพยาบาลแกลง</t>
  </si>
  <si>
    <t>10830</t>
  </si>
  <si>
    <t>โรงพยาบาลวังจันทร์</t>
  </si>
  <si>
    <t>10831</t>
  </si>
  <si>
    <t>โรงพยาบาลบ้านค่าย</t>
  </si>
  <si>
    <t>10832</t>
  </si>
  <si>
    <t>โรงพยาบาลปลวกแดง</t>
  </si>
  <si>
    <t>22734</t>
  </si>
  <si>
    <t>โรงพยาบาลเขาชะเมาฯ</t>
  </si>
  <si>
    <t>23962</t>
  </si>
  <si>
    <t>โรงพยาบาลนิคมพัฒนา</t>
  </si>
  <si>
    <t>รวมระยอง</t>
  </si>
  <si>
    <t>10685</t>
  </si>
  <si>
    <t>โรงพยาบาลสมุทรปราการ</t>
  </si>
  <si>
    <t>10752</t>
  </si>
  <si>
    <t>โรงพยาบาลบางบ่อ</t>
  </si>
  <si>
    <t>10753</t>
  </si>
  <si>
    <t>โรงพยาบาลบางพลี</t>
  </si>
  <si>
    <t>10754</t>
  </si>
  <si>
    <t>โรงพยาบาลบางจาก</t>
  </si>
  <si>
    <t>10755</t>
  </si>
  <si>
    <t>โรงพยาบาลพระสมุทรเจดีย์</t>
  </si>
  <si>
    <t>28785</t>
  </si>
  <si>
    <t>โรงพยาบาลบางเสาธง</t>
  </si>
  <si>
    <t>รวมสมุทรปราการ</t>
  </si>
  <si>
    <t>รวมสระแก้ว</t>
  </si>
  <si>
    <t xml:space="preserve">  </t>
  </si>
  <si>
    <t>ข้อมูล ณ วันที่ 21 ตุลาคม 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</si>
</sst>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8"/>
      <color indexed="8"/>
      <name val="Angsana New"/>
      <family val="1"/>
    </font>
    <font>
      <sz val="18"/>
      <color indexed="8"/>
      <name val="Angsana New"/>
      <family val="1"/>
    </font>
    <font>
      <sz val="8"/>
      <name val="Leelawadee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vertical="top" wrapText="1"/>
    </xf>
    <xf numFmtId="4" fontId="2" fillId="35" borderId="11" xfId="0" applyNumberFormat="1" applyFont="1" applyFill="1" applyBorder="1" applyAlignment="1">
      <alignment/>
    </xf>
    <xf numFmtId="0" fontId="44" fillId="0" borderId="0" xfId="43" applyFont="1">
      <alignment/>
      <protection/>
    </xf>
    <xf numFmtId="43" fontId="44" fillId="0" borderId="0" xfId="38" applyFont="1" applyAlignment="1">
      <alignment/>
    </xf>
    <xf numFmtId="0" fontId="45" fillId="0" borderId="0" xfId="43" applyFont="1">
      <alignment/>
      <protection/>
    </xf>
    <xf numFmtId="0" fontId="45" fillId="36" borderId="11" xfId="44" applyFont="1" applyFill="1" applyBorder="1" applyAlignment="1">
      <alignment horizontal="center" vertical="center" wrapText="1"/>
      <protection/>
    </xf>
    <xf numFmtId="0" fontId="45" fillId="36" borderId="11" xfId="43" applyFont="1" applyFill="1" applyBorder="1" applyAlignment="1">
      <alignment horizontal="center" vertical="center" wrapText="1"/>
      <protection/>
    </xf>
    <xf numFmtId="0" fontId="45" fillId="36" borderId="11" xfId="43" applyFont="1" applyFill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43" fontId="44" fillId="0" borderId="11" xfId="43" applyNumberFormat="1" applyFont="1" applyBorder="1">
      <alignment/>
      <protection/>
    </xf>
    <xf numFmtId="4" fontId="6" fillId="0" borderId="11" xfId="44" applyNumberFormat="1" applyFont="1" applyBorder="1" applyAlignment="1">
      <alignment horizontal="center" vertical="center"/>
      <protection/>
    </xf>
    <xf numFmtId="4" fontId="44" fillId="0" borderId="11" xfId="43" applyNumberFormat="1" applyFont="1" applyBorder="1" applyAlignment="1">
      <alignment horizontal="center" vertical="center"/>
      <protection/>
    </xf>
    <xf numFmtId="2" fontId="44" fillId="0" borderId="11" xfId="43" applyNumberFormat="1" applyFont="1" applyBorder="1">
      <alignment/>
      <protection/>
    </xf>
    <xf numFmtId="43" fontId="45" fillId="36" borderId="11" xfId="43" applyNumberFormat="1" applyFont="1" applyFill="1" applyBorder="1" applyAlignment="1">
      <alignment horizontal="center" vertical="center"/>
      <protection/>
    </xf>
    <xf numFmtId="4" fontId="7" fillId="36" borderId="11" xfId="44" applyNumberFormat="1" applyFont="1" applyFill="1" applyBorder="1" applyAlignment="1">
      <alignment horizontal="center" vertical="center"/>
      <protection/>
    </xf>
    <xf numFmtId="4" fontId="45" fillId="36" borderId="11" xfId="43" applyNumberFormat="1" applyFont="1" applyFill="1" applyBorder="1" applyAlignment="1">
      <alignment horizontal="center" vertical="center"/>
      <protection/>
    </xf>
    <xf numFmtId="2" fontId="45" fillId="36" borderId="11" xfId="43" applyNumberFormat="1" applyFont="1" applyFill="1" applyBorder="1">
      <alignment/>
      <protection/>
    </xf>
    <xf numFmtId="4" fontId="6" fillId="0" borderId="11" xfId="44" applyNumberFormat="1" applyFont="1" applyBorder="1">
      <alignment/>
      <protection/>
    </xf>
    <xf numFmtId="43" fontId="45" fillId="36" borderId="11" xfId="43" applyNumberFormat="1" applyFont="1" applyFill="1" applyBorder="1" applyAlignment="1">
      <alignment horizontal="center"/>
      <protection/>
    </xf>
    <xf numFmtId="4" fontId="7" fillId="36" borderId="11" xfId="44" applyNumberFormat="1" applyFont="1" applyFill="1" applyBorder="1">
      <alignment/>
      <protection/>
    </xf>
    <xf numFmtId="43" fontId="44" fillId="0" borderId="11" xfId="43" applyNumberFormat="1" applyFont="1" applyBorder="1" applyAlignment="1">
      <alignment horizontal="left" vertical="center"/>
      <protection/>
    </xf>
    <xf numFmtId="4" fontId="6" fillId="0" borderId="11" xfId="44" applyNumberFormat="1" applyFont="1" applyBorder="1" applyAlignment="1">
      <alignment horizontal="right" vertical="center"/>
      <protection/>
    </xf>
    <xf numFmtId="0" fontId="44" fillId="0" borderId="0" xfId="43" applyFont="1" applyAlignment="1">
      <alignment horizontal="left" vertical="center"/>
      <protection/>
    </xf>
    <xf numFmtId="43" fontId="44" fillId="0" borderId="0" xfId="38" applyFont="1" applyAlignment="1">
      <alignment horizontal="left" vertical="center"/>
    </xf>
    <xf numFmtId="0" fontId="6" fillId="0" borderId="11" xfId="44" applyFont="1" applyBorder="1" applyAlignment="1">
      <alignment horizontal="left" vertical="top" wrapText="1"/>
      <protection/>
    </xf>
    <xf numFmtId="4" fontId="44" fillId="35" borderId="11" xfId="43" applyNumberFormat="1" applyFont="1" applyFill="1" applyBorder="1" applyAlignment="1">
      <alignment vertical="top"/>
      <protection/>
    </xf>
    <xf numFmtId="4" fontId="6" fillId="37" borderId="11" xfId="44" applyNumberFormat="1" applyFont="1" applyFill="1" applyBorder="1" applyAlignment="1">
      <alignment vertical="top"/>
      <protection/>
    </xf>
    <xf numFmtId="4" fontId="44" fillId="0" borderId="11" xfId="43" applyNumberFormat="1" applyFont="1" applyBorder="1" applyAlignment="1">
      <alignment horizontal="center" vertical="top"/>
      <protection/>
    </xf>
    <xf numFmtId="2" fontId="44" fillId="0" borderId="11" xfId="43" applyNumberFormat="1" applyFont="1" applyBorder="1" applyAlignment="1">
      <alignment vertical="top"/>
      <protection/>
    </xf>
    <xf numFmtId="0" fontId="44" fillId="0" borderId="0" xfId="43" applyFont="1" applyAlignment="1">
      <alignment vertical="top"/>
      <protection/>
    </xf>
    <xf numFmtId="43" fontId="44" fillId="0" borderId="0" xfId="38" applyFont="1" applyAlignment="1">
      <alignment vertical="top"/>
    </xf>
    <xf numFmtId="43" fontId="44" fillId="0" borderId="0" xfId="43" applyNumberFormat="1" applyFont="1" applyAlignment="1">
      <alignment vertical="top"/>
      <protection/>
    </xf>
    <xf numFmtId="4" fontId="44" fillId="35" borderId="11" xfId="43" applyNumberFormat="1" applyFont="1" applyFill="1" applyBorder="1">
      <alignment/>
      <protection/>
    </xf>
    <xf numFmtId="0" fontId="44" fillId="35" borderId="0" xfId="43" applyFont="1" applyFill="1">
      <alignment/>
      <protection/>
    </xf>
    <xf numFmtId="0" fontId="44" fillId="37" borderId="0" xfId="43" applyFont="1" applyFill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5" fillId="36" borderId="11" xfId="43" applyFont="1" applyFill="1" applyBorder="1" applyAlignment="1">
      <alignment horizontal="center"/>
      <protection/>
    </xf>
    <xf numFmtId="0" fontId="45" fillId="0" borderId="0" xfId="43" applyFont="1" applyAlignment="1">
      <alignment horizontal="center"/>
      <protection/>
    </xf>
    <xf numFmtId="0" fontId="4" fillId="0" borderId="0" xfId="45" applyFont="1" applyAlignment="1">
      <alignment horizontal="center" wrapText="1"/>
      <protection/>
    </xf>
    <xf numFmtId="0" fontId="5" fillId="0" borderId="0" xfId="45" applyFont="1">
      <alignment/>
      <protection/>
    </xf>
    <xf numFmtId="0" fontId="45" fillId="36" borderId="11" xfId="43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105C98"/>
      <rgbColor rgb="00FFFFCC"/>
      <rgbColor rgb="00FFF9EA"/>
      <rgbColor rgb="0000FFFF"/>
      <rgbColor rgb="00800000"/>
      <rgbColor rgb="00CCFF2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FF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zoomScalePageLayoutView="0" workbookViewId="0" topLeftCell="A1">
      <selection activeCell="A1" sqref="A1:F1"/>
    </sheetView>
  </sheetViews>
  <sheetFormatPr defaultColWidth="30.8515625" defaultRowHeight="12.75"/>
  <sheetData>
    <row r="1" spans="1:6" ht="19.5" customHeight="1">
      <c r="A1" s="42" t="s">
        <v>0</v>
      </c>
      <c r="B1" s="43"/>
      <c r="C1" s="43"/>
      <c r="D1" s="43"/>
      <c r="E1" s="43"/>
      <c r="F1" s="43"/>
    </row>
    <row r="2" spans="1:6" ht="12.75">
      <c r="A2" s="44" t="s">
        <v>1</v>
      </c>
      <c r="B2" s="43"/>
      <c r="C2" s="43"/>
      <c r="D2" s="43"/>
      <c r="E2" s="43"/>
      <c r="F2" s="43"/>
    </row>
    <row r="3" spans="1:6" ht="12.75">
      <c r="A3" s="44" t="s">
        <v>2</v>
      </c>
      <c r="B3" s="43"/>
      <c r="C3" s="43"/>
      <c r="D3" s="43"/>
      <c r="E3" s="43"/>
      <c r="F3" s="43"/>
    </row>
    <row r="4" spans="1:6" ht="12.75">
      <c r="A4" s="44" t="s">
        <v>3</v>
      </c>
      <c r="B4" s="43"/>
      <c r="C4" s="43"/>
      <c r="D4" s="43"/>
      <c r="E4" s="43"/>
      <c r="F4" s="43"/>
    </row>
    <row r="5" ht="12.75">
      <c r="F5" t="s">
        <v>4</v>
      </c>
    </row>
    <row r="6" spans="1:24" ht="12.75">
      <c r="A6" s="40" t="s">
        <v>5</v>
      </c>
      <c r="B6" s="40" t="s">
        <v>6</v>
      </c>
      <c r="C6" s="40" t="s">
        <v>7</v>
      </c>
      <c r="D6" s="40" t="s">
        <v>8</v>
      </c>
      <c r="E6" s="40"/>
      <c r="F6" s="40"/>
      <c r="G6" s="40"/>
      <c r="H6" s="40"/>
      <c r="I6" s="40"/>
      <c r="J6" s="40"/>
      <c r="K6" s="40"/>
      <c r="L6" s="40"/>
      <c r="M6" s="40" t="s">
        <v>9</v>
      </c>
      <c r="N6" s="40" t="s">
        <v>10</v>
      </c>
      <c r="O6" s="40" t="s">
        <v>11</v>
      </c>
      <c r="P6" s="40" t="s">
        <v>12</v>
      </c>
      <c r="Q6" s="40" t="s">
        <v>13</v>
      </c>
      <c r="R6" s="40" t="s">
        <v>14</v>
      </c>
      <c r="S6" s="40"/>
      <c r="T6" s="40" t="s">
        <v>15</v>
      </c>
      <c r="U6" s="40" t="s">
        <v>16</v>
      </c>
      <c r="V6" s="40" t="s">
        <v>17</v>
      </c>
      <c r="W6" s="40" t="s">
        <v>18</v>
      </c>
      <c r="X6" s="40" t="s">
        <v>19</v>
      </c>
    </row>
    <row r="7" spans="1:24" ht="38.25">
      <c r="A7" s="40"/>
      <c r="B7" s="40"/>
      <c r="C7" s="43"/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9</v>
      </c>
      <c r="N7" s="3" t="s">
        <v>10</v>
      </c>
      <c r="O7" s="3" t="s">
        <v>29</v>
      </c>
      <c r="P7" s="3" t="s">
        <v>12</v>
      </c>
      <c r="Q7" s="3" t="s">
        <v>13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18</v>
      </c>
      <c r="X7" s="40"/>
    </row>
    <row r="8" spans="1:24" ht="12.75">
      <c r="A8" s="43"/>
      <c r="B8" s="40" t="s">
        <v>35</v>
      </c>
      <c r="C8" s="40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3" t="s">
        <v>35</v>
      </c>
    </row>
    <row r="9" spans="1:24" ht="12.75">
      <c r="A9" s="2" t="s">
        <v>36</v>
      </c>
      <c r="B9" s="2" t="s">
        <v>37</v>
      </c>
      <c r="C9" s="2" t="s">
        <v>38</v>
      </c>
      <c r="D9" s="1">
        <v>43467136.92</v>
      </c>
      <c r="E9" s="1">
        <v>173490917.8</v>
      </c>
      <c r="F9" s="1">
        <v>15665308.56</v>
      </c>
      <c r="G9" s="1">
        <v>22595590.17</v>
      </c>
      <c r="H9" s="1">
        <v>17084830.44</v>
      </c>
      <c r="I9" s="1">
        <v>41880</v>
      </c>
      <c r="J9" s="1">
        <v>30000</v>
      </c>
      <c r="K9" s="1">
        <v>758311.56</v>
      </c>
      <c r="L9" s="1">
        <v>11478022.95</v>
      </c>
      <c r="M9" s="1">
        <v>4220852</v>
      </c>
      <c r="N9" s="1">
        <v>27545665</v>
      </c>
      <c r="O9" s="1">
        <v>767698.5</v>
      </c>
      <c r="P9" s="1">
        <v>0</v>
      </c>
      <c r="Q9" s="1">
        <v>13092034.14</v>
      </c>
      <c r="R9" s="1">
        <v>0</v>
      </c>
      <c r="S9" s="1">
        <v>-101018.34</v>
      </c>
      <c r="T9" s="1">
        <v>315000</v>
      </c>
      <c r="U9" s="1">
        <v>144899.89</v>
      </c>
      <c r="V9" s="1">
        <v>521368.79</v>
      </c>
      <c r="W9" s="1">
        <v>1266645.54</v>
      </c>
      <c r="X9" s="4">
        <v>332385143.92</v>
      </c>
    </row>
    <row r="10" spans="1:24" ht="12.75">
      <c r="A10" s="2" t="s">
        <v>39</v>
      </c>
      <c r="B10" s="2" t="s">
        <v>40</v>
      </c>
      <c r="C10" s="2" t="s">
        <v>38</v>
      </c>
      <c r="D10" s="1">
        <v>21098728.96</v>
      </c>
      <c r="E10" s="1">
        <v>8719352.62</v>
      </c>
      <c r="F10" s="1">
        <v>5153475.99</v>
      </c>
      <c r="G10" s="1">
        <v>855914.35</v>
      </c>
      <c r="H10" s="1">
        <v>3337228.81</v>
      </c>
      <c r="I10" s="1">
        <v>2250</v>
      </c>
      <c r="J10" s="1">
        <v>0</v>
      </c>
      <c r="K10" s="1">
        <v>395697.7</v>
      </c>
      <c r="L10" s="1">
        <v>2092903.17</v>
      </c>
      <c r="M10" s="1">
        <v>33447</v>
      </c>
      <c r="N10" s="1">
        <v>0</v>
      </c>
      <c r="O10" s="1">
        <v>263076.8</v>
      </c>
      <c r="P10" s="1">
        <v>0</v>
      </c>
      <c r="Q10" s="1">
        <v>421446.99</v>
      </c>
      <c r="R10" s="1">
        <v>0</v>
      </c>
      <c r="S10" s="1">
        <v>0</v>
      </c>
      <c r="T10" s="1">
        <v>215000</v>
      </c>
      <c r="U10" s="1">
        <v>14672.81</v>
      </c>
      <c r="V10" s="1">
        <v>0</v>
      </c>
      <c r="W10" s="1">
        <v>442779.46</v>
      </c>
      <c r="X10" s="4">
        <v>43045974.66</v>
      </c>
    </row>
    <row r="11" spans="1:24" ht="12.75">
      <c r="A11" s="2" t="s">
        <v>41</v>
      </c>
      <c r="B11" s="2" t="s">
        <v>42</v>
      </c>
      <c r="C11" s="2" t="s">
        <v>38</v>
      </c>
      <c r="D11" s="1">
        <v>31306413.23</v>
      </c>
      <c r="E11" s="1">
        <v>10444289.37</v>
      </c>
      <c r="F11" s="1">
        <v>7644677.89</v>
      </c>
      <c r="G11" s="1">
        <v>950731.21</v>
      </c>
      <c r="H11" s="1">
        <v>3655786</v>
      </c>
      <c r="I11" s="1">
        <v>2100</v>
      </c>
      <c r="J11" s="1">
        <v>0</v>
      </c>
      <c r="K11" s="1">
        <v>628363.98</v>
      </c>
      <c r="L11" s="1">
        <v>4807846.44</v>
      </c>
      <c r="M11" s="1">
        <v>90789</v>
      </c>
      <c r="N11" s="1">
        <v>0</v>
      </c>
      <c r="O11" s="1">
        <v>283594.8</v>
      </c>
      <c r="P11" s="1">
        <v>5656697.1</v>
      </c>
      <c r="Q11" s="1">
        <v>333965.62</v>
      </c>
      <c r="R11" s="1">
        <v>0</v>
      </c>
      <c r="S11" s="1">
        <v>0</v>
      </c>
      <c r="T11" s="1">
        <v>215000</v>
      </c>
      <c r="U11" s="1">
        <v>4069.08</v>
      </c>
      <c r="V11" s="1">
        <v>0</v>
      </c>
      <c r="W11" s="1">
        <v>630139.47</v>
      </c>
      <c r="X11" s="4">
        <v>66654463.19</v>
      </c>
    </row>
    <row r="12" spans="1:24" ht="12.75">
      <c r="A12" s="2" t="s">
        <v>43</v>
      </c>
      <c r="B12" s="2" t="s">
        <v>44</v>
      </c>
      <c r="C12" s="2" t="s">
        <v>38</v>
      </c>
      <c r="D12" s="1">
        <v>33768715.36</v>
      </c>
      <c r="E12" s="1">
        <v>15570148.58</v>
      </c>
      <c r="F12" s="1">
        <v>8900601.09</v>
      </c>
      <c r="G12" s="1">
        <v>1608839.77</v>
      </c>
      <c r="H12" s="1">
        <v>4077410.72</v>
      </c>
      <c r="I12" s="1">
        <v>1800</v>
      </c>
      <c r="J12" s="1">
        <v>0</v>
      </c>
      <c r="K12" s="1">
        <v>800824.38</v>
      </c>
      <c r="L12" s="1">
        <v>2464698.59</v>
      </c>
      <c r="M12" s="1">
        <v>206994</v>
      </c>
      <c r="N12" s="1">
        <v>0</v>
      </c>
      <c r="O12" s="1">
        <v>438684.78</v>
      </c>
      <c r="P12" s="1">
        <v>0</v>
      </c>
      <c r="Q12" s="1">
        <v>834461.98</v>
      </c>
      <c r="R12" s="1">
        <v>0</v>
      </c>
      <c r="S12" s="1">
        <v>-12834.25</v>
      </c>
      <c r="T12" s="1">
        <v>315000</v>
      </c>
      <c r="U12" s="1">
        <v>22365.42</v>
      </c>
      <c r="V12" s="1">
        <v>0</v>
      </c>
      <c r="W12" s="1">
        <v>737493.02</v>
      </c>
      <c r="X12" s="4">
        <v>69735203.44</v>
      </c>
    </row>
    <row r="13" spans="1:24" ht="12.75">
      <c r="A13" s="2" t="s">
        <v>45</v>
      </c>
      <c r="B13" s="2" t="s">
        <v>46</v>
      </c>
      <c r="C13" s="2" t="s">
        <v>38</v>
      </c>
      <c r="D13" s="1">
        <v>33034229.6</v>
      </c>
      <c r="E13" s="1">
        <v>16629323.48</v>
      </c>
      <c r="F13" s="1">
        <v>8804683.22</v>
      </c>
      <c r="G13" s="1">
        <v>1684394</v>
      </c>
      <c r="H13" s="1">
        <v>5089619.64</v>
      </c>
      <c r="I13" s="1">
        <v>150</v>
      </c>
      <c r="J13" s="1">
        <v>0</v>
      </c>
      <c r="K13" s="1">
        <v>1611966.15</v>
      </c>
      <c r="L13" s="1">
        <v>5048640.82</v>
      </c>
      <c r="M13" s="1">
        <v>224644</v>
      </c>
      <c r="N13" s="1">
        <v>0</v>
      </c>
      <c r="O13" s="1">
        <v>559699.99</v>
      </c>
      <c r="P13" s="1">
        <v>0</v>
      </c>
      <c r="Q13" s="1">
        <v>1420444.21</v>
      </c>
      <c r="R13" s="1">
        <v>0</v>
      </c>
      <c r="S13" s="1">
        <v>0</v>
      </c>
      <c r="T13" s="1">
        <v>315000</v>
      </c>
      <c r="U13" s="1">
        <v>5441.6</v>
      </c>
      <c r="V13" s="1">
        <v>0</v>
      </c>
      <c r="W13" s="1">
        <v>878806.93</v>
      </c>
      <c r="X13" s="4">
        <v>75307043.64</v>
      </c>
    </row>
    <row r="14" spans="1:24" ht="12.75">
      <c r="A14" s="2" t="s">
        <v>47</v>
      </c>
      <c r="B14" s="2" t="s">
        <v>48</v>
      </c>
      <c r="C14" s="2" t="s">
        <v>38</v>
      </c>
      <c r="D14" s="1">
        <v>32933274.06</v>
      </c>
      <c r="E14" s="1">
        <v>33118169.72</v>
      </c>
      <c r="F14" s="1">
        <v>9215302.97</v>
      </c>
      <c r="G14" s="1">
        <v>7882355.52</v>
      </c>
      <c r="H14" s="1">
        <v>7583529.28</v>
      </c>
      <c r="I14" s="1">
        <v>83250</v>
      </c>
      <c r="J14" s="1">
        <v>0</v>
      </c>
      <c r="K14" s="1">
        <v>595586.84</v>
      </c>
      <c r="L14" s="1">
        <v>22698642.44</v>
      </c>
      <c r="M14" s="1">
        <v>402428</v>
      </c>
      <c r="N14" s="1">
        <v>6533250</v>
      </c>
      <c r="O14" s="1">
        <v>509319.84</v>
      </c>
      <c r="P14" s="1">
        <v>6402396.77</v>
      </c>
      <c r="Q14" s="1">
        <v>3819319.21</v>
      </c>
      <c r="R14" s="1">
        <v>0</v>
      </c>
      <c r="S14" s="1">
        <v>-10751.04</v>
      </c>
      <c r="T14" s="1">
        <v>215000</v>
      </c>
      <c r="U14" s="1">
        <v>50132.58</v>
      </c>
      <c r="V14" s="1">
        <v>60059</v>
      </c>
      <c r="W14" s="1">
        <v>928136.53</v>
      </c>
      <c r="X14" s="4">
        <v>133019401.72</v>
      </c>
    </row>
    <row r="15" spans="1:24" ht="12.75">
      <c r="A15" s="2" t="s">
        <v>49</v>
      </c>
      <c r="B15" s="2" t="s">
        <v>50</v>
      </c>
      <c r="C15" s="2" t="s">
        <v>38</v>
      </c>
      <c r="D15" s="1">
        <v>34791745.36</v>
      </c>
      <c r="E15" s="1">
        <v>9267355.93</v>
      </c>
      <c r="F15" s="1">
        <v>8192252.89</v>
      </c>
      <c r="G15" s="1">
        <v>1177963.17</v>
      </c>
      <c r="H15" s="1">
        <v>3742744.84</v>
      </c>
      <c r="I15" s="1">
        <v>800</v>
      </c>
      <c r="J15" s="1">
        <v>10000</v>
      </c>
      <c r="K15" s="1">
        <v>330000</v>
      </c>
      <c r="L15" s="1">
        <v>4967918.14</v>
      </c>
      <c r="M15" s="1">
        <v>76142</v>
      </c>
      <c r="N15" s="1">
        <v>0</v>
      </c>
      <c r="O15" s="1">
        <v>354548.47</v>
      </c>
      <c r="P15" s="1">
        <v>0</v>
      </c>
      <c r="Q15" s="1">
        <v>570504.3</v>
      </c>
      <c r="R15" s="1">
        <v>383.71</v>
      </c>
      <c r="S15" s="1">
        <v>-8639.17</v>
      </c>
      <c r="T15" s="1">
        <v>215000</v>
      </c>
      <c r="U15" s="1">
        <v>2497.3</v>
      </c>
      <c r="V15" s="1">
        <v>0</v>
      </c>
      <c r="W15" s="1">
        <v>682583.01</v>
      </c>
      <c r="X15" s="4">
        <v>64373799.95</v>
      </c>
    </row>
    <row r="16" spans="1:24" ht="12.75">
      <c r="A16" s="2" t="s">
        <v>51</v>
      </c>
      <c r="B16" s="2" t="s">
        <v>52</v>
      </c>
      <c r="C16" s="2" t="s">
        <v>53</v>
      </c>
      <c r="D16" s="1">
        <v>5084000.73</v>
      </c>
      <c r="E16" s="1">
        <v>434608.68</v>
      </c>
      <c r="F16" s="1">
        <v>547663.06</v>
      </c>
      <c r="G16" s="1">
        <v>281268.78</v>
      </c>
      <c r="H16" s="1">
        <v>473164.22</v>
      </c>
      <c r="I16" s="1">
        <v>0</v>
      </c>
      <c r="J16" s="1">
        <v>0</v>
      </c>
      <c r="K16" s="1">
        <v>60000</v>
      </c>
      <c r="L16" s="1">
        <v>47.24</v>
      </c>
      <c r="M16" s="1">
        <v>0</v>
      </c>
      <c r="N16" s="1">
        <v>2955000</v>
      </c>
      <c r="O16" s="1">
        <v>9420.2</v>
      </c>
      <c r="P16" s="1">
        <v>0</v>
      </c>
      <c r="Q16" s="1">
        <v>5276316.68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92954.19</v>
      </c>
      <c r="X16" s="4">
        <v>15214443.78</v>
      </c>
    </row>
    <row r="17" spans="1:24" ht="12.75">
      <c r="A17" s="2" t="s">
        <v>54</v>
      </c>
      <c r="B17" s="2" t="s">
        <v>55</v>
      </c>
      <c r="C17" s="2" t="s">
        <v>56</v>
      </c>
      <c r="D17" s="1">
        <v>503367</v>
      </c>
      <c r="E17" s="1">
        <v>6792208.1</v>
      </c>
      <c r="F17" s="1">
        <v>0</v>
      </c>
      <c r="G17" s="1">
        <v>1287741.24</v>
      </c>
      <c r="H17" s="1">
        <v>542434.58</v>
      </c>
      <c r="I17" s="1">
        <v>9000</v>
      </c>
      <c r="J17" s="1">
        <v>0</v>
      </c>
      <c r="K17" s="1">
        <v>0</v>
      </c>
      <c r="L17" s="1">
        <v>1657.35</v>
      </c>
      <c r="M17" s="1">
        <v>0</v>
      </c>
      <c r="N17" s="1">
        <v>0</v>
      </c>
      <c r="O17" s="1">
        <v>46400</v>
      </c>
      <c r="P17" s="1">
        <v>0</v>
      </c>
      <c r="Q17" s="1">
        <v>802915.1</v>
      </c>
      <c r="R17" s="1">
        <v>0</v>
      </c>
      <c r="S17" s="1">
        <v>0</v>
      </c>
      <c r="T17" s="1">
        <v>0</v>
      </c>
      <c r="U17" s="1">
        <v>59386.34</v>
      </c>
      <c r="V17" s="1">
        <v>0</v>
      </c>
      <c r="W17" s="1">
        <v>0</v>
      </c>
      <c r="X17" s="4">
        <v>10045109.71</v>
      </c>
    </row>
    <row r="18" spans="1:24" ht="12.75">
      <c r="A18" s="2" t="s">
        <v>57</v>
      </c>
      <c r="B18" s="2" t="s">
        <v>58</v>
      </c>
      <c r="C18" s="2" t="s">
        <v>38</v>
      </c>
      <c r="D18" s="1">
        <v>27234706.71</v>
      </c>
      <c r="E18" s="1">
        <v>9706647.27</v>
      </c>
      <c r="F18" s="1">
        <v>6157277.94</v>
      </c>
      <c r="G18" s="1">
        <v>923848.99</v>
      </c>
      <c r="H18" s="1">
        <v>2283701.93</v>
      </c>
      <c r="I18" s="1">
        <v>900</v>
      </c>
      <c r="J18" s="1">
        <v>0</v>
      </c>
      <c r="K18" s="1">
        <v>386509.44</v>
      </c>
      <c r="L18" s="1">
        <v>3680402.44</v>
      </c>
      <c r="M18" s="1">
        <v>0</v>
      </c>
      <c r="N18" s="1">
        <v>0</v>
      </c>
      <c r="O18" s="1">
        <v>238656.61</v>
      </c>
      <c r="P18" s="1">
        <v>0</v>
      </c>
      <c r="Q18" s="1">
        <v>147958.77</v>
      </c>
      <c r="R18" s="1">
        <v>0</v>
      </c>
      <c r="S18" s="1">
        <v>-10082.55</v>
      </c>
      <c r="T18" s="1">
        <v>215000</v>
      </c>
      <c r="U18" s="1">
        <v>10044.67</v>
      </c>
      <c r="V18" s="1">
        <v>456914.64</v>
      </c>
      <c r="W18" s="1">
        <v>423078.45</v>
      </c>
      <c r="X18" s="4">
        <v>51855565.31</v>
      </c>
    </row>
    <row r="19" spans="1:24" ht="12.75">
      <c r="A19" s="2" t="s">
        <v>59</v>
      </c>
      <c r="B19" s="2" t="s">
        <v>60</v>
      </c>
      <c r="C19" s="2" t="s">
        <v>38</v>
      </c>
      <c r="D19" s="1">
        <v>17928273.44</v>
      </c>
      <c r="E19" s="1">
        <v>6686738.65</v>
      </c>
      <c r="F19" s="1">
        <v>3962488.49</v>
      </c>
      <c r="G19" s="1">
        <v>466831.19</v>
      </c>
      <c r="H19" s="1">
        <v>1656892.73</v>
      </c>
      <c r="I19" s="1">
        <v>1800</v>
      </c>
      <c r="J19" s="1">
        <v>10000</v>
      </c>
      <c r="K19" s="1">
        <v>330000</v>
      </c>
      <c r="L19" s="1">
        <v>10420760.89</v>
      </c>
      <c r="M19" s="1">
        <v>0</v>
      </c>
      <c r="N19" s="1">
        <v>0</v>
      </c>
      <c r="O19" s="1">
        <v>160671.7</v>
      </c>
      <c r="P19" s="1">
        <v>0</v>
      </c>
      <c r="Q19" s="1">
        <v>166306.37</v>
      </c>
      <c r="R19" s="1">
        <v>0</v>
      </c>
      <c r="S19" s="1">
        <v>0</v>
      </c>
      <c r="T19" s="1">
        <v>215000</v>
      </c>
      <c r="U19" s="1">
        <v>6043.76</v>
      </c>
      <c r="V19" s="1">
        <v>432097.9</v>
      </c>
      <c r="W19" s="1">
        <v>294050.7</v>
      </c>
      <c r="X19" s="4">
        <v>42737955.82</v>
      </c>
    </row>
    <row r="20" spans="1:24" ht="25.5">
      <c r="A20" s="2" t="s">
        <v>61</v>
      </c>
      <c r="B20" s="2" t="s">
        <v>62</v>
      </c>
      <c r="C20" s="2" t="s">
        <v>63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145000</v>
      </c>
      <c r="U20" s="1">
        <v>0</v>
      </c>
      <c r="V20" s="1">
        <v>0</v>
      </c>
      <c r="W20" s="1">
        <v>0</v>
      </c>
      <c r="X20" s="4">
        <v>145000</v>
      </c>
    </row>
    <row r="21" spans="1:24" ht="25.5">
      <c r="A21" s="2" t="s">
        <v>64</v>
      </c>
      <c r="B21" s="2" t="s">
        <v>65</v>
      </c>
      <c r="C21" s="2" t="s">
        <v>63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80000</v>
      </c>
      <c r="U21" s="1">
        <v>0</v>
      </c>
      <c r="V21" s="1">
        <v>0</v>
      </c>
      <c r="W21" s="1">
        <v>0</v>
      </c>
      <c r="X21" s="4">
        <v>80000</v>
      </c>
    </row>
    <row r="22" spans="1:24" ht="25.5">
      <c r="A22" s="2" t="s">
        <v>66</v>
      </c>
      <c r="B22" s="2" t="s">
        <v>67</v>
      </c>
      <c r="C22" s="2" t="s">
        <v>63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150000</v>
      </c>
      <c r="U22" s="1">
        <v>0</v>
      </c>
      <c r="V22" s="1">
        <v>0</v>
      </c>
      <c r="W22" s="1">
        <v>0</v>
      </c>
      <c r="X22" s="4">
        <v>150000</v>
      </c>
    </row>
    <row r="23" spans="1:24" ht="25.5">
      <c r="A23" s="2" t="s">
        <v>68</v>
      </c>
      <c r="B23" s="2" t="s">
        <v>69</v>
      </c>
      <c r="C23" s="2" t="s">
        <v>63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35000</v>
      </c>
      <c r="U23" s="1">
        <v>0</v>
      </c>
      <c r="V23" s="1">
        <v>0</v>
      </c>
      <c r="W23" s="1">
        <v>0</v>
      </c>
      <c r="X23" s="4">
        <v>35000</v>
      </c>
    </row>
    <row r="24" spans="1:24" ht="25.5">
      <c r="A24" s="2" t="s">
        <v>70</v>
      </c>
      <c r="B24" s="2" t="s">
        <v>71</v>
      </c>
      <c r="C24" s="2" t="s">
        <v>63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70000</v>
      </c>
      <c r="U24" s="1">
        <v>0</v>
      </c>
      <c r="V24" s="1">
        <v>0</v>
      </c>
      <c r="W24" s="1">
        <v>0</v>
      </c>
      <c r="X24" s="4">
        <v>70000</v>
      </c>
    </row>
    <row r="25" spans="1:24" ht="25.5">
      <c r="A25" s="2" t="s">
        <v>72</v>
      </c>
      <c r="B25" s="2" t="s">
        <v>73</v>
      </c>
      <c r="C25" s="2" t="s">
        <v>63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20000</v>
      </c>
      <c r="U25" s="1">
        <v>0</v>
      </c>
      <c r="V25" s="1">
        <v>0</v>
      </c>
      <c r="W25" s="1">
        <v>0</v>
      </c>
      <c r="X25" s="4">
        <v>20000</v>
      </c>
    </row>
    <row r="26" spans="1:24" ht="25.5">
      <c r="A26" s="2" t="s">
        <v>74</v>
      </c>
      <c r="B26" s="2" t="s">
        <v>75</v>
      </c>
      <c r="C26" s="2" t="s">
        <v>63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110000</v>
      </c>
      <c r="U26" s="1">
        <v>0</v>
      </c>
      <c r="V26" s="1">
        <v>0</v>
      </c>
      <c r="W26" s="1">
        <v>0</v>
      </c>
      <c r="X26" s="4">
        <v>110000</v>
      </c>
    </row>
    <row r="27" spans="1:24" ht="25.5">
      <c r="A27" s="2" t="s">
        <v>76</v>
      </c>
      <c r="B27" s="2" t="s">
        <v>77</v>
      </c>
      <c r="C27" s="2" t="s">
        <v>63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70000</v>
      </c>
      <c r="U27" s="1">
        <v>0</v>
      </c>
      <c r="V27" s="1">
        <v>0</v>
      </c>
      <c r="W27" s="1">
        <v>0</v>
      </c>
      <c r="X27" s="4">
        <v>70000</v>
      </c>
    </row>
    <row r="28" spans="1:24" ht="25.5">
      <c r="A28" s="2" t="s">
        <v>78</v>
      </c>
      <c r="B28" s="2" t="s">
        <v>79</v>
      </c>
      <c r="C28" s="2" t="s">
        <v>63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50000</v>
      </c>
      <c r="U28" s="1">
        <v>0</v>
      </c>
      <c r="V28" s="1">
        <v>0</v>
      </c>
      <c r="W28" s="1">
        <v>0</v>
      </c>
      <c r="X28" s="4">
        <v>50000</v>
      </c>
    </row>
    <row r="29" spans="1:24" ht="25.5">
      <c r="A29" s="2" t="s">
        <v>80</v>
      </c>
      <c r="B29" s="2" t="s">
        <v>81</v>
      </c>
      <c r="C29" s="2" t="s">
        <v>63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30000</v>
      </c>
      <c r="U29" s="1">
        <v>0</v>
      </c>
      <c r="V29" s="1">
        <v>0</v>
      </c>
      <c r="W29" s="1">
        <v>0</v>
      </c>
      <c r="X29" s="4">
        <v>30000</v>
      </c>
    </row>
    <row r="30" spans="1:24" ht="25.5">
      <c r="A30" s="2" t="s">
        <v>82</v>
      </c>
      <c r="B30" s="2" t="s">
        <v>83</v>
      </c>
      <c r="C30" s="2" t="s">
        <v>63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295000</v>
      </c>
      <c r="U30" s="1">
        <v>0</v>
      </c>
      <c r="V30" s="1">
        <v>0</v>
      </c>
      <c r="W30" s="1">
        <v>0</v>
      </c>
      <c r="X30" s="4">
        <v>295000</v>
      </c>
    </row>
    <row r="31" spans="1:24" ht="25.5">
      <c r="A31" s="2" t="s">
        <v>84</v>
      </c>
      <c r="B31" s="2" t="s">
        <v>85</v>
      </c>
      <c r="C31" s="2" t="s">
        <v>63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5000</v>
      </c>
      <c r="U31" s="1">
        <v>0</v>
      </c>
      <c r="V31" s="1">
        <v>0</v>
      </c>
      <c r="W31" s="1">
        <v>0</v>
      </c>
      <c r="X31" s="4">
        <v>5000</v>
      </c>
    </row>
    <row r="32" spans="1:24" ht="25.5">
      <c r="A32" s="2" t="s">
        <v>86</v>
      </c>
      <c r="B32" s="2" t="s">
        <v>87</v>
      </c>
      <c r="C32" s="2" t="s">
        <v>63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85000</v>
      </c>
      <c r="U32" s="1">
        <v>0</v>
      </c>
      <c r="V32" s="1">
        <v>0</v>
      </c>
      <c r="W32" s="1">
        <v>0</v>
      </c>
      <c r="X32" s="4">
        <v>85000</v>
      </c>
    </row>
    <row r="33" spans="1:24" ht="25.5">
      <c r="A33" s="2" t="s">
        <v>88</v>
      </c>
      <c r="B33" s="2" t="s">
        <v>89</v>
      </c>
      <c r="C33" s="2" t="s">
        <v>63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15000</v>
      </c>
      <c r="U33" s="1">
        <v>0</v>
      </c>
      <c r="V33" s="1">
        <v>0</v>
      </c>
      <c r="W33" s="1">
        <v>0</v>
      </c>
      <c r="X33" s="4">
        <v>15000</v>
      </c>
    </row>
    <row r="34" spans="1:24" ht="25.5">
      <c r="A34" s="2" t="s">
        <v>90</v>
      </c>
      <c r="B34" s="2" t="s">
        <v>91</v>
      </c>
      <c r="C34" s="2" t="s">
        <v>63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135000</v>
      </c>
      <c r="U34" s="1">
        <v>0</v>
      </c>
      <c r="V34" s="1">
        <v>0</v>
      </c>
      <c r="W34" s="1">
        <v>0</v>
      </c>
      <c r="X34" s="4">
        <v>135000</v>
      </c>
    </row>
    <row r="35" spans="1:24" ht="25.5">
      <c r="A35" s="2" t="s">
        <v>92</v>
      </c>
      <c r="B35" s="2" t="s">
        <v>93</v>
      </c>
      <c r="C35" s="2" t="s">
        <v>63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40000</v>
      </c>
      <c r="U35" s="1">
        <v>0</v>
      </c>
      <c r="V35" s="1">
        <v>0</v>
      </c>
      <c r="W35" s="1">
        <v>0</v>
      </c>
      <c r="X35" s="4">
        <v>40000</v>
      </c>
    </row>
    <row r="36" spans="1:24" ht="25.5">
      <c r="A36" s="2" t="s">
        <v>94</v>
      </c>
      <c r="B36" s="2" t="s">
        <v>95</v>
      </c>
      <c r="C36" s="2" t="s">
        <v>63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85000</v>
      </c>
      <c r="U36" s="1">
        <v>0</v>
      </c>
      <c r="V36" s="1">
        <v>0</v>
      </c>
      <c r="W36" s="1">
        <v>0</v>
      </c>
      <c r="X36" s="4">
        <v>85000</v>
      </c>
    </row>
    <row r="37" spans="1:24" ht="25.5">
      <c r="A37" s="2" t="s">
        <v>96</v>
      </c>
      <c r="B37" s="2" t="s">
        <v>97</v>
      </c>
      <c r="C37" s="2" t="s">
        <v>63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95000</v>
      </c>
      <c r="U37" s="1">
        <v>0</v>
      </c>
      <c r="V37" s="1">
        <v>0</v>
      </c>
      <c r="W37" s="1">
        <v>0</v>
      </c>
      <c r="X37" s="4">
        <v>95000</v>
      </c>
    </row>
    <row r="38" spans="1:24" ht="12.75">
      <c r="A38" s="2" t="s">
        <v>98</v>
      </c>
      <c r="B38" s="2" t="s">
        <v>99</v>
      </c>
      <c r="C38" s="2" t="s">
        <v>63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45000</v>
      </c>
      <c r="U38" s="1">
        <v>0</v>
      </c>
      <c r="V38" s="1">
        <v>0</v>
      </c>
      <c r="W38" s="1">
        <v>0</v>
      </c>
      <c r="X38" s="4">
        <v>45000</v>
      </c>
    </row>
    <row r="39" spans="1:24" ht="25.5">
      <c r="A39" s="2" t="s">
        <v>100</v>
      </c>
      <c r="B39" s="2" t="s">
        <v>101</v>
      </c>
      <c r="C39" s="2" t="s">
        <v>63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10000</v>
      </c>
      <c r="U39" s="1">
        <v>0</v>
      </c>
      <c r="V39" s="1">
        <v>0</v>
      </c>
      <c r="W39" s="1">
        <v>0</v>
      </c>
      <c r="X39" s="4">
        <v>10000</v>
      </c>
    </row>
    <row r="40" spans="1:24" ht="25.5">
      <c r="A40" s="2" t="s">
        <v>102</v>
      </c>
      <c r="B40" s="2" t="s">
        <v>103</v>
      </c>
      <c r="C40" s="2" t="s">
        <v>63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100000</v>
      </c>
      <c r="U40" s="1">
        <v>0</v>
      </c>
      <c r="V40" s="1">
        <v>0</v>
      </c>
      <c r="W40" s="1">
        <v>0</v>
      </c>
      <c r="X40" s="4">
        <v>100000</v>
      </c>
    </row>
    <row r="41" spans="1:24" ht="25.5">
      <c r="A41" s="2" t="s">
        <v>104</v>
      </c>
      <c r="B41" s="2" t="s">
        <v>105</v>
      </c>
      <c r="C41" s="2" t="s">
        <v>63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240000</v>
      </c>
      <c r="U41" s="1">
        <v>0</v>
      </c>
      <c r="V41" s="1">
        <v>0</v>
      </c>
      <c r="W41" s="1">
        <v>0</v>
      </c>
      <c r="X41" s="4">
        <v>240000</v>
      </c>
    </row>
    <row r="42" spans="1:24" ht="25.5">
      <c r="A42" s="2" t="s">
        <v>106</v>
      </c>
      <c r="B42" s="2" t="s">
        <v>107</v>
      </c>
      <c r="C42" s="2" t="s">
        <v>63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245000</v>
      </c>
      <c r="U42" s="1">
        <v>0</v>
      </c>
      <c r="V42" s="1">
        <v>0</v>
      </c>
      <c r="W42" s="1">
        <v>0</v>
      </c>
      <c r="X42" s="4">
        <v>245000</v>
      </c>
    </row>
    <row r="43" spans="1:24" ht="25.5">
      <c r="A43" s="2" t="s">
        <v>108</v>
      </c>
      <c r="B43" s="2" t="s">
        <v>109</v>
      </c>
      <c r="C43" s="2" t="s">
        <v>63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10000</v>
      </c>
      <c r="U43" s="1">
        <v>0</v>
      </c>
      <c r="V43" s="1">
        <v>0</v>
      </c>
      <c r="W43" s="1">
        <v>0</v>
      </c>
      <c r="X43" s="4">
        <v>10000</v>
      </c>
    </row>
    <row r="44" spans="1:24" ht="25.5">
      <c r="A44" s="2" t="s">
        <v>110</v>
      </c>
      <c r="B44" s="2" t="s">
        <v>111</v>
      </c>
      <c r="C44" s="2" t="s">
        <v>63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30000</v>
      </c>
      <c r="U44" s="1">
        <v>0</v>
      </c>
      <c r="V44" s="1">
        <v>0</v>
      </c>
      <c r="W44" s="1">
        <v>0</v>
      </c>
      <c r="X44" s="4">
        <v>30000</v>
      </c>
    </row>
    <row r="45" spans="1:24" ht="25.5">
      <c r="A45" s="2" t="s">
        <v>112</v>
      </c>
      <c r="B45" s="2" t="s">
        <v>113</v>
      </c>
      <c r="C45" s="2" t="s">
        <v>63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100000</v>
      </c>
      <c r="U45" s="1">
        <v>0</v>
      </c>
      <c r="V45" s="1">
        <v>0</v>
      </c>
      <c r="W45" s="1">
        <v>0</v>
      </c>
      <c r="X45" s="4">
        <v>100000</v>
      </c>
    </row>
    <row r="46" spans="1:24" ht="25.5">
      <c r="A46" s="2" t="s">
        <v>114</v>
      </c>
      <c r="B46" s="2" t="s">
        <v>115</v>
      </c>
      <c r="C46" s="2" t="s">
        <v>63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50000</v>
      </c>
      <c r="U46" s="1">
        <v>0</v>
      </c>
      <c r="V46" s="1">
        <v>0</v>
      </c>
      <c r="W46" s="1">
        <v>0</v>
      </c>
      <c r="X46" s="4">
        <v>50000</v>
      </c>
    </row>
    <row r="47" spans="1:24" ht="25.5">
      <c r="A47" s="2" t="s">
        <v>116</v>
      </c>
      <c r="B47" s="2" t="s">
        <v>117</v>
      </c>
      <c r="C47" s="2" t="s">
        <v>63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40000</v>
      </c>
      <c r="U47" s="1">
        <v>0</v>
      </c>
      <c r="V47" s="1">
        <v>0</v>
      </c>
      <c r="W47" s="1">
        <v>0</v>
      </c>
      <c r="X47" s="4">
        <v>40000</v>
      </c>
    </row>
    <row r="48" spans="1:24" ht="25.5">
      <c r="A48" s="2" t="s">
        <v>118</v>
      </c>
      <c r="B48" s="2" t="s">
        <v>119</v>
      </c>
      <c r="C48" s="2" t="s">
        <v>63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60000</v>
      </c>
      <c r="U48" s="1">
        <v>0</v>
      </c>
      <c r="V48" s="1">
        <v>0</v>
      </c>
      <c r="W48" s="1">
        <v>0</v>
      </c>
      <c r="X48" s="4">
        <v>60000</v>
      </c>
    </row>
    <row r="49" spans="1:24" ht="25.5">
      <c r="A49" s="2" t="s">
        <v>120</v>
      </c>
      <c r="B49" s="2" t="s">
        <v>121</v>
      </c>
      <c r="C49" s="2" t="s">
        <v>63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5000</v>
      </c>
      <c r="U49" s="1">
        <v>0</v>
      </c>
      <c r="V49" s="1">
        <v>0</v>
      </c>
      <c r="W49" s="1">
        <v>0</v>
      </c>
      <c r="X49" s="4">
        <v>5000</v>
      </c>
    </row>
    <row r="50" spans="1:24" ht="25.5">
      <c r="A50" s="2" t="s">
        <v>122</v>
      </c>
      <c r="B50" s="2" t="s">
        <v>123</v>
      </c>
      <c r="C50" s="2" t="s">
        <v>63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105000</v>
      </c>
      <c r="U50" s="1">
        <v>0</v>
      </c>
      <c r="V50" s="1">
        <v>0</v>
      </c>
      <c r="W50" s="1">
        <v>0</v>
      </c>
      <c r="X50" s="4">
        <v>105000</v>
      </c>
    </row>
    <row r="51" spans="1:24" ht="25.5">
      <c r="A51" s="2" t="s">
        <v>124</v>
      </c>
      <c r="B51" s="2" t="s">
        <v>125</v>
      </c>
      <c r="C51" s="2" t="s">
        <v>126</v>
      </c>
      <c r="D51" s="1">
        <v>0</v>
      </c>
      <c r="E51" s="1">
        <v>0</v>
      </c>
      <c r="F51" s="1">
        <v>219600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4">
        <v>219600</v>
      </c>
    </row>
    <row r="52" spans="1:24" ht="12.75">
      <c r="A52" s="2" t="s">
        <v>127</v>
      </c>
      <c r="B52" s="2" t="s">
        <v>128</v>
      </c>
      <c r="C52" s="2" t="s">
        <v>126</v>
      </c>
      <c r="D52" s="1">
        <v>0</v>
      </c>
      <c r="E52" s="1">
        <v>0</v>
      </c>
      <c r="F52" s="1">
        <v>370395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4">
        <v>370395</v>
      </c>
    </row>
    <row r="53" spans="1:24" ht="12.75">
      <c r="A53" s="2" t="s">
        <v>129</v>
      </c>
      <c r="B53" s="2" t="s">
        <v>130</v>
      </c>
      <c r="C53" s="2" t="s">
        <v>126</v>
      </c>
      <c r="D53" s="1">
        <v>0</v>
      </c>
      <c r="E53" s="1">
        <v>0</v>
      </c>
      <c r="F53" s="1">
        <v>996345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4">
        <v>996345</v>
      </c>
    </row>
    <row r="54" spans="1:24" ht="25.5">
      <c r="A54" s="2" t="s">
        <v>131</v>
      </c>
      <c r="B54" s="2" t="s">
        <v>132</v>
      </c>
      <c r="C54" s="2" t="s">
        <v>126</v>
      </c>
      <c r="D54" s="1">
        <v>0</v>
      </c>
      <c r="E54" s="1">
        <v>0</v>
      </c>
      <c r="F54" s="1">
        <v>277515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4">
        <v>277515</v>
      </c>
    </row>
    <row r="55" spans="1:24" ht="12.75">
      <c r="A55" s="2" t="s">
        <v>133</v>
      </c>
      <c r="B55" s="2" t="s">
        <v>134</v>
      </c>
      <c r="C55" s="2" t="s">
        <v>126</v>
      </c>
      <c r="D55" s="1">
        <v>0</v>
      </c>
      <c r="E55" s="1">
        <v>0</v>
      </c>
      <c r="F55" s="1">
        <v>241695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4">
        <v>241695</v>
      </c>
    </row>
    <row r="56" spans="1:24" ht="12.75">
      <c r="A56" s="2" t="s">
        <v>135</v>
      </c>
      <c r="B56" s="2" t="s">
        <v>136</v>
      </c>
      <c r="C56" s="2" t="s">
        <v>126</v>
      </c>
      <c r="D56" s="1">
        <v>0</v>
      </c>
      <c r="E56" s="1">
        <v>0</v>
      </c>
      <c r="F56" s="1">
        <v>213885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4">
        <v>213885</v>
      </c>
    </row>
    <row r="57" spans="1:24" ht="12.75">
      <c r="A57" s="2" t="s">
        <v>137</v>
      </c>
      <c r="B57" s="2" t="s">
        <v>138</v>
      </c>
      <c r="C57" s="2" t="s">
        <v>126</v>
      </c>
      <c r="D57" s="1">
        <v>0</v>
      </c>
      <c r="E57" s="1">
        <v>0</v>
      </c>
      <c r="F57" s="1">
        <v>186480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4">
        <v>186480</v>
      </c>
    </row>
    <row r="58" spans="1:24" ht="12.75">
      <c r="A58" s="2" t="s">
        <v>139</v>
      </c>
      <c r="B58" s="2" t="s">
        <v>140</v>
      </c>
      <c r="C58" s="2" t="s">
        <v>126</v>
      </c>
      <c r="D58" s="1">
        <v>0</v>
      </c>
      <c r="E58" s="1">
        <v>0</v>
      </c>
      <c r="F58" s="1">
        <v>152415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4">
        <v>152415</v>
      </c>
    </row>
    <row r="59" spans="1:24" ht="12.75">
      <c r="A59" s="2" t="s">
        <v>141</v>
      </c>
      <c r="B59" s="2" t="s">
        <v>142</v>
      </c>
      <c r="C59" s="2" t="s">
        <v>126</v>
      </c>
      <c r="D59" s="1">
        <v>0</v>
      </c>
      <c r="E59" s="1">
        <v>0</v>
      </c>
      <c r="F59" s="1">
        <v>196605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4">
        <v>196605</v>
      </c>
    </row>
    <row r="60" spans="1:24" ht="25.5">
      <c r="A60" s="2" t="s">
        <v>143</v>
      </c>
      <c r="B60" s="2" t="s">
        <v>144</v>
      </c>
      <c r="C60" s="2" t="s">
        <v>126</v>
      </c>
      <c r="D60" s="1">
        <v>0</v>
      </c>
      <c r="E60" s="1">
        <v>0</v>
      </c>
      <c r="F60" s="1">
        <v>322110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4">
        <v>322110</v>
      </c>
    </row>
    <row r="61" spans="1:24" ht="12.75">
      <c r="A61" s="2" t="s">
        <v>145</v>
      </c>
      <c r="B61" s="2" t="s">
        <v>146</v>
      </c>
      <c r="C61" s="2" t="s">
        <v>126</v>
      </c>
      <c r="D61" s="1">
        <v>0</v>
      </c>
      <c r="E61" s="1">
        <v>0</v>
      </c>
      <c r="F61" s="1">
        <v>148725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4">
        <v>148725</v>
      </c>
    </row>
    <row r="62" spans="1:24" ht="12.75">
      <c r="A62" s="2" t="s">
        <v>147</v>
      </c>
      <c r="B62" s="2" t="s">
        <v>148</v>
      </c>
      <c r="C62" s="2" t="s">
        <v>126</v>
      </c>
      <c r="D62" s="1">
        <v>0</v>
      </c>
      <c r="E62" s="1">
        <v>0</v>
      </c>
      <c r="F62" s="1">
        <v>348120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4">
        <v>348120</v>
      </c>
    </row>
    <row r="63" spans="1:24" ht="12.75">
      <c r="A63" s="2" t="s">
        <v>149</v>
      </c>
      <c r="B63" s="2" t="s">
        <v>150</v>
      </c>
      <c r="C63" s="2" t="s">
        <v>126</v>
      </c>
      <c r="D63" s="1">
        <v>0</v>
      </c>
      <c r="E63" s="1">
        <v>0</v>
      </c>
      <c r="F63" s="1">
        <v>389520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4">
        <v>389520</v>
      </c>
    </row>
    <row r="64" spans="1:24" ht="12.75">
      <c r="A64" s="2" t="s">
        <v>151</v>
      </c>
      <c r="B64" s="2" t="s">
        <v>152</v>
      </c>
      <c r="C64" s="2" t="s">
        <v>126</v>
      </c>
      <c r="D64" s="1">
        <v>0</v>
      </c>
      <c r="E64" s="1">
        <v>0</v>
      </c>
      <c r="F64" s="1">
        <v>679860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4">
        <v>679860</v>
      </c>
    </row>
    <row r="65" spans="1:24" ht="12.75">
      <c r="A65" s="2" t="s">
        <v>153</v>
      </c>
      <c r="B65" s="2" t="s">
        <v>154</v>
      </c>
      <c r="C65" s="2" t="s">
        <v>126</v>
      </c>
      <c r="D65" s="1">
        <v>0</v>
      </c>
      <c r="E65" s="1">
        <v>0</v>
      </c>
      <c r="F65" s="1">
        <v>391230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4">
        <v>391230</v>
      </c>
    </row>
    <row r="66" spans="1:24" ht="12.75">
      <c r="A66" s="2" t="s">
        <v>155</v>
      </c>
      <c r="B66" s="2" t="s">
        <v>156</v>
      </c>
      <c r="C66" s="2" t="s">
        <v>126</v>
      </c>
      <c r="D66" s="1">
        <v>0</v>
      </c>
      <c r="E66" s="1">
        <v>0</v>
      </c>
      <c r="F66" s="1">
        <v>366930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4">
        <v>366930</v>
      </c>
    </row>
    <row r="67" spans="1:24" ht="12.75">
      <c r="A67" s="2" t="s">
        <v>157</v>
      </c>
      <c r="B67" s="2" t="s">
        <v>158</v>
      </c>
      <c r="C67" s="2" t="s">
        <v>126</v>
      </c>
      <c r="D67" s="1">
        <v>0</v>
      </c>
      <c r="E67" s="1">
        <v>0</v>
      </c>
      <c r="F67" s="1">
        <v>608445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4">
        <v>608445</v>
      </c>
    </row>
    <row r="68" spans="1:24" ht="12.75">
      <c r="A68" s="2" t="s">
        <v>159</v>
      </c>
      <c r="B68" s="2" t="s">
        <v>160</v>
      </c>
      <c r="C68" s="2" t="s">
        <v>126</v>
      </c>
      <c r="D68" s="1">
        <v>0</v>
      </c>
      <c r="E68" s="1">
        <v>0</v>
      </c>
      <c r="F68" s="1">
        <v>598950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4">
        <v>598950</v>
      </c>
    </row>
    <row r="69" spans="1:24" ht="25.5">
      <c r="A69" s="2" t="s">
        <v>161</v>
      </c>
      <c r="B69" s="2" t="s">
        <v>162</v>
      </c>
      <c r="C69" s="2" t="s">
        <v>126</v>
      </c>
      <c r="D69" s="1">
        <v>0</v>
      </c>
      <c r="E69" s="1">
        <v>0</v>
      </c>
      <c r="F69" s="1">
        <v>115740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4">
        <v>115740</v>
      </c>
    </row>
    <row r="70" spans="1:24" ht="25.5">
      <c r="A70" s="2" t="s">
        <v>163</v>
      </c>
      <c r="B70" s="2" t="s">
        <v>164</v>
      </c>
      <c r="C70" s="2" t="s">
        <v>126</v>
      </c>
      <c r="D70" s="1">
        <v>0</v>
      </c>
      <c r="E70" s="1">
        <v>0</v>
      </c>
      <c r="F70" s="1">
        <v>812385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4">
        <v>812385</v>
      </c>
    </row>
    <row r="71" spans="1:24" ht="12.75">
      <c r="A71" s="2" t="s">
        <v>165</v>
      </c>
      <c r="B71" s="2" t="s">
        <v>166</v>
      </c>
      <c r="C71" s="2" t="s">
        <v>126</v>
      </c>
      <c r="D71" s="1">
        <v>0</v>
      </c>
      <c r="E71" s="1">
        <v>0</v>
      </c>
      <c r="F71" s="1">
        <v>773370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4">
        <v>773370</v>
      </c>
    </row>
    <row r="72" spans="1:24" ht="12.75">
      <c r="A72" s="2" t="s">
        <v>167</v>
      </c>
      <c r="B72" s="2" t="s">
        <v>168</v>
      </c>
      <c r="C72" s="2" t="s">
        <v>126</v>
      </c>
      <c r="D72" s="1">
        <v>0</v>
      </c>
      <c r="E72" s="1">
        <v>0</v>
      </c>
      <c r="F72" s="1">
        <v>337095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4">
        <v>337095</v>
      </c>
    </row>
    <row r="73" spans="1:24" ht="12.75">
      <c r="A73" s="2" t="s">
        <v>169</v>
      </c>
      <c r="B73" s="2" t="s">
        <v>170</v>
      </c>
      <c r="C73" s="2" t="s">
        <v>126</v>
      </c>
      <c r="D73" s="1">
        <v>0</v>
      </c>
      <c r="E73" s="1">
        <v>0</v>
      </c>
      <c r="F73" s="1">
        <v>593235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4">
        <v>593235</v>
      </c>
    </row>
    <row r="74" spans="1:24" ht="25.5">
      <c r="A74" s="2" t="s">
        <v>171</v>
      </c>
      <c r="B74" s="2" t="s">
        <v>172</v>
      </c>
      <c r="C74" s="2" t="s">
        <v>126</v>
      </c>
      <c r="D74" s="1">
        <v>0</v>
      </c>
      <c r="E74" s="1">
        <v>0</v>
      </c>
      <c r="F74" s="1">
        <v>607770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4">
        <v>607770</v>
      </c>
    </row>
    <row r="75" spans="1:24" ht="25.5">
      <c r="A75" s="2" t="s">
        <v>173</v>
      </c>
      <c r="B75" s="2" t="s">
        <v>174</v>
      </c>
      <c r="C75" s="2" t="s">
        <v>126</v>
      </c>
      <c r="D75" s="1">
        <v>0</v>
      </c>
      <c r="E75" s="1">
        <v>0</v>
      </c>
      <c r="F75" s="1">
        <v>479700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4">
        <v>479700</v>
      </c>
    </row>
    <row r="76" spans="1:24" ht="12.75">
      <c r="A76" s="2" t="s">
        <v>175</v>
      </c>
      <c r="B76" s="2" t="s">
        <v>176</v>
      </c>
      <c r="C76" s="2" t="s">
        <v>126</v>
      </c>
      <c r="D76" s="1">
        <v>0</v>
      </c>
      <c r="E76" s="1">
        <v>0</v>
      </c>
      <c r="F76" s="1">
        <v>268740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4">
        <v>268740</v>
      </c>
    </row>
    <row r="77" spans="1:24" ht="12.75">
      <c r="A77" s="2" t="s">
        <v>177</v>
      </c>
      <c r="B77" s="2" t="s">
        <v>178</v>
      </c>
      <c r="C77" s="2" t="s">
        <v>126</v>
      </c>
      <c r="D77" s="1">
        <v>0</v>
      </c>
      <c r="E77" s="1">
        <v>0</v>
      </c>
      <c r="F77" s="1">
        <v>502155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4">
        <v>502155</v>
      </c>
    </row>
    <row r="78" spans="1:24" ht="25.5">
      <c r="A78" s="2" t="s">
        <v>179</v>
      </c>
      <c r="B78" s="2" t="s">
        <v>180</v>
      </c>
      <c r="C78" s="2" t="s">
        <v>126</v>
      </c>
      <c r="D78" s="1">
        <v>0</v>
      </c>
      <c r="E78" s="1">
        <v>0</v>
      </c>
      <c r="F78" s="1">
        <v>242685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4">
        <v>242685</v>
      </c>
    </row>
    <row r="79" spans="1:24" ht="12.75">
      <c r="A79" s="2" t="s">
        <v>181</v>
      </c>
      <c r="B79" s="2" t="s">
        <v>182</v>
      </c>
      <c r="C79" s="2" t="s">
        <v>126</v>
      </c>
      <c r="D79" s="1">
        <v>0</v>
      </c>
      <c r="E79" s="1">
        <v>0</v>
      </c>
      <c r="F79" s="1">
        <v>248400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4">
        <v>248400</v>
      </c>
    </row>
    <row r="80" spans="1:24" ht="25.5">
      <c r="A80" s="2" t="s">
        <v>183</v>
      </c>
      <c r="B80" s="2" t="s">
        <v>184</v>
      </c>
      <c r="C80" s="2" t="s">
        <v>126</v>
      </c>
      <c r="D80" s="1">
        <v>0</v>
      </c>
      <c r="E80" s="1">
        <v>0</v>
      </c>
      <c r="F80" s="1">
        <v>270000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4">
        <v>270000</v>
      </c>
    </row>
    <row r="81" spans="1:24" ht="25.5">
      <c r="A81" s="2" t="s">
        <v>185</v>
      </c>
      <c r="B81" s="2" t="s">
        <v>186</v>
      </c>
      <c r="C81" s="2" t="s">
        <v>126</v>
      </c>
      <c r="D81" s="1">
        <v>0</v>
      </c>
      <c r="E81" s="1">
        <v>0</v>
      </c>
      <c r="F81" s="1">
        <v>299880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4">
        <v>299880</v>
      </c>
    </row>
    <row r="82" spans="1:24" ht="12.75">
      <c r="A82" s="2" t="s">
        <v>187</v>
      </c>
      <c r="B82" s="2" t="s">
        <v>188</v>
      </c>
      <c r="C82" s="2" t="s">
        <v>126</v>
      </c>
      <c r="D82" s="1">
        <v>0</v>
      </c>
      <c r="E82" s="1">
        <v>0</v>
      </c>
      <c r="F82" s="1">
        <v>308025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4">
        <v>308025</v>
      </c>
    </row>
    <row r="83" spans="1:24" ht="12.75">
      <c r="A83" s="2" t="s">
        <v>189</v>
      </c>
      <c r="B83" s="2" t="s">
        <v>190</v>
      </c>
      <c r="C83" s="2" t="s">
        <v>126</v>
      </c>
      <c r="D83" s="1">
        <v>0</v>
      </c>
      <c r="E83" s="1">
        <v>0</v>
      </c>
      <c r="F83" s="1">
        <v>170550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4">
        <v>170550</v>
      </c>
    </row>
    <row r="84" spans="1:24" ht="25.5">
      <c r="A84" s="2" t="s">
        <v>191</v>
      </c>
      <c r="B84" s="2" t="s">
        <v>192</v>
      </c>
      <c r="C84" s="2" t="s">
        <v>126</v>
      </c>
      <c r="D84" s="1">
        <v>0</v>
      </c>
      <c r="E84" s="1">
        <v>0</v>
      </c>
      <c r="F84" s="1">
        <v>276885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4">
        <v>276885</v>
      </c>
    </row>
    <row r="85" spans="1:24" ht="12.75">
      <c r="A85" s="2" t="s">
        <v>193</v>
      </c>
      <c r="B85" s="2" t="s">
        <v>194</v>
      </c>
      <c r="C85" s="2" t="s">
        <v>126</v>
      </c>
      <c r="D85" s="1">
        <v>0</v>
      </c>
      <c r="E85" s="1">
        <v>0</v>
      </c>
      <c r="F85" s="1">
        <v>289350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4">
        <v>289350</v>
      </c>
    </row>
    <row r="86" spans="1:24" ht="25.5">
      <c r="A86" s="2" t="s">
        <v>195</v>
      </c>
      <c r="B86" s="2" t="s">
        <v>196</v>
      </c>
      <c r="C86" s="2" t="s">
        <v>126</v>
      </c>
      <c r="D86" s="1">
        <v>0</v>
      </c>
      <c r="E86" s="1">
        <v>0</v>
      </c>
      <c r="F86" s="1">
        <v>220995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4">
        <v>220995</v>
      </c>
    </row>
    <row r="87" spans="1:24" ht="12.75">
      <c r="A87" s="2" t="s">
        <v>197</v>
      </c>
      <c r="B87" s="2" t="s">
        <v>198</v>
      </c>
      <c r="C87" s="2" t="s">
        <v>126</v>
      </c>
      <c r="D87" s="1">
        <v>0</v>
      </c>
      <c r="E87" s="1">
        <v>0</v>
      </c>
      <c r="F87" s="1">
        <v>254655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4">
        <v>254655</v>
      </c>
    </row>
    <row r="88" spans="1:24" ht="12.75">
      <c r="A88" s="2" t="s">
        <v>199</v>
      </c>
      <c r="B88" s="2" t="s">
        <v>200</v>
      </c>
      <c r="C88" s="2" t="s">
        <v>126</v>
      </c>
      <c r="D88" s="1">
        <v>0</v>
      </c>
      <c r="E88" s="1">
        <v>0</v>
      </c>
      <c r="F88" s="1">
        <v>167400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4">
        <v>167400</v>
      </c>
    </row>
    <row r="89" spans="1:24" ht="12.75">
      <c r="A89" s="2" t="s">
        <v>201</v>
      </c>
      <c r="B89" s="2" t="s">
        <v>202</v>
      </c>
      <c r="C89" s="2" t="s">
        <v>126</v>
      </c>
      <c r="D89" s="1">
        <v>0</v>
      </c>
      <c r="E89" s="1">
        <v>0</v>
      </c>
      <c r="F89" s="1">
        <v>152325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4">
        <v>152325</v>
      </c>
    </row>
    <row r="90" spans="1:24" ht="25.5">
      <c r="A90" s="2" t="s">
        <v>203</v>
      </c>
      <c r="B90" s="2" t="s">
        <v>204</v>
      </c>
      <c r="C90" s="2" t="s">
        <v>126</v>
      </c>
      <c r="D90" s="1">
        <v>0</v>
      </c>
      <c r="E90" s="1">
        <v>0</v>
      </c>
      <c r="F90" s="1">
        <v>228555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4">
        <v>228555</v>
      </c>
    </row>
    <row r="91" spans="1:24" ht="25.5">
      <c r="A91" s="2" t="s">
        <v>205</v>
      </c>
      <c r="B91" s="2" t="s">
        <v>206</v>
      </c>
      <c r="C91" s="2" t="s">
        <v>126</v>
      </c>
      <c r="D91" s="1">
        <v>0</v>
      </c>
      <c r="E91" s="1">
        <v>0</v>
      </c>
      <c r="F91" s="1">
        <v>306270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4">
        <v>306270</v>
      </c>
    </row>
    <row r="92" spans="1:24" ht="12.75">
      <c r="A92" s="2" t="s">
        <v>207</v>
      </c>
      <c r="B92" s="2" t="s">
        <v>208</v>
      </c>
      <c r="C92" s="2" t="s">
        <v>126</v>
      </c>
      <c r="D92" s="1">
        <v>0</v>
      </c>
      <c r="E92" s="1">
        <v>0</v>
      </c>
      <c r="F92" s="1">
        <v>303255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4">
        <v>303255</v>
      </c>
    </row>
    <row r="93" spans="1:24" ht="25.5">
      <c r="A93" s="2" t="s">
        <v>209</v>
      </c>
      <c r="B93" s="2" t="s">
        <v>210</v>
      </c>
      <c r="C93" s="2" t="s">
        <v>126</v>
      </c>
      <c r="D93" s="1">
        <v>0</v>
      </c>
      <c r="E93" s="1">
        <v>0</v>
      </c>
      <c r="F93" s="1">
        <v>320445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4">
        <v>320445</v>
      </c>
    </row>
    <row r="94" spans="1:24" ht="12.75">
      <c r="A94" s="2" t="s">
        <v>211</v>
      </c>
      <c r="B94" s="2" t="s">
        <v>212</v>
      </c>
      <c r="C94" s="2" t="s">
        <v>126</v>
      </c>
      <c r="D94" s="1">
        <v>0</v>
      </c>
      <c r="E94" s="1">
        <v>0</v>
      </c>
      <c r="F94" s="1">
        <v>187110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4">
        <v>187110</v>
      </c>
    </row>
    <row r="95" spans="1:24" ht="12.75">
      <c r="A95" s="2" t="s">
        <v>213</v>
      </c>
      <c r="B95" s="2" t="s">
        <v>214</v>
      </c>
      <c r="C95" s="2" t="s">
        <v>126</v>
      </c>
      <c r="D95" s="1">
        <v>0</v>
      </c>
      <c r="E95" s="1">
        <v>0</v>
      </c>
      <c r="F95" s="1">
        <v>333270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4">
        <v>333270</v>
      </c>
    </row>
    <row r="96" spans="1:24" ht="12.75">
      <c r="A96" s="2" t="s">
        <v>215</v>
      </c>
      <c r="B96" s="2" t="s">
        <v>216</v>
      </c>
      <c r="C96" s="2" t="s">
        <v>126</v>
      </c>
      <c r="D96" s="1">
        <v>0</v>
      </c>
      <c r="E96" s="1">
        <v>0</v>
      </c>
      <c r="F96" s="1">
        <v>256545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4">
        <v>256545</v>
      </c>
    </row>
    <row r="97" spans="1:24" ht="25.5">
      <c r="A97" s="2" t="s">
        <v>217</v>
      </c>
      <c r="B97" s="2" t="s">
        <v>218</v>
      </c>
      <c r="C97" s="2" t="s">
        <v>126</v>
      </c>
      <c r="D97" s="1">
        <v>0</v>
      </c>
      <c r="E97" s="1">
        <v>0</v>
      </c>
      <c r="F97" s="1">
        <v>758070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4">
        <v>758070</v>
      </c>
    </row>
    <row r="98" spans="1:24" ht="25.5">
      <c r="A98" s="2" t="s">
        <v>219</v>
      </c>
      <c r="B98" s="2" t="s">
        <v>220</v>
      </c>
      <c r="C98" s="2" t="s">
        <v>126</v>
      </c>
      <c r="D98" s="1">
        <v>0</v>
      </c>
      <c r="E98" s="1">
        <v>0</v>
      </c>
      <c r="F98" s="1">
        <v>160560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4">
        <v>160560</v>
      </c>
    </row>
    <row r="99" spans="1:24" ht="25.5">
      <c r="A99" s="2" t="s">
        <v>221</v>
      </c>
      <c r="B99" s="2" t="s">
        <v>222</v>
      </c>
      <c r="C99" s="2" t="s">
        <v>126</v>
      </c>
      <c r="D99" s="1">
        <v>0</v>
      </c>
      <c r="E99" s="1">
        <v>0</v>
      </c>
      <c r="F99" s="1">
        <v>973080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4">
        <v>973080</v>
      </c>
    </row>
    <row r="100" spans="1:24" ht="25.5">
      <c r="A100" s="2" t="s">
        <v>223</v>
      </c>
      <c r="B100" s="2" t="s">
        <v>224</v>
      </c>
      <c r="C100" s="2" t="s">
        <v>126</v>
      </c>
      <c r="D100" s="1">
        <v>0</v>
      </c>
      <c r="E100" s="1">
        <v>0</v>
      </c>
      <c r="F100" s="1">
        <v>124830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4">
        <v>124830</v>
      </c>
    </row>
    <row r="101" spans="1:24" ht="12.75">
      <c r="A101" s="2" t="s">
        <v>225</v>
      </c>
      <c r="B101" s="2" t="s">
        <v>226</v>
      </c>
      <c r="C101" s="2" t="s">
        <v>126</v>
      </c>
      <c r="D101" s="1">
        <v>0</v>
      </c>
      <c r="E101" s="1">
        <v>0</v>
      </c>
      <c r="F101" s="1">
        <v>481590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4">
        <v>481590</v>
      </c>
    </row>
    <row r="102" spans="1:24" ht="12.75">
      <c r="A102" s="2" t="s">
        <v>227</v>
      </c>
      <c r="B102" s="2" t="s">
        <v>228</v>
      </c>
      <c r="C102" s="2" t="s">
        <v>126</v>
      </c>
      <c r="D102" s="1">
        <v>0</v>
      </c>
      <c r="E102" s="1">
        <v>0</v>
      </c>
      <c r="F102" s="1">
        <v>172800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4">
        <v>172800</v>
      </c>
    </row>
    <row r="103" spans="1:24" ht="12.75">
      <c r="A103" s="2" t="s">
        <v>229</v>
      </c>
      <c r="B103" s="2" t="s">
        <v>230</v>
      </c>
      <c r="C103" s="2" t="s">
        <v>126</v>
      </c>
      <c r="D103" s="1">
        <v>0</v>
      </c>
      <c r="E103" s="1">
        <v>0</v>
      </c>
      <c r="F103" s="1">
        <v>345870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4">
        <v>345870</v>
      </c>
    </row>
    <row r="104" spans="1:24" ht="12.75">
      <c r="A104" s="2" t="s">
        <v>231</v>
      </c>
      <c r="B104" s="2" t="s">
        <v>232</v>
      </c>
      <c r="C104" s="2" t="s">
        <v>126</v>
      </c>
      <c r="D104" s="1">
        <v>0</v>
      </c>
      <c r="E104" s="1">
        <v>0</v>
      </c>
      <c r="F104" s="1">
        <v>833220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4">
        <v>833220</v>
      </c>
    </row>
    <row r="105" spans="1:24" ht="25.5">
      <c r="A105" s="2" t="s">
        <v>233</v>
      </c>
      <c r="B105" s="2" t="s">
        <v>234</v>
      </c>
      <c r="C105" s="2" t="s">
        <v>126</v>
      </c>
      <c r="D105" s="1">
        <v>0</v>
      </c>
      <c r="E105" s="1">
        <v>0</v>
      </c>
      <c r="F105" s="1">
        <v>455850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4">
        <v>455850</v>
      </c>
    </row>
    <row r="106" spans="1:24" ht="12.75">
      <c r="A106" s="2" t="s">
        <v>235</v>
      </c>
      <c r="B106" s="2" t="s">
        <v>236</v>
      </c>
      <c r="C106" s="2" t="s">
        <v>126</v>
      </c>
      <c r="D106" s="1">
        <v>0</v>
      </c>
      <c r="E106" s="1">
        <v>0</v>
      </c>
      <c r="F106" s="1">
        <v>575145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4">
        <v>575145</v>
      </c>
    </row>
    <row r="107" spans="1:24" ht="12.75">
      <c r="A107" s="2" t="s">
        <v>237</v>
      </c>
      <c r="B107" s="2" t="s">
        <v>238</v>
      </c>
      <c r="C107" s="2" t="s">
        <v>126</v>
      </c>
      <c r="D107" s="1">
        <v>0</v>
      </c>
      <c r="E107" s="1">
        <v>0</v>
      </c>
      <c r="F107" s="1">
        <v>627120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4">
        <v>627120</v>
      </c>
    </row>
    <row r="108" spans="1:24" ht="25.5">
      <c r="A108" s="2" t="s">
        <v>239</v>
      </c>
      <c r="B108" s="2" t="s">
        <v>240</v>
      </c>
      <c r="C108" s="2" t="s">
        <v>126</v>
      </c>
      <c r="D108" s="1">
        <v>0</v>
      </c>
      <c r="E108" s="1">
        <v>0</v>
      </c>
      <c r="F108" s="1">
        <v>534420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4">
        <v>534420</v>
      </c>
    </row>
    <row r="109" spans="1:24" ht="12.75">
      <c r="A109" s="2" t="s">
        <v>241</v>
      </c>
      <c r="B109" s="2" t="s">
        <v>242</v>
      </c>
      <c r="C109" s="2" t="s">
        <v>126</v>
      </c>
      <c r="D109" s="1">
        <v>0</v>
      </c>
      <c r="E109" s="1">
        <v>0</v>
      </c>
      <c r="F109" s="1">
        <v>718605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4">
        <v>718605</v>
      </c>
    </row>
    <row r="110" spans="1:24" ht="25.5">
      <c r="A110" s="2" t="s">
        <v>243</v>
      </c>
      <c r="B110" s="2" t="s">
        <v>244</v>
      </c>
      <c r="C110" s="2" t="s">
        <v>126</v>
      </c>
      <c r="D110" s="1">
        <v>0</v>
      </c>
      <c r="E110" s="1">
        <v>0</v>
      </c>
      <c r="F110" s="1">
        <v>438300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4">
        <v>438300</v>
      </c>
    </row>
    <row r="111" spans="1:24" ht="12.75">
      <c r="A111" s="2" t="s">
        <v>245</v>
      </c>
      <c r="B111" s="2" t="s">
        <v>246</v>
      </c>
      <c r="C111" s="2" t="s">
        <v>126</v>
      </c>
      <c r="D111" s="1">
        <v>0</v>
      </c>
      <c r="E111" s="1">
        <v>0</v>
      </c>
      <c r="F111" s="1">
        <v>425115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4">
        <v>425115</v>
      </c>
    </row>
    <row r="112" spans="1:24" ht="12.75">
      <c r="A112" s="2" t="s">
        <v>247</v>
      </c>
      <c r="B112" s="2" t="s">
        <v>248</v>
      </c>
      <c r="C112" s="2" t="s">
        <v>126</v>
      </c>
      <c r="D112" s="1">
        <v>0</v>
      </c>
      <c r="E112" s="1">
        <v>0</v>
      </c>
      <c r="F112" s="1">
        <v>479475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4">
        <v>479475</v>
      </c>
    </row>
    <row r="113" spans="1:24" ht="25.5">
      <c r="A113" s="2" t="s">
        <v>249</v>
      </c>
      <c r="B113" s="2" t="s">
        <v>250</v>
      </c>
      <c r="C113" s="2" t="s">
        <v>126</v>
      </c>
      <c r="D113" s="1">
        <v>0</v>
      </c>
      <c r="E113" s="1">
        <v>0</v>
      </c>
      <c r="F113" s="1">
        <v>456255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4">
        <v>456255</v>
      </c>
    </row>
    <row r="114" spans="1:24" ht="12.75">
      <c r="A114" s="2" t="s">
        <v>251</v>
      </c>
      <c r="B114" s="2" t="s">
        <v>252</v>
      </c>
      <c r="C114" s="2" t="s">
        <v>253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5710994.22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4">
        <v>5710994.22</v>
      </c>
    </row>
    <row r="115" spans="1:24" ht="12.75">
      <c r="A115" s="2" t="s">
        <v>254</v>
      </c>
      <c r="B115" s="2" t="s">
        <v>255</v>
      </c>
      <c r="C115" s="2" t="s">
        <v>256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30279.75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4">
        <v>30279.75</v>
      </c>
    </row>
    <row r="116" spans="1:24" ht="12.75">
      <c r="A116" s="2" t="s">
        <v>257</v>
      </c>
      <c r="B116" s="2" t="s">
        <v>258</v>
      </c>
      <c r="C116" s="2" t="s">
        <v>256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3050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4">
        <v>3050</v>
      </c>
    </row>
    <row r="117" spans="1:24" ht="12.75">
      <c r="A117" s="2" t="s">
        <v>259</v>
      </c>
      <c r="B117" s="2" t="s">
        <v>260</v>
      </c>
      <c r="C117" s="2" t="s">
        <v>256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4500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4">
        <v>4500</v>
      </c>
    </row>
    <row r="118" spans="1:24" ht="12.75">
      <c r="A118" s="2" t="s">
        <v>261</v>
      </c>
      <c r="B118" s="2" t="s">
        <v>262</v>
      </c>
      <c r="C118" s="2" t="s">
        <v>256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20500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4">
        <v>20500</v>
      </c>
    </row>
    <row r="119" spans="1:24" ht="12.75">
      <c r="A119" s="2" t="s">
        <v>263</v>
      </c>
      <c r="B119" s="2" t="s">
        <v>264</v>
      </c>
      <c r="C119" s="2" t="s">
        <v>256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1366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4">
        <v>1366</v>
      </c>
    </row>
    <row r="120" spans="1:24" ht="12.75">
      <c r="A120" s="2" t="s">
        <v>265</v>
      </c>
      <c r="B120" s="2" t="s">
        <v>266</v>
      </c>
      <c r="C120" s="2" t="s">
        <v>256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11200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4">
        <v>11200</v>
      </c>
    </row>
    <row r="121" spans="1:24" ht="12.75">
      <c r="A121" s="2" t="s">
        <v>267</v>
      </c>
      <c r="B121" s="2" t="s">
        <v>268</v>
      </c>
      <c r="C121" s="2" t="s">
        <v>256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13360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4">
        <v>13360</v>
      </c>
    </row>
    <row r="122" spans="1:24" ht="12.75">
      <c r="A122" s="2" t="s">
        <v>269</v>
      </c>
      <c r="B122" s="2" t="s">
        <v>270</v>
      </c>
      <c r="C122" s="2" t="s">
        <v>256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270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4">
        <v>270</v>
      </c>
    </row>
    <row r="123" spans="1:24" ht="12.75">
      <c r="A123" s="2" t="s">
        <v>271</v>
      </c>
      <c r="B123" s="2" t="s">
        <v>272</v>
      </c>
      <c r="C123" s="2" t="s">
        <v>256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17158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4">
        <v>17158</v>
      </c>
    </row>
    <row r="124" spans="1:24" ht="12.75">
      <c r="A124" s="2" t="s">
        <v>273</v>
      </c>
      <c r="B124" s="2" t="s">
        <v>274</v>
      </c>
      <c r="C124" s="2" t="s">
        <v>256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1150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4">
        <v>1150</v>
      </c>
    </row>
    <row r="125" spans="1:24" ht="12.75">
      <c r="A125" s="2" t="s">
        <v>275</v>
      </c>
      <c r="B125" s="2" t="s">
        <v>276</v>
      </c>
      <c r="C125" s="2" t="s">
        <v>256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32387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4">
        <v>32387</v>
      </c>
    </row>
    <row r="126" spans="1:24" ht="12.75">
      <c r="A126" s="2" t="s">
        <v>277</v>
      </c>
      <c r="B126" s="2" t="s">
        <v>278</v>
      </c>
      <c r="C126" s="2" t="s">
        <v>256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9658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4">
        <v>9658</v>
      </c>
    </row>
    <row r="127" spans="1:24" ht="12.75">
      <c r="A127" s="2" t="s">
        <v>279</v>
      </c>
      <c r="B127" s="2" t="s">
        <v>280</v>
      </c>
      <c r="C127" s="2" t="s">
        <v>256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311913.5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4">
        <v>311913.5</v>
      </c>
    </row>
    <row r="128" spans="1:24" ht="12.75">
      <c r="A128" s="2" t="s">
        <v>281</v>
      </c>
      <c r="B128" s="2" t="s">
        <v>282</v>
      </c>
      <c r="C128" s="2" t="s">
        <v>256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3820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4">
        <v>3820</v>
      </c>
    </row>
    <row r="129" spans="1:24" ht="12.75">
      <c r="A129" s="2" t="s">
        <v>283</v>
      </c>
      <c r="B129" s="2" t="s">
        <v>284</v>
      </c>
      <c r="C129" s="2" t="s">
        <v>256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1100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4">
        <v>1100</v>
      </c>
    </row>
    <row r="130" spans="1:24" ht="12.75">
      <c r="A130" s="2" t="s">
        <v>285</v>
      </c>
      <c r="B130" s="2" t="s">
        <v>286</v>
      </c>
      <c r="C130" s="2" t="s">
        <v>256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5635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4">
        <v>5635</v>
      </c>
    </row>
    <row r="131" spans="1:24" ht="12.75">
      <c r="A131" s="2" t="s">
        <v>287</v>
      </c>
      <c r="B131" s="2" t="s">
        <v>288</v>
      </c>
      <c r="C131" s="2" t="s">
        <v>256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4163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4">
        <v>4163</v>
      </c>
    </row>
    <row r="132" spans="1:24" ht="12.75">
      <c r="A132" s="2" t="s">
        <v>289</v>
      </c>
      <c r="B132" s="2" t="s">
        <v>290</v>
      </c>
      <c r="C132" s="2" t="s">
        <v>256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662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4">
        <v>662</v>
      </c>
    </row>
    <row r="133" spans="1:24" ht="12.75">
      <c r="A133" s="2" t="s">
        <v>291</v>
      </c>
      <c r="B133" s="2" t="s">
        <v>292</v>
      </c>
      <c r="C133" s="2" t="s">
        <v>256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2640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4">
        <v>2640</v>
      </c>
    </row>
    <row r="134" spans="1:24" ht="12.75">
      <c r="A134" s="2" t="s">
        <v>293</v>
      </c>
      <c r="B134" s="2" t="s">
        <v>294</v>
      </c>
      <c r="C134" s="2" t="s">
        <v>256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580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4">
        <v>580</v>
      </c>
    </row>
    <row r="135" spans="1:24" ht="12.75">
      <c r="A135" s="2" t="s">
        <v>295</v>
      </c>
      <c r="B135" s="2" t="s">
        <v>296</v>
      </c>
      <c r="C135" s="2" t="s">
        <v>256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49294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4">
        <v>49294</v>
      </c>
    </row>
    <row r="136" spans="1:24" ht="12.75">
      <c r="A136" s="2" t="s">
        <v>297</v>
      </c>
      <c r="B136" s="2" t="s">
        <v>298</v>
      </c>
      <c r="C136" s="2" t="s">
        <v>256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2180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4">
        <v>2180</v>
      </c>
    </row>
    <row r="137" spans="1:24" ht="12.75">
      <c r="A137" s="2" t="s">
        <v>299</v>
      </c>
      <c r="B137" s="2" t="s">
        <v>300</v>
      </c>
      <c r="C137" s="2" t="s">
        <v>256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2725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4">
        <v>2725</v>
      </c>
    </row>
    <row r="138" spans="1:24" ht="12.75">
      <c r="A138" s="2" t="s">
        <v>301</v>
      </c>
      <c r="B138" s="2" t="s">
        <v>302</v>
      </c>
      <c r="C138" s="2" t="s">
        <v>256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4953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4">
        <v>4953</v>
      </c>
    </row>
    <row r="139" spans="1:24" ht="12.75">
      <c r="A139" s="2" t="s">
        <v>303</v>
      </c>
      <c r="B139" s="2" t="s">
        <v>304</v>
      </c>
      <c r="C139" s="2" t="s">
        <v>256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4684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4">
        <v>4684</v>
      </c>
    </row>
    <row r="140" spans="1:24" ht="12.75">
      <c r="A140" s="2" t="s">
        <v>305</v>
      </c>
      <c r="B140" s="2" t="s">
        <v>306</v>
      </c>
      <c r="C140" s="2" t="s">
        <v>256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950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4">
        <v>950</v>
      </c>
    </row>
    <row r="141" spans="1:24" ht="12.75">
      <c r="A141" s="2" t="s">
        <v>307</v>
      </c>
      <c r="B141" s="2" t="s">
        <v>308</v>
      </c>
      <c r="C141" s="2" t="s">
        <v>256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20400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4">
        <v>20400</v>
      </c>
    </row>
    <row r="142" spans="1:24" ht="12.75">
      <c r="A142" s="2" t="s">
        <v>309</v>
      </c>
      <c r="B142" s="2" t="s">
        <v>310</v>
      </c>
      <c r="C142" s="2" t="s">
        <v>256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11210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4">
        <v>11210</v>
      </c>
    </row>
    <row r="143" spans="1:24" ht="12.75">
      <c r="A143" s="2" t="s">
        <v>311</v>
      </c>
      <c r="B143" s="2" t="s">
        <v>312</v>
      </c>
      <c r="C143" s="2" t="s">
        <v>256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14570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4">
        <v>14570</v>
      </c>
    </row>
    <row r="144" spans="1:24" ht="12.75">
      <c r="A144" s="2" t="s">
        <v>313</v>
      </c>
      <c r="B144" s="2" t="s">
        <v>314</v>
      </c>
      <c r="C144" s="2" t="s">
        <v>256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3730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4">
        <v>3730</v>
      </c>
    </row>
    <row r="145" spans="1:24" ht="12.75">
      <c r="A145" s="2" t="s">
        <v>315</v>
      </c>
      <c r="B145" s="2" t="s">
        <v>316</v>
      </c>
      <c r="C145" s="2" t="s">
        <v>256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70598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4">
        <v>70598</v>
      </c>
    </row>
    <row r="146" spans="1:24" ht="12.75">
      <c r="A146" s="2" t="s">
        <v>317</v>
      </c>
      <c r="B146" s="2" t="s">
        <v>318</v>
      </c>
      <c r="C146" s="2" t="s">
        <v>256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8120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4">
        <v>8120</v>
      </c>
    </row>
    <row r="147" spans="1:24" ht="12.75">
      <c r="A147" s="2" t="s">
        <v>319</v>
      </c>
      <c r="B147" s="2" t="s">
        <v>320</v>
      </c>
      <c r="C147" s="2" t="s">
        <v>256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80440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4">
        <v>80440</v>
      </c>
    </row>
    <row r="148" spans="1:24" ht="12.75">
      <c r="A148" s="2" t="s">
        <v>321</v>
      </c>
      <c r="B148" s="2" t="s">
        <v>322</v>
      </c>
      <c r="C148" s="2" t="s">
        <v>256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3285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4">
        <v>3285</v>
      </c>
    </row>
    <row r="149" spans="1:24" ht="12.75">
      <c r="A149" s="2" t="s">
        <v>323</v>
      </c>
      <c r="B149" s="2" t="s">
        <v>324</v>
      </c>
      <c r="C149" s="2" t="s">
        <v>256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5688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4">
        <v>5688</v>
      </c>
    </row>
    <row r="150" spans="1:24" ht="12.75">
      <c r="A150" s="2" t="s">
        <v>325</v>
      </c>
      <c r="B150" s="2" t="s">
        <v>326</v>
      </c>
      <c r="C150" s="2" t="s">
        <v>256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23588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4">
        <v>23588</v>
      </c>
    </row>
    <row r="151" spans="1:24" ht="12.75">
      <c r="A151" s="2" t="s">
        <v>327</v>
      </c>
      <c r="B151" s="2" t="s">
        <v>328</v>
      </c>
      <c r="C151" s="2" t="s">
        <v>256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10386.25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4">
        <v>10386.25</v>
      </c>
    </row>
    <row r="152" spans="1:24" ht="12.75">
      <c r="A152" s="2" t="s">
        <v>329</v>
      </c>
      <c r="B152" s="2" t="s">
        <v>330</v>
      </c>
      <c r="C152" s="2" t="s">
        <v>256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3838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4">
        <v>3838</v>
      </c>
    </row>
    <row r="153" spans="1:24" ht="12.75">
      <c r="A153" s="2" t="s">
        <v>331</v>
      </c>
      <c r="B153" s="2" t="s">
        <v>332</v>
      </c>
      <c r="C153" s="2" t="s">
        <v>256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3000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4">
        <v>3000</v>
      </c>
    </row>
    <row r="154" spans="1:24" ht="12.75">
      <c r="A154" s="2" t="s">
        <v>333</v>
      </c>
      <c r="B154" s="2" t="s">
        <v>334</v>
      </c>
      <c r="C154" s="2" t="s">
        <v>256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4581.75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4">
        <v>4581.75</v>
      </c>
    </row>
    <row r="155" spans="1:24" ht="12.75">
      <c r="A155" s="2" t="s">
        <v>335</v>
      </c>
      <c r="B155" s="2" t="s">
        <v>336</v>
      </c>
      <c r="C155" s="2" t="s">
        <v>256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8081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4">
        <v>8081</v>
      </c>
    </row>
    <row r="156" spans="1:24" ht="12.75">
      <c r="A156" s="2" t="s">
        <v>337</v>
      </c>
      <c r="B156" s="2" t="s">
        <v>338</v>
      </c>
      <c r="C156" s="2" t="s">
        <v>256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26280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4">
        <v>26280</v>
      </c>
    </row>
    <row r="157" spans="1:24" ht="12.75">
      <c r="A157" s="2" t="s">
        <v>339</v>
      </c>
      <c r="B157" s="2" t="s">
        <v>340</v>
      </c>
      <c r="C157" s="2" t="s">
        <v>256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5523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4">
        <v>5523</v>
      </c>
    </row>
    <row r="158" spans="1:24" ht="12.75">
      <c r="A158" s="2" t="s">
        <v>341</v>
      </c>
      <c r="B158" s="2" t="s">
        <v>342</v>
      </c>
      <c r="C158" s="2" t="s">
        <v>256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9045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4">
        <v>9045</v>
      </c>
    </row>
    <row r="159" spans="1:24" ht="12.75">
      <c r="A159" s="2" t="s">
        <v>343</v>
      </c>
      <c r="B159" s="2" t="s">
        <v>344</v>
      </c>
      <c r="C159" s="2" t="s">
        <v>256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21000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4">
        <v>21000</v>
      </c>
    </row>
    <row r="160" spans="1:24" ht="12.75">
      <c r="A160" s="2" t="s">
        <v>345</v>
      </c>
      <c r="B160" s="2" t="s">
        <v>346</v>
      </c>
      <c r="C160" s="2" t="s">
        <v>256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149522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4">
        <v>149522</v>
      </c>
    </row>
    <row r="161" spans="1:24" ht="12.75">
      <c r="A161" s="2" t="s">
        <v>347</v>
      </c>
      <c r="B161" s="2" t="s">
        <v>348</v>
      </c>
      <c r="C161" s="2" t="s">
        <v>253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200000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4">
        <v>200000</v>
      </c>
    </row>
    <row r="162" spans="1:24" ht="12.75">
      <c r="A162" s="2" t="s">
        <v>349</v>
      </c>
      <c r="B162" s="2" t="s">
        <v>350</v>
      </c>
      <c r="C162" s="2" t="s">
        <v>38</v>
      </c>
      <c r="D162" s="1">
        <v>0</v>
      </c>
      <c r="E162" s="1">
        <v>0</v>
      </c>
      <c r="F162" s="1">
        <v>1698685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4">
        <v>1698685</v>
      </c>
    </row>
    <row r="163" spans="1:24" ht="12.75">
      <c r="A163" s="41" t="s">
        <v>19</v>
      </c>
      <c r="B163" s="41"/>
      <c r="C163" s="41"/>
      <c r="D163" s="4">
        <v>281150591.37</v>
      </c>
      <c r="E163" s="4">
        <v>290859760.2</v>
      </c>
      <c r="F163" s="4">
        <v>100538337.1</v>
      </c>
      <c r="G163" s="4">
        <v>39715478.39</v>
      </c>
      <c r="H163" s="4">
        <v>49527343.19</v>
      </c>
      <c r="I163" s="4">
        <v>5854924.22</v>
      </c>
      <c r="J163" s="4">
        <v>250000</v>
      </c>
      <c r="K163" s="4">
        <v>5897260.05</v>
      </c>
      <c r="L163" s="4">
        <v>67661540.47</v>
      </c>
      <c r="M163" s="4">
        <v>5255296</v>
      </c>
      <c r="N163" s="4">
        <v>37033915</v>
      </c>
      <c r="O163" s="4">
        <v>3631771.69</v>
      </c>
      <c r="P163" s="4">
        <v>12059093.87</v>
      </c>
      <c r="Q163" s="4">
        <v>27908737.62</v>
      </c>
      <c r="R163" s="4">
        <v>383.71</v>
      </c>
      <c r="S163" s="4">
        <v>-143325.35</v>
      </c>
      <c r="T163" s="4">
        <v>4790000</v>
      </c>
      <c r="U163" s="4">
        <v>319553.45</v>
      </c>
      <c r="V163" s="4">
        <v>1470440.33</v>
      </c>
      <c r="W163" s="4">
        <v>6376667.3</v>
      </c>
      <c r="X163" s="4">
        <v>940157768.61</v>
      </c>
    </row>
  </sheetData>
  <sheetProtection/>
  <mergeCells count="11">
    <mergeCell ref="R6:S6"/>
    <mergeCell ref="A1:F1"/>
    <mergeCell ref="A2:F2"/>
    <mergeCell ref="A3:F3"/>
    <mergeCell ref="A4:F4"/>
    <mergeCell ref="A6:A8"/>
    <mergeCell ref="B6:B8"/>
    <mergeCell ref="C6:C8"/>
    <mergeCell ref="D6:L6"/>
    <mergeCell ref="X6:X7"/>
    <mergeCell ref="A163:C16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:F4"/>
    </sheetView>
  </sheetViews>
  <sheetFormatPr defaultColWidth="30.8515625" defaultRowHeight="12.75"/>
  <cols>
    <col min="1" max="1" width="8.8515625" style="0" customWidth="1"/>
    <col min="2" max="2" width="30.8515625" style="0" customWidth="1"/>
    <col min="3" max="3" width="17.7109375" style="0" hidden="1" customWidth="1"/>
    <col min="4" max="4" width="17.8515625" style="0" customWidth="1"/>
    <col min="5" max="5" width="16.7109375" style="0" customWidth="1"/>
    <col min="6" max="10" width="16.8515625" style="0" customWidth="1"/>
    <col min="11" max="11" width="18.7109375" style="0" customWidth="1"/>
    <col min="12" max="12" width="18.140625" style="0" customWidth="1"/>
    <col min="13" max="13" width="17.57421875" style="0" customWidth="1"/>
    <col min="14" max="14" width="17.57421875" style="0" bestFit="1" customWidth="1"/>
    <col min="15" max="19" width="16.57421875" style="0" customWidth="1"/>
    <col min="20" max="20" width="17.8515625" style="0" customWidth="1"/>
    <col min="21" max="21" width="19.57421875" style="0" customWidth="1"/>
    <col min="22" max="23" width="19.00390625" style="0" customWidth="1"/>
    <col min="24" max="24" width="17.28125" style="0" customWidth="1"/>
    <col min="25" max="25" width="16.421875" style="0" customWidth="1"/>
  </cols>
  <sheetData>
    <row r="1" spans="1:6" ht="19.5" customHeight="1">
      <c r="A1" s="55" t="s">
        <v>0</v>
      </c>
      <c r="B1" s="54"/>
      <c r="C1" s="54"/>
      <c r="D1" s="54"/>
      <c r="E1" s="54"/>
      <c r="F1" s="54"/>
    </row>
    <row r="2" spans="1:6" ht="12.75" customHeight="1">
      <c r="A2" s="56" t="s">
        <v>1</v>
      </c>
      <c r="B2" s="54"/>
      <c r="C2" s="54"/>
      <c r="D2" s="54"/>
      <c r="E2" s="54"/>
      <c r="F2" s="54"/>
    </row>
    <row r="3" spans="1:6" ht="12.75" customHeight="1">
      <c r="A3" s="56" t="s">
        <v>2</v>
      </c>
      <c r="B3" s="54"/>
      <c r="C3" s="54"/>
      <c r="D3" s="54"/>
      <c r="E3" s="54"/>
      <c r="F3" s="54"/>
    </row>
    <row r="4" spans="1:6" ht="12.75" customHeight="1">
      <c r="A4" s="56" t="s">
        <v>3</v>
      </c>
      <c r="B4" s="54"/>
      <c r="C4" s="54"/>
      <c r="D4" s="54"/>
      <c r="E4" s="54"/>
      <c r="F4" s="54"/>
    </row>
    <row r="5" ht="12.75">
      <c r="F5" t="s">
        <v>4</v>
      </c>
    </row>
    <row r="6" spans="1:25" ht="76.5">
      <c r="A6" s="40" t="s">
        <v>5</v>
      </c>
      <c r="B6" s="40" t="s">
        <v>6</v>
      </c>
      <c r="C6" s="40" t="s">
        <v>7</v>
      </c>
      <c r="D6" s="40" t="s">
        <v>8</v>
      </c>
      <c r="E6" s="40"/>
      <c r="F6" s="40"/>
      <c r="G6" s="40"/>
      <c r="H6" s="40"/>
      <c r="I6" s="40"/>
      <c r="J6" s="40"/>
      <c r="K6" s="40"/>
      <c r="L6" s="40"/>
      <c r="M6" s="3" t="s">
        <v>9</v>
      </c>
      <c r="N6" s="3" t="s">
        <v>10</v>
      </c>
      <c r="O6" s="3" t="s">
        <v>11</v>
      </c>
      <c r="P6" s="3" t="s">
        <v>12</v>
      </c>
      <c r="Q6" s="3" t="s">
        <v>13</v>
      </c>
      <c r="R6" s="40" t="s">
        <v>14</v>
      </c>
      <c r="S6" s="40"/>
      <c r="T6" s="3" t="s">
        <v>15</v>
      </c>
      <c r="U6" s="3" t="s">
        <v>16</v>
      </c>
      <c r="V6" s="3" t="s">
        <v>17</v>
      </c>
      <c r="W6" s="3" t="s">
        <v>18</v>
      </c>
      <c r="X6" s="50" t="s">
        <v>19</v>
      </c>
      <c r="Y6" s="49" t="s">
        <v>352</v>
      </c>
    </row>
    <row r="7" spans="1:25" ht="99" customHeight="1">
      <c r="A7" s="40"/>
      <c r="B7" s="40"/>
      <c r="C7" s="43"/>
      <c r="D7" s="3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  <c r="L7" s="3" t="s">
        <v>28</v>
      </c>
      <c r="M7" s="3" t="s">
        <v>9</v>
      </c>
      <c r="N7" s="3" t="s">
        <v>10</v>
      </c>
      <c r="O7" s="3" t="s">
        <v>29</v>
      </c>
      <c r="P7" s="3" t="s">
        <v>12</v>
      </c>
      <c r="Q7" s="3" t="s">
        <v>13</v>
      </c>
      <c r="R7" s="3" t="s">
        <v>30</v>
      </c>
      <c r="S7" s="3" t="s">
        <v>31</v>
      </c>
      <c r="T7" s="3" t="s">
        <v>32</v>
      </c>
      <c r="U7" s="3" t="s">
        <v>33</v>
      </c>
      <c r="V7" s="3" t="s">
        <v>34</v>
      </c>
      <c r="W7" s="3" t="s">
        <v>18</v>
      </c>
      <c r="X7" s="50"/>
      <c r="Y7" s="49"/>
    </row>
    <row r="8" spans="1:25" ht="12.75">
      <c r="A8" s="43"/>
      <c r="B8" s="40" t="s">
        <v>35</v>
      </c>
      <c r="C8" s="40" t="s">
        <v>35</v>
      </c>
      <c r="D8" s="3" t="s">
        <v>35</v>
      </c>
      <c r="E8" s="3" t="s">
        <v>35</v>
      </c>
      <c r="F8" s="3" t="s">
        <v>35</v>
      </c>
      <c r="G8" s="3" t="s">
        <v>35</v>
      </c>
      <c r="H8" s="3" t="s">
        <v>35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35</v>
      </c>
      <c r="N8" s="3" t="s">
        <v>35</v>
      </c>
      <c r="O8" s="3" t="s">
        <v>35</v>
      </c>
      <c r="P8" s="3" t="s">
        <v>35</v>
      </c>
      <c r="Q8" s="3" t="s">
        <v>35</v>
      </c>
      <c r="R8" s="3" t="s">
        <v>35</v>
      </c>
      <c r="S8" s="3" t="s">
        <v>35</v>
      </c>
      <c r="T8" s="3" t="s">
        <v>35</v>
      </c>
      <c r="U8" s="3" t="s">
        <v>35</v>
      </c>
      <c r="V8" s="3" t="s">
        <v>35</v>
      </c>
      <c r="W8" s="3" t="s">
        <v>35</v>
      </c>
      <c r="X8" s="51" t="s">
        <v>35</v>
      </c>
      <c r="Y8" s="53"/>
    </row>
    <row r="9" spans="1:25" ht="12.75">
      <c r="A9" s="2" t="s">
        <v>36</v>
      </c>
      <c r="B9" s="2" t="s">
        <v>37</v>
      </c>
      <c r="C9" s="2" t="s">
        <v>38</v>
      </c>
      <c r="D9" s="1">
        <v>43467136.92</v>
      </c>
      <c r="E9" s="1">
        <v>173490917.8</v>
      </c>
      <c r="F9" s="1">
        <v>15665308.56</v>
      </c>
      <c r="G9" s="1">
        <v>22595590.17</v>
      </c>
      <c r="H9" s="1">
        <v>17084830.44</v>
      </c>
      <c r="I9" s="1">
        <v>41880</v>
      </c>
      <c r="J9" s="1">
        <v>30000</v>
      </c>
      <c r="K9" s="1">
        <v>758311.56</v>
      </c>
      <c r="L9" s="1">
        <v>11478022.95</v>
      </c>
      <c r="M9" s="1">
        <v>4220852</v>
      </c>
      <c r="N9" s="1">
        <v>27545665</v>
      </c>
      <c r="O9" s="1">
        <v>767698.5</v>
      </c>
      <c r="P9" s="1">
        <v>0</v>
      </c>
      <c r="Q9" s="1">
        <v>13092034.14</v>
      </c>
      <c r="R9" s="1">
        <v>0</v>
      </c>
      <c r="S9" s="1">
        <v>-101018.34</v>
      </c>
      <c r="T9" s="1">
        <v>315000</v>
      </c>
      <c r="U9" s="1">
        <v>144899.89</v>
      </c>
      <c r="V9" s="1">
        <v>521368.79</v>
      </c>
      <c r="W9" s="1">
        <v>1266645.54</v>
      </c>
      <c r="X9" s="52">
        <f>SUM(D9:W9)</f>
        <v>332385143.9200001</v>
      </c>
      <c r="Y9" s="5">
        <f>X9-H9-J9-Q9</f>
        <v>302178279.3400001</v>
      </c>
    </row>
    <row r="10" spans="1:25" ht="12.75">
      <c r="A10" s="2" t="s">
        <v>39</v>
      </c>
      <c r="B10" s="2" t="s">
        <v>40</v>
      </c>
      <c r="C10" s="2" t="s">
        <v>38</v>
      </c>
      <c r="D10" s="1">
        <v>21098728.96</v>
      </c>
      <c r="E10" s="1">
        <v>8719352.62</v>
      </c>
      <c r="F10" s="1">
        <v>5153475.99</v>
      </c>
      <c r="G10" s="1">
        <v>855914.35</v>
      </c>
      <c r="H10" s="1">
        <v>3337228.81</v>
      </c>
      <c r="I10" s="1">
        <v>2250</v>
      </c>
      <c r="J10" s="1">
        <v>0</v>
      </c>
      <c r="K10" s="1">
        <v>395697.7</v>
      </c>
      <c r="L10" s="1">
        <v>2092903.17</v>
      </c>
      <c r="M10" s="1">
        <v>33447</v>
      </c>
      <c r="N10" s="1">
        <v>0</v>
      </c>
      <c r="O10" s="1">
        <v>263076.8</v>
      </c>
      <c r="P10" s="1">
        <v>0</v>
      </c>
      <c r="Q10" s="1">
        <v>421446.99</v>
      </c>
      <c r="R10" s="1">
        <v>0</v>
      </c>
      <c r="S10" s="1">
        <v>0</v>
      </c>
      <c r="T10" s="1">
        <v>215000</v>
      </c>
      <c r="U10" s="1">
        <v>14672.81</v>
      </c>
      <c r="V10" s="1">
        <v>0</v>
      </c>
      <c r="W10" s="1">
        <v>442779.46</v>
      </c>
      <c r="X10" s="52">
        <f aca="true" t="shared" si="0" ref="X10:X17">SUM(D10:W10)</f>
        <v>43045974.66000001</v>
      </c>
      <c r="Y10" s="5">
        <f aca="true" t="shared" si="1" ref="Y10:Y18">X10-H10-J10-Q10</f>
        <v>39287298.86000001</v>
      </c>
    </row>
    <row r="11" spans="1:25" ht="12.75">
      <c r="A11" s="2" t="s">
        <v>41</v>
      </c>
      <c r="B11" s="2" t="s">
        <v>42</v>
      </c>
      <c r="C11" s="2" t="s">
        <v>38</v>
      </c>
      <c r="D11" s="1">
        <v>31306413.23</v>
      </c>
      <c r="E11" s="1">
        <v>10444289.37</v>
      </c>
      <c r="F11" s="1">
        <v>7644677.89</v>
      </c>
      <c r="G11" s="1">
        <v>950731.21</v>
      </c>
      <c r="H11" s="1">
        <v>3655786</v>
      </c>
      <c r="I11" s="1">
        <v>2100</v>
      </c>
      <c r="J11" s="1">
        <v>0</v>
      </c>
      <c r="K11" s="1">
        <v>628363.98</v>
      </c>
      <c r="L11" s="1">
        <v>4807846.44</v>
      </c>
      <c r="M11" s="1">
        <v>90789</v>
      </c>
      <c r="N11" s="1">
        <v>0</v>
      </c>
      <c r="O11" s="1">
        <v>283594.8</v>
      </c>
      <c r="P11" s="1">
        <v>5656697.1</v>
      </c>
      <c r="Q11" s="1">
        <v>333965.62</v>
      </c>
      <c r="R11" s="1">
        <v>0</v>
      </c>
      <c r="S11" s="1">
        <v>0</v>
      </c>
      <c r="T11" s="1">
        <v>215000</v>
      </c>
      <c r="U11" s="1">
        <v>4069.08</v>
      </c>
      <c r="V11" s="1">
        <v>0</v>
      </c>
      <c r="W11" s="1">
        <v>630139.47</v>
      </c>
      <c r="X11" s="52">
        <f t="shared" si="0"/>
        <v>66654463.18999999</v>
      </c>
      <c r="Y11" s="5">
        <f t="shared" si="1"/>
        <v>62664711.56999999</v>
      </c>
    </row>
    <row r="12" spans="1:25" ht="12.75">
      <c r="A12" s="2" t="s">
        <v>43</v>
      </c>
      <c r="B12" s="2" t="s">
        <v>44</v>
      </c>
      <c r="C12" s="2" t="s">
        <v>38</v>
      </c>
      <c r="D12" s="1">
        <v>33768715.36</v>
      </c>
      <c r="E12" s="1">
        <v>15570148.58</v>
      </c>
      <c r="F12" s="1">
        <v>8900601.09</v>
      </c>
      <c r="G12" s="1">
        <v>1608839.77</v>
      </c>
      <c r="H12" s="1">
        <v>4077410.72</v>
      </c>
      <c r="I12" s="1">
        <v>1800</v>
      </c>
      <c r="J12" s="1">
        <v>0</v>
      </c>
      <c r="K12" s="1">
        <v>800824.38</v>
      </c>
      <c r="L12" s="1">
        <v>2464698.59</v>
      </c>
      <c r="M12" s="1">
        <v>206994</v>
      </c>
      <c r="N12" s="1">
        <v>0</v>
      </c>
      <c r="O12" s="1">
        <v>438684.78</v>
      </c>
      <c r="P12" s="1">
        <v>0</v>
      </c>
      <c r="Q12" s="1">
        <v>834461.98</v>
      </c>
      <c r="R12" s="1">
        <v>0</v>
      </c>
      <c r="S12" s="1">
        <v>-12834.25</v>
      </c>
      <c r="T12" s="1">
        <v>315000</v>
      </c>
      <c r="U12" s="1">
        <v>22365.42</v>
      </c>
      <c r="V12" s="1">
        <v>0</v>
      </c>
      <c r="W12" s="1">
        <v>737493.02</v>
      </c>
      <c r="X12" s="52">
        <f t="shared" si="0"/>
        <v>69735203.44000001</v>
      </c>
      <c r="Y12" s="5">
        <f t="shared" si="1"/>
        <v>64823330.74000002</v>
      </c>
    </row>
    <row r="13" spans="1:25" ht="12.75">
      <c r="A13" s="2" t="s">
        <v>45</v>
      </c>
      <c r="B13" s="2" t="s">
        <v>46</v>
      </c>
      <c r="C13" s="2" t="s">
        <v>38</v>
      </c>
      <c r="D13" s="1">
        <v>33034229.6</v>
      </c>
      <c r="E13" s="1">
        <v>16629323.48</v>
      </c>
      <c r="F13" s="1">
        <v>8804683.22</v>
      </c>
      <c r="G13" s="1">
        <v>1684394</v>
      </c>
      <c r="H13" s="1">
        <v>5089619.64</v>
      </c>
      <c r="I13" s="1">
        <v>150</v>
      </c>
      <c r="J13" s="1">
        <v>0</v>
      </c>
      <c r="K13" s="1">
        <v>1611966.15</v>
      </c>
      <c r="L13" s="1">
        <v>5048640.82</v>
      </c>
      <c r="M13" s="1">
        <v>224644</v>
      </c>
      <c r="N13" s="1">
        <v>0</v>
      </c>
      <c r="O13" s="1">
        <v>559699.99</v>
      </c>
      <c r="P13" s="1">
        <v>0</v>
      </c>
      <c r="Q13" s="1">
        <v>1420444.21</v>
      </c>
      <c r="R13" s="1">
        <v>0</v>
      </c>
      <c r="S13" s="1">
        <v>0</v>
      </c>
      <c r="T13" s="1">
        <v>315000</v>
      </c>
      <c r="U13" s="1">
        <v>5441.6</v>
      </c>
      <c r="V13" s="1">
        <v>0</v>
      </c>
      <c r="W13" s="1">
        <v>878806.93</v>
      </c>
      <c r="X13" s="52">
        <f t="shared" si="0"/>
        <v>75307043.63999999</v>
      </c>
      <c r="Y13" s="5">
        <f t="shared" si="1"/>
        <v>68796979.78999999</v>
      </c>
    </row>
    <row r="14" spans="1:25" ht="12.75">
      <c r="A14" s="2" t="s">
        <v>47</v>
      </c>
      <c r="B14" s="2" t="s">
        <v>48</v>
      </c>
      <c r="C14" s="2" t="s">
        <v>38</v>
      </c>
      <c r="D14" s="1">
        <v>32933274.06</v>
      </c>
      <c r="E14" s="1">
        <v>33118169.72</v>
      </c>
      <c r="F14" s="1">
        <v>9215302.97</v>
      </c>
      <c r="G14" s="1">
        <v>7882355.52</v>
      </c>
      <c r="H14" s="1">
        <v>7583529.28</v>
      </c>
      <c r="I14" s="1">
        <v>83250</v>
      </c>
      <c r="J14" s="1">
        <v>0</v>
      </c>
      <c r="K14" s="1">
        <v>595586.84</v>
      </c>
      <c r="L14" s="1">
        <v>22698642.44</v>
      </c>
      <c r="M14" s="1">
        <v>402428</v>
      </c>
      <c r="N14" s="1">
        <v>6533250</v>
      </c>
      <c r="O14" s="1">
        <v>509319.84</v>
      </c>
      <c r="P14" s="1">
        <v>6402396.77</v>
      </c>
      <c r="Q14" s="1">
        <v>3819319.21</v>
      </c>
      <c r="R14" s="1">
        <v>0</v>
      </c>
      <c r="S14" s="1">
        <v>-10751.04</v>
      </c>
      <c r="T14" s="1">
        <v>215000</v>
      </c>
      <c r="U14" s="1">
        <v>50132.58</v>
      </c>
      <c r="V14" s="1">
        <v>60059</v>
      </c>
      <c r="W14" s="1">
        <v>928136.53</v>
      </c>
      <c r="X14" s="52">
        <f t="shared" si="0"/>
        <v>133019401.71999998</v>
      </c>
      <c r="Y14" s="5">
        <f t="shared" si="1"/>
        <v>121616553.22999999</v>
      </c>
    </row>
    <row r="15" spans="1:25" ht="12.75">
      <c r="A15" s="2" t="s">
        <v>49</v>
      </c>
      <c r="B15" s="2" t="s">
        <v>50</v>
      </c>
      <c r="C15" s="2" t="s">
        <v>38</v>
      </c>
      <c r="D15" s="1">
        <v>34791745.36</v>
      </c>
      <c r="E15" s="1">
        <v>9267355.93</v>
      </c>
      <c r="F15" s="1">
        <v>8192252.89</v>
      </c>
      <c r="G15" s="1">
        <v>1177963.17</v>
      </c>
      <c r="H15" s="1">
        <v>3742744.84</v>
      </c>
      <c r="I15" s="1">
        <v>800</v>
      </c>
      <c r="J15" s="1">
        <v>10000</v>
      </c>
      <c r="K15" s="1">
        <v>330000</v>
      </c>
      <c r="L15" s="1">
        <v>4967918.14</v>
      </c>
      <c r="M15" s="1">
        <v>76142</v>
      </c>
      <c r="N15" s="1">
        <v>0</v>
      </c>
      <c r="O15" s="1">
        <v>354548.47</v>
      </c>
      <c r="P15" s="1">
        <v>0</v>
      </c>
      <c r="Q15" s="1">
        <v>570504.3</v>
      </c>
      <c r="R15" s="1">
        <v>383.71</v>
      </c>
      <c r="S15" s="1">
        <v>-8639.17</v>
      </c>
      <c r="T15" s="1">
        <v>215000</v>
      </c>
      <c r="U15" s="1">
        <v>2497.3</v>
      </c>
      <c r="V15" s="1">
        <v>0</v>
      </c>
      <c r="W15" s="1">
        <v>682583.01</v>
      </c>
      <c r="X15" s="52">
        <f t="shared" si="0"/>
        <v>64373799.94999999</v>
      </c>
      <c r="Y15" s="5">
        <f t="shared" si="1"/>
        <v>60050550.80999999</v>
      </c>
    </row>
    <row r="16" spans="1:25" ht="12.75">
      <c r="A16" s="2" t="s">
        <v>57</v>
      </c>
      <c r="B16" s="2" t="s">
        <v>58</v>
      </c>
      <c r="C16" s="2" t="s">
        <v>38</v>
      </c>
      <c r="D16" s="1">
        <v>27234706.71</v>
      </c>
      <c r="E16" s="1">
        <v>9706647.27</v>
      </c>
      <c r="F16" s="1">
        <v>6157277.94</v>
      </c>
      <c r="G16" s="1">
        <v>923848.99</v>
      </c>
      <c r="H16" s="1">
        <v>2283701.93</v>
      </c>
      <c r="I16" s="1">
        <v>900</v>
      </c>
      <c r="J16" s="1">
        <v>0</v>
      </c>
      <c r="K16" s="1">
        <v>386509.44</v>
      </c>
      <c r="L16" s="1">
        <v>3680402.44</v>
      </c>
      <c r="M16" s="1">
        <v>0</v>
      </c>
      <c r="N16" s="1">
        <v>0</v>
      </c>
      <c r="O16" s="1">
        <v>238656.61</v>
      </c>
      <c r="P16" s="1">
        <v>0</v>
      </c>
      <c r="Q16" s="1">
        <v>147958.77</v>
      </c>
      <c r="R16" s="1">
        <v>0</v>
      </c>
      <c r="S16" s="1">
        <v>-10082.55</v>
      </c>
      <c r="T16" s="1">
        <v>215000</v>
      </c>
      <c r="U16" s="1">
        <v>10044.67</v>
      </c>
      <c r="V16" s="1">
        <v>456914.64</v>
      </c>
      <c r="W16" s="1">
        <v>423078.45</v>
      </c>
      <c r="X16" s="52">
        <f t="shared" si="0"/>
        <v>51855565.31000001</v>
      </c>
      <c r="Y16" s="5">
        <f t="shared" si="1"/>
        <v>49423904.61000001</v>
      </c>
    </row>
    <row r="17" spans="1:25" ht="12.75">
      <c r="A17" s="2" t="s">
        <v>59</v>
      </c>
      <c r="B17" s="2" t="s">
        <v>60</v>
      </c>
      <c r="C17" s="2" t="s">
        <v>38</v>
      </c>
      <c r="D17" s="1">
        <v>17928273.44</v>
      </c>
      <c r="E17" s="1">
        <v>6686738.65</v>
      </c>
      <c r="F17" s="1">
        <v>3962488.49</v>
      </c>
      <c r="G17" s="1">
        <v>466831.19</v>
      </c>
      <c r="H17" s="1">
        <v>1656892.73</v>
      </c>
      <c r="I17" s="1">
        <v>1800</v>
      </c>
      <c r="J17" s="1">
        <v>10000</v>
      </c>
      <c r="K17" s="1">
        <v>330000</v>
      </c>
      <c r="L17" s="1">
        <v>10420760.89</v>
      </c>
      <c r="M17" s="1">
        <v>0</v>
      </c>
      <c r="N17" s="1">
        <v>0</v>
      </c>
      <c r="O17" s="1">
        <v>160671.7</v>
      </c>
      <c r="P17" s="1">
        <v>0</v>
      </c>
      <c r="Q17" s="1">
        <v>166306.37</v>
      </c>
      <c r="R17" s="1">
        <v>0</v>
      </c>
      <c r="S17" s="1">
        <v>0</v>
      </c>
      <c r="T17" s="1">
        <v>215000</v>
      </c>
      <c r="U17" s="1">
        <v>6043.76</v>
      </c>
      <c r="V17" s="1">
        <v>432097.9</v>
      </c>
      <c r="W17" s="1">
        <v>294050.7</v>
      </c>
      <c r="X17" s="52">
        <f t="shared" si="0"/>
        <v>42737955.82000001</v>
      </c>
      <c r="Y17" s="5">
        <f t="shared" si="1"/>
        <v>40904756.72000001</v>
      </c>
    </row>
    <row r="18" spans="1:25" ht="12.75">
      <c r="A18" s="41" t="s">
        <v>19</v>
      </c>
      <c r="B18" s="41"/>
      <c r="C18" s="41"/>
      <c r="D18" s="4">
        <f aca="true" t="shared" si="2" ref="D18:X18">SUM(D9:D17)</f>
        <v>275563223.64000005</v>
      </c>
      <c r="E18" s="4">
        <f t="shared" si="2"/>
        <v>283632943.42</v>
      </c>
      <c r="F18" s="4">
        <f t="shared" si="2"/>
        <v>73696069.03999999</v>
      </c>
      <c r="G18" s="4">
        <f t="shared" si="2"/>
        <v>38146468.370000005</v>
      </c>
      <c r="H18" s="4">
        <f t="shared" si="2"/>
        <v>48511744.39</v>
      </c>
      <c r="I18" s="4">
        <f t="shared" si="2"/>
        <v>134930</v>
      </c>
      <c r="J18" s="4">
        <f t="shared" si="2"/>
        <v>50000</v>
      </c>
      <c r="K18" s="4">
        <f t="shared" si="2"/>
        <v>5837260.05</v>
      </c>
      <c r="L18" s="4">
        <f t="shared" si="2"/>
        <v>67659835.88</v>
      </c>
      <c r="M18" s="4">
        <f t="shared" si="2"/>
        <v>5255296</v>
      </c>
      <c r="N18" s="4">
        <f t="shared" si="2"/>
        <v>34078915</v>
      </c>
      <c r="O18" s="4">
        <f t="shared" si="2"/>
        <v>3575951.4899999998</v>
      </c>
      <c r="P18" s="4">
        <f t="shared" si="2"/>
        <v>12059093.87</v>
      </c>
      <c r="Q18" s="4">
        <f t="shared" si="2"/>
        <v>20806441.590000004</v>
      </c>
      <c r="R18" s="4">
        <f t="shared" si="2"/>
        <v>383.71</v>
      </c>
      <c r="S18" s="4">
        <f t="shared" si="2"/>
        <v>-143325.35</v>
      </c>
      <c r="T18" s="4">
        <f t="shared" si="2"/>
        <v>2235000</v>
      </c>
      <c r="U18" s="4">
        <f t="shared" si="2"/>
        <v>260167.11000000002</v>
      </c>
      <c r="V18" s="4">
        <f t="shared" si="2"/>
        <v>1470440.33</v>
      </c>
      <c r="W18" s="4">
        <f t="shared" si="2"/>
        <v>6283713.11</v>
      </c>
      <c r="X18" s="52">
        <f t="shared" si="2"/>
        <v>879114551.6500003</v>
      </c>
      <c r="Y18" s="5">
        <f t="shared" si="1"/>
        <v>809746365.6700003</v>
      </c>
    </row>
  </sheetData>
  <sheetProtection/>
  <mergeCells count="8">
    <mergeCell ref="B6:B8"/>
    <mergeCell ref="Y6:Y7"/>
    <mergeCell ref="C6:C8"/>
    <mergeCell ref="D6:L6"/>
    <mergeCell ref="R6:S6"/>
    <mergeCell ref="X6:X7"/>
    <mergeCell ref="A18:C18"/>
    <mergeCell ref="A6:A8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D4" sqref="D4"/>
    </sheetView>
  </sheetViews>
  <sheetFormatPr defaultColWidth="17.140625" defaultRowHeight="12.75"/>
  <cols>
    <col min="1" max="1" width="21.8515625" style="6" bestFit="1" customWidth="1"/>
    <col min="2" max="2" width="26.7109375" style="6" bestFit="1" customWidth="1"/>
    <col min="3" max="3" width="21.8515625" style="6" customWidth="1"/>
    <col min="4" max="4" width="20.8515625" style="6" customWidth="1"/>
    <col min="5" max="5" width="29.7109375" style="6" bestFit="1" customWidth="1"/>
    <col min="6" max="6" width="15.7109375" style="6" bestFit="1" customWidth="1"/>
    <col min="7" max="8" width="17.140625" style="6" customWidth="1"/>
    <col min="9" max="11" width="17.140625" style="7" customWidth="1"/>
    <col min="12" max="16384" width="17.140625" style="6" customWidth="1"/>
  </cols>
  <sheetData>
    <row r="1" spans="1:6" ht="26.25">
      <c r="A1" s="46" t="s">
        <v>0</v>
      </c>
      <c r="B1" s="46"/>
      <c r="C1" s="46"/>
      <c r="D1" s="46"/>
      <c r="E1" s="46"/>
      <c r="F1" s="46"/>
    </row>
    <row r="2" spans="1:6" ht="26.25">
      <c r="A2" s="47" t="s">
        <v>3</v>
      </c>
      <c r="B2" s="48"/>
      <c r="C2" s="48"/>
      <c r="D2" s="48"/>
      <c r="E2" s="48"/>
      <c r="F2" s="48"/>
    </row>
    <row r="3" spans="1:6" ht="26.25">
      <c r="A3" s="8"/>
      <c r="B3" s="8"/>
      <c r="C3" s="8"/>
      <c r="D3" s="8"/>
      <c r="E3" s="8" t="s">
        <v>494</v>
      </c>
      <c r="F3" s="8"/>
    </row>
    <row r="4" spans="1:6" ht="52.5">
      <c r="A4" s="9" t="s">
        <v>5</v>
      </c>
      <c r="B4" s="10" t="s">
        <v>6</v>
      </c>
      <c r="C4" s="10" t="s">
        <v>351</v>
      </c>
      <c r="D4" s="11" t="s">
        <v>352</v>
      </c>
      <c r="E4" s="10" t="s">
        <v>353</v>
      </c>
      <c r="F4" s="11" t="s">
        <v>354</v>
      </c>
    </row>
    <row r="5" spans="1:6" ht="26.25" hidden="1">
      <c r="A5" s="12" t="s">
        <v>355</v>
      </c>
      <c r="B5" s="13" t="s">
        <v>356</v>
      </c>
      <c r="C5" s="14"/>
      <c r="D5" s="15"/>
      <c r="E5" s="16">
        <f>D5-C5</f>
        <v>0</v>
      </c>
      <c r="F5" s="17" t="e">
        <f>E5*100/D5</f>
        <v>#DIV/0!</v>
      </c>
    </row>
    <row r="6" spans="1:6" ht="26.25" hidden="1">
      <c r="A6" s="12" t="s">
        <v>357</v>
      </c>
      <c r="B6" s="13" t="s">
        <v>358</v>
      </c>
      <c r="C6" s="14"/>
      <c r="D6" s="15"/>
      <c r="E6" s="16">
        <f aca="true" t="shared" si="0" ref="E6:E69">D6-C6</f>
        <v>0</v>
      </c>
      <c r="F6" s="17" t="e">
        <f aca="true" t="shared" si="1" ref="F6:F69">E6*100/D6</f>
        <v>#DIV/0!</v>
      </c>
    </row>
    <row r="7" spans="1:6" ht="26.25" hidden="1">
      <c r="A7" s="12" t="s">
        <v>359</v>
      </c>
      <c r="B7" s="13" t="s">
        <v>360</v>
      </c>
      <c r="C7" s="14"/>
      <c r="D7" s="15"/>
      <c r="E7" s="16">
        <f t="shared" si="0"/>
        <v>0</v>
      </c>
      <c r="F7" s="17" t="e">
        <f t="shared" si="1"/>
        <v>#DIV/0!</v>
      </c>
    </row>
    <row r="8" spans="1:6" ht="26.25" hidden="1">
      <c r="A8" s="12" t="s">
        <v>361</v>
      </c>
      <c r="B8" s="13" t="s">
        <v>362</v>
      </c>
      <c r="C8" s="14"/>
      <c r="D8" s="15"/>
      <c r="E8" s="16">
        <f t="shared" si="0"/>
        <v>0</v>
      </c>
      <c r="F8" s="17" t="e">
        <f t="shared" si="1"/>
        <v>#DIV/0!</v>
      </c>
    </row>
    <row r="9" spans="1:6" ht="26.25" hidden="1">
      <c r="A9" s="12" t="s">
        <v>363</v>
      </c>
      <c r="B9" s="13" t="s">
        <v>364</v>
      </c>
      <c r="C9" s="14"/>
      <c r="D9" s="15"/>
      <c r="E9" s="16">
        <f t="shared" si="0"/>
        <v>0</v>
      </c>
      <c r="F9" s="17" t="e">
        <f t="shared" si="1"/>
        <v>#DIV/0!</v>
      </c>
    </row>
    <row r="10" spans="1:6" ht="26.25" hidden="1">
      <c r="A10" s="12" t="s">
        <v>365</v>
      </c>
      <c r="B10" s="13" t="s">
        <v>366</v>
      </c>
      <c r="C10" s="14"/>
      <c r="D10" s="15"/>
      <c r="E10" s="16">
        <f t="shared" si="0"/>
        <v>0</v>
      </c>
      <c r="F10" s="17" t="e">
        <f t="shared" si="1"/>
        <v>#DIV/0!</v>
      </c>
    </row>
    <row r="11" spans="1:6" ht="26.25" hidden="1">
      <c r="A11" s="12" t="s">
        <v>367</v>
      </c>
      <c r="B11" s="13" t="s">
        <v>368</v>
      </c>
      <c r="C11" s="14"/>
      <c r="D11" s="15"/>
      <c r="E11" s="16">
        <f t="shared" si="0"/>
        <v>0</v>
      </c>
      <c r="F11" s="17" t="e">
        <f t="shared" si="1"/>
        <v>#DIV/0!</v>
      </c>
    </row>
    <row r="12" spans="1:6" ht="26.25" hidden="1">
      <c r="A12" s="12" t="s">
        <v>369</v>
      </c>
      <c r="B12" s="13" t="s">
        <v>370</v>
      </c>
      <c r="C12" s="14"/>
      <c r="D12" s="15"/>
      <c r="E12" s="16">
        <f t="shared" si="0"/>
        <v>0</v>
      </c>
      <c r="F12" s="17" t="e">
        <f t="shared" si="1"/>
        <v>#DIV/0!</v>
      </c>
    </row>
    <row r="13" spans="1:6" ht="26.25" hidden="1">
      <c r="A13" s="12" t="s">
        <v>371</v>
      </c>
      <c r="B13" s="13" t="s">
        <v>372</v>
      </c>
      <c r="C13" s="14"/>
      <c r="D13" s="15"/>
      <c r="E13" s="16">
        <f t="shared" si="0"/>
        <v>0</v>
      </c>
      <c r="F13" s="17" t="e">
        <f t="shared" si="1"/>
        <v>#DIV/0!</v>
      </c>
    </row>
    <row r="14" spans="1:6" ht="26.25" hidden="1">
      <c r="A14" s="12" t="s">
        <v>373</v>
      </c>
      <c r="B14" s="13" t="s">
        <v>374</v>
      </c>
      <c r="C14" s="14"/>
      <c r="D14" s="15"/>
      <c r="E14" s="16">
        <f t="shared" si="0"/>
        <v>0</v>
      </c>
      <c r="F14" s="17" t="e">
        <f t="shared" si="1"/>
        <v>#DIV/0!</v>
      </c>
    </row>
    <row r="15" spans="1:6" ht="26.25" hidden="1">
      <c r="A15" s="12" t="s">
        <v>375</v>
      </c>
      <c r="B15" s="13" t="s">
        <v>376</v>
      </c>
      <c r="C15" s="14"/>
      <c r="D15" s="15"/>
      <c r="E15" s="16">
        <f t="shared" si="0"/>
        <v>0</v>
      </c>
      <c r="F15" s="17" t="e">
        <f t="shared" si="1"/>
        <v>#DIV/0!</v>
      </c>
    </row>
    <row r="16" spans="1:6" ht="26.25" hidden="1">
      <c r="A16" s="12" t="s">
        <v>377</v>
      </c>
      <c r="B16" s="13" t="s">
        <v>378</v>
      </c>
      <c r="C16" s="14"/>
      <c r="D16" s="15"/>
      <c r="E16" s="16">
        <f t="shared" si="0"/>
        <v>0</v>
      </c>
      <c r="F16" s="17" t="e">
        <f t="shared" si="1"/>
        <v>#DIV/0!</v>
      </c>
    </row>
    <row r="17" spans="1:6" ht="26.25" hidden="1">
      <c r="A17" s="49" t="s">
        <v>379</v>
      </c>
      <c r="B17" s="49"/>
      <c r="C17" s="18">
        <f>SUM(C5:C16)</f>
        <v>0</v>
      </c>
      <c r="D17" s="19">
        <f>SUM(D5:D16)</f>
        <v>0</v>
      </c>
      <c r="E17" s="20">
        <f t="shared" si="0"/>
        <v>0</v>
      </c>
      <c r="F17" s="21" t="e">
        <f t="shared" si="1"/>
        <v>#DIV/0!</v>
      </c>
    </row>
    <row r="18" spans="1:6" ht="26.25" hidden="1">
      <c r="A18" s="13" t="s">
        <v>380</v>
      </c>
      <c r="B18" s="13" t="s">
        <v>381</v>
      </c>
      <c r="C18" s="14"/>
      <c r="D18" s="22"/>
      <c r="E18" s="16">
        <f t="shared" si="0"/>
        <v>0</v>
      </c>
      <c r="F18" s="17" t="e">
        <f t="shared" si="1"/>
        <v>#DIV/0!</v>
      </c>
    </row>
    <row r="19" spans="1:6" ht="26.25" hidden="1">
      <c r="A19" s="13" t="s">
        <v>382</v>
      </c>
      <c r="B19" s="13" t="s">
        <v>383</v>
      </c>
      <c r="C19" s="14"/>
      <c r="D19" s="22"/>
      <c r="E19" s="16">
        <f t="shared" si="0"/>
        <v>0</v>
      </c>
      <c r="F19" s="17" t="e">
        <f t="shared" si="1"/>
        <v>#DIV/0!</v>
      </c>
    </row>
    <row r="20" spans="1:6" ht="26.25" hidden="1">
      <c r="A20" s="13" t="s">
        <v>384</v>
      </c>
      <c r="B20" s="13" t="s">
        <v>385</v>
      </c>
      <c r="C20" s="14"/>
      <c r="D20" s="22"/>
      <c r="E20" s="16">
        <f t="shared" si="0"/>
        <v>0</v>
      </c>
      <c r="F20" s="17" t="e">
        <f t="shared" si="1"/>
        <v>#DIV/0!</v>
      </c>
    </row>
    <row r="21" spans="1:6" ht="26.25" hidden="1">
      <c r="A21" s="13" t="s">
        <v>386</v>
      </c>
      <c r="B21" s="13" t="s">
        <v>387</v>
      </c>
      <c r="C21" s="14"/>
      <c r="D21" s="22"/>
      <c r="E21" s="16">
        <f t="shared" si="0"/>
        <v>0</v>
      </c>
      <c r="F21" s="17" t="e">
        <f t="shared" si="1"/>
        <v>#DIV/0!</v>
      </c>
    </row>
    <row r="22" spans="1:6" ht="26.25" hidden="1">
      <c r="A22" s="13" t="s">
        <v>388</v>
      </c>
      <c r="B22" s="13" t="s">
        <v>389</v>
      </c>
      <c r="C22" s="14"/>
      <c r="D22" s="22"/>
      <c r="E22" s="16">
        <f t="shared" si="0"/>
        <v>0</v>
      </c>
      <c r="F22" s="17" t="e">
        <f t="shared" si="1"/>
        <v>#DIV/0!</v>
      </c>
    </row>
    <row r="23" spans="1:6" ht="26.25" hidden="1">
      <c r="A23" s="13" t="s">
        <v>390</v>
      </c>
      <c r="B23" s="13" t="s">
        <v>391</v>
      </c>
      <c r="C23" s="14"/>
      <c r="D23" s="22"/>
      <c r="E23" s="16">
        <f t="shared" si="0"/>
        <v>0</v>
      </c>
      <c r="F23" s="17" t="e">
        <f t="shared" si="1"/>
        <v>#DIV/0!</v>
      </c>
    </row>
    <row r="24" spans="1:6" ht="26.25" hidden="1">
      <c r="A24" s="13" t="s">
        <v>392</v>
      </c>
      <c r="B24" s="13" t="s">
        <v>393</v>
      </c>
      <c r="C24" s="14"/>
      <c r="D24" s="22"/>
      <c r="E24" s="16">
        <f t="shared" si="0"/>
        <v>0</v>
      </c>
      <c r="F24" s="17" t="e">
        <f t="shared" si="1"/>
        <v>#DIV/0!</v>
      </c>
    </row>
    <row r="25" spans="1:6" ht="26.25" hidden="1">
      <c r="A25" s="13" t="s">
        <v>394</v>
      </c>
      <c r="B25" s="13" t="s">
        <v>395</v>
      </c>
      <c r="C25" s="14"/>
      <c r="D25" s="22"/>
      <c r="E25" s="16">
        <f t="shared" si="0"/>
        <v>0</v>
      </c>
      <c r="F25" s="17" t="e">
        <f t="shared" si="1"/>
        <v>#DIV/0!</v>
      </c>
    </row>
    <row r="26" spans="1:6" ht="26.25" hidden="1">
      <c r="A26" s="13" t="s">
        <v>396</v>
      </c>
      <c r="B26" s="13" t="s">
        <v>397</v>
      </c>
      <c r="C26" s="14"/>
      <c r="D26" s="22"/>
      <c r="E26" s="16">
        <f t="shared" si="0"/>
        <v>0</v>
      </c>
      <c r="F26" s="17" t="e">
        <f t="shared" si="1"/>
        <v>#DIV/0!</v>
      </c>
    </row>
    <row r="27" spans="1:6" ht="26.25" hidden="1">
      <c r="A27" s="13" t="s">
        <v>398</v>
      </c>
      <c r="B27" s="13" t="s">
        <v>399</v>
      </c>
      <c r="C27" s="14"/>
      <c r="D27" s="22"/>
      <c r="E27" s="16">
        <f t="shared" si="0"/>
        <v>0</v>
      </c>
      <c r="F27" s="17" t="e">
        <f t="shared" si="1"/>
        <v>#DIV/0!</v>
      </c>
    </row>
    <row r="28" spans="1:6" ht="26.25" hidden="1">
      <c r="A28" s="13" t="s">
        <v>400</v>
      </c>
      <c r="B28" s="13" t="s">
        <v>401</v>
      </c>
      <c r="C28" s="14"/>
      <c r="D28" s="22"/>
      <c r="E28" s="16">
        <f t="shared" si="0"/>
        <v>0</v>
      </c>
      <c r="F28" s="17" t="e">
        <f t="shared" si="1"/>
        <v>#DIV/0!</v>
      </c>
    </row>
    <row r="29" spans="1:6" ht="26.25" hidden="1">
      <c r="A29" s="45" t="s">
        <v>402</v>
      </c>
      <c r="B29" s="45"/>
      <c r="C29" s="23">
        <f>SUM(C18:C28)</f>
        <v>0</v>
      </c>
      <c r="D29" s="24">
        <f>SUM(D18:D28)</f>
        <v>0</v>
      </c>
      <c r="E29" s="20">
        <f t="shared" si="0"/>
        <v>0</v>
      </c>
      <c r="F29" s="21" t="e">
        <f t="shared" si="1"/>
        <v>#DIV/0!</v>
      </c>
    </row>
    <row r="30" spans="1:6" ht="26.25" hidden="1">
      <c r="A30" s="13" t="s">
        <v>403</v>
      </c>
      <c r="B30" s="13" t="s">
        <v>404</v>
      </c>
      <c r="C30" s="14"/>
      <c r="D30" s="22"/>
      <c r="E30" s="16">
        <f t="shared" si="0"/>
        <v>0</v>
      </c>
      <c r="F30" s="17" t="e">
        <f t="shared" si="1"/>
        <v>#DIV/0!</v>
      </c>
    </row>
    <row r="31" spans="1:6" ht="26.25" hidden="1">
      <c r="A31" s="13" t="s">
        <v>405</v>
      </c>
      <c r="B31" s="13" t="s">
        <v>406</v>
      </c>
      <c r="C31" s="14"/>
      <c r="D31" s="22"/>
      <c r="E31" s="16">
        <f t="shared" si="0"/>
        <v>0</v>
      </c>
      <c r="F31" s="17" t="e">
        <f t="shared" si="1"/>
        <v>#DIV/0!</v>
      </c>
    </row>
    <row r="32" spans="1:6" ht="26.25" hidden="1">
      <c r="A32" s="13" t="s">
        <v>407</v>
      </c>
      <c r="B32" s="13" t="s">
        <v>408</v>
      </c>
      <c r="C32" s="14"/>
      <c r="D32" s="22"/>
      <c r="E32" s="16">
        <f t="shared" si="0"/>
        <v>0</v>
      </c>
      <c r="F32" s="17" t="e">
        <f t="shared" si="1"/>
        <v>#DIV/0!</v>
      </c>
    </row>
    <row r="33" spans="1:6" ht="26.25" hidden="1">
      <c r="A33" s="13" t="s">
        <v>409</v>
      </c>
      <c r="B33" s="13" t="s">
        <v>410</v>
      </c>
      <c r="C33" s="14"/>
      <c r="D33" s="22"/>
      <c r="E33" s="16">
        <f t="shared" si="0"/>
        <v>0</v>
      </c>
      <c r="F33" s="17" t="e">
        <f t="shared" si="1"/>
        <v>#DIV/0!</v>
      </c>
    </row>
    <row r="34" spans="1:6" ht="52.5" hidden="1">
      <c r="A34" s="13" t="s">
        <v>411</v>
      </c>
      <c r="B34" s="13" t="s">
        <v>412</v>
      </c>
      <c r="C34" s="14"/>
      <c r="D34" s="22"/>
      <c r="E34" s="16">
        <f t="shared" si="0"/>
        <v>0</v>
      </c>
      <c r="F34" s="17" t="e">
        <f t="shared" si="1"/>
        <v>#DIV/0!</v>
      </c>
    </row>
    <row r="35" spans="1:6" ht="26.25" hidden="1">
      <c r="A35" s="13" t="s">
        <v>413</v>
      </c>
      <c r="B35" s="13" t="s">
        <v>414</v>
      </c>
      <c r="C35" s="14"/>
      <c r="D35" s="22"/>
      <c r="E35" s="16">
        <f t="shared" si="0"/>
        <v>0</v>
      </c>
      <c r="F35" s="17" t="e">
        <f t="shared" si="1"/>
        <v>#DIV/0!</v>
      </c>
    </row>
    <row r="36" spans="1:6" ht="26.25" hidden="1">
      <c r="A36" s="13" t="s">
        <v>415</v>
      </c>
      <c r="B36" s="13" t="s">
        <v>416</v>
      </c>
      <c r="C36" s="14"/>
      <c r="D36" s="22"/>
      <c r="E36" s="16">
        <f t="shared" si="0"/>
        <v>0</v>
      </c>
      <c r="F36" s="17" t="e">
        <f t="shared" si="1"/>
        <v>#DIV/0!</v>
      </c>
    </row>
    <row r="37" spans="1:6" ht="26.25" hidden="1">
      <c r="A37" s="13" t="s">
        <v>417</v>
      </c>
      <c r="B37" s="13" t="s">
        <v>418</v>
      </c>
      <c r="C37" s="14"/>
      <c r="D37" s="22"/>
      <c r="E37" s="16">
        <f t="shared" si="0"/>
        <v>0</v>
      </c>
      <c r="F37" s="17" t="e">
        <f t="shared" si="1"/>
        <v>#DIV/0!</v>
      </c>
    </row>
    <row r="38" spans="1:6" ht="26.25" hidden="1">
      <c r="A38" s="13" t="s">
        <v>419</v>
      </c>
      <c r="B38" s="13" t="s">
        <v>420</v>
      </c>
      <c r="C38" s="14"/>
      <c r="D38" s="22"/>
      <c r="E38" s="16">
        <f t="shared" si="0"/>
        <v>0</v>
      </c>
      <c r="F38" s="17" t="e">
        <f t="shared" si="1"/>
        <v>#DIV/0!</v>
      </c>
    </row>
    <row r="39" spans="1:6" ht="26.25" hidden="1">
      <c r="A39" s="13" t="s">
        <v>421</v>
      </c>
      <c r="B39" s="13" t="s">
        <v>422</v>
      </c>
      <c r="C39" s="14"/>
      <c r="D39" s="22"/>
      <c r="E39" s="16">
        <f t="shared" si="0"/>
        <v>0</v>
      </c>
      <c r="F39" s="17" t="e">
        <f t="shared" si="1"/>
        <v>#DIV/0!</v>
      </c>
    </row>
    <row r="40" spans="1:6" ht="26.25" hidden="1">
      <c r="A40" s="13" t="s">
        <v>423</v>
      </c>
      <c r="B40" s="13" t="s">
        <v>424</v>
      </c>
      <c r="C40" s="14"/>
      <c r="D40" s="22"/>
      <c r="E40" s="16">
        <f t="shared" si="0"/>
        <v>0</v>
      </c>
      <c r="F40" s="17" t="e">
        <f t="shared" si="1"/>
        <v>#DIV/0!</v>
      </c>
    </row>
    <row r="41" spans="1:11" s="27" customFormat="1" ht="78.75" hidden="1">
      <c r="A41" s="13" t="s">
        <v>425</v>
      </c>
      <c r="B41" s="13" t="s">
        <v>426</v>
      </c>
      <c r="C41" s="25"/>
      <c r="D41" s="26"/>
      <c r="E41" s="16">
        <f t="shared" si="0"/>
        <v>0</v>
      </c>
      <c r="F41" s="17" t="e">
        <f t="shared" si="1"/>
        <v>#DIV/0!</v>
      </c>
      <c r="I41" s="28"/>
      <c r="J41" s="28"/>
      <c r="K41" s="28"/>
    </row>
    <row r="42" spans="1:6" ht="26.25" hidden="1">
      <c r="A42" s="13" t="s">
        <v>427</v>
      </c>
      <c r="B42" s="13" t="s">
        <v>428</v>
      </c>
      <c r="C42" s="14"/>
      <c r="D42" s="22"/>
      <c r="E42" s="16">
        <f t="shared" si="0"/>
        <v>0</v>
      </c>
      <c r="F42" s="17" t="e">
        <f t="shared" si="1"/>
        <v>#DIV/0!</v>
      </c>
    </row>
    <row r="43" spans="1:6" ht="26.25" hidden="1">
      <c r="A43" s="45" t="s">
        <v>429</v>
      </c>
      <c r="B43" s="45"/>
      <c r="C43" s="23">
        <f>SUM(C30:C42)</f>
        <v>0</v>
      </c>
      <c r="D43" s="24">
        <f>SUM(D30:D42)</f>
        <v>0</v>
      </c>
      <c r="E43" s="20">
        <f t="shared" si="0"/>
        <v>0</v>
      </c>
      <c r="F43" s="21" t="e">
        <f t="shared" si="1"/>
        <v>#DIV/0!</v>
      </c>
    </row>
    <row r="44" spans="1:6" ht="26.25" hidden="1">
      <c r="A44" s="13" t="s">
        <v>430</v>
      </c>
      <c r="B44" s="13" t="s">
        <v>431</v>
      </c>
      <c r="C44" s="14"/>
      <c r="D44" s="22"/>
      <c r="E44" s="16">
        <f t="shared" si="0"/>
        <v>0</v>
      </c>
      <c r="F44" s="17" t="e">
        <f t="shared" si="1"/>
        <v>#DIV/0!</v>
      </c>
    </row>
    <row r="45" spans="1:6" ht="26.25" hidden="1">
      <c r="A45" s="13" t="s">
        <v>432</v>
      </c>
      <c r="B45" s="13" t="s">
        <v>433</v>
      </c>
      <c r="C45" s="14"/>
      <c r="D45" s="22"/>
      <c r="E45" s="16">
        <f t="shared" si="0"/>
        <v>0</v>
      </c>
      <c r="F45" s="17" t="e">
        <f t="shared" si="1"/>
        <v>#DIV/0!</v>
      </c>
    </row>
    <row r="46" spans="1:6" ht="26.25" hidden="1">
      <c r="A46" s="13" t="s">
        <v>434</v>
      </c>
      <c r="B46" s="13" t="s">
        <v>435</v>
      </c>
      <c r="C46" s="14"/>
      <c r="D46" s="22"/>
      <c r="E46" s="16">
        <f t="shared" si="0"/>
        <v>0</v>
      </c>
      <c r="F46" s="17" t="e">
        <f t="shared" si="1"/>
        <v>#DIV/0!</v>
      </c>
    </row>
    <row r="47" spans="1:6" ht="26.25" hidden="1">
      <c r="A47" s="13" t="s">
        <v>436</v>
      </c>
      <c r="B47" s="13" t="s">
        <v>437</v>
      </c>
      <c r="C47" s="14"/>
      <c r="D47" s="22"/>
      <c r="E47" s="16">
        <f t="shared" si="0"/>
        <v>0</v>
      </c>
      <c r="F47" s="17" t="e">
        <f t="shared" si="1"/>
        <v>#DIV/0!</v>
      </c>
    </row>
    <row r="48" spans="1:6" ht="26.25" hidden="1">
      <c r="A48" s="13" t="s">
        <v>438</v>
      </c>
      <c r="B48" s="13" t="s">
        <v>439</v>
      </c>
      <c r="C48" s="14"/>
      <c r="D48" s="22"/>
      <c r="E48" s="16">
        <f t="shared" si="0"/>
        <v>0</v>
      </c>
      <c r="F48" s="17" t="e">
        <f t="shared" si="1"/>
        <v>#DIV/0!</v>
      </c>
    </row>
    <row r="49" spans="1:6" ht="26.25" hidden="1">
      <c r="A49" s="13" t="s">
        <v>440</v>
      </c>
      <c r="B49" s="13" t="s">
        <v>441</v>
      </c>
      <c r="C49" s="14"/>
      <c r="D49" s="22"/>
      <c r="E49" s="16">
        <f t="shared" si="0"/>
        <v>0</v>
      </c>
      <c r="F49" s="17" t="e">
        <f t="shared" si="1"/>
        <v>#DIV/0!</v>
      </c>
    </row>
    <row r="50" spans="1:6" ht="26.25" hidden="1">
      <c r="A50" s="13" t="s">
        <v>442</v>
      </c>
      <c r="B50" s="13" t="s">
        <v>443</v>
      </c>
      <c r="C50" s="14"/>
      <c r="D50" s="22"/>
      <c r="E50" s="16">
        <f t="shared" si="0"/>
        <v>0</v>
      </c>
      <c r="F50" s="17" t="e">
        <f t="shared" si="1"/>
        <v>#DIV/0!</v>
      </c>
    </row>
    <row r="51" spans="1:6" ht="26.25" hidden="1">
      <c r="A51" s="45" t="s">
        <v>444</v>
      </c>
      <c r="B51" s="45"/>
      <c r="C51" s="23">
        <f>SUM(C44:C50)</f>
        <v>0</v>
      </c>
      <c r="D51" s="24">
        <f>SUM(D44:D50)</f>
        <v>0</v>
      </c>
      <c r="E51" s="20">
        <f t="shared" si="0"/>
        <v>0</v>
      </c>
      <c r="F51" s="21" t="e">
        <f t="shared" si="1"/>
        <v>#DIV/0!</v>
      </c>
    </row>
    <row r="52" spans="1:6" ht="52.5" hidden="1">
      <c r="A52" s="13" t="s">
        <v>445</v>
      </c>
      <c r="B52" s="13" t="s">
        <v>446</v>
      </c>
      <c r="C52" s="14"/>
      <c r="D52" s="22"/>
      <c r="E52" s="16">
        <f t="shared" si="0"/>
        <v>0</v>
      </c>
      <c r="F52" s="17" t="e">
        <f t="shared" si="1"/>
        <v>#DIV/0!</v>
      </c>
    </row>
    <row r="53" spans="1:6" ht="26.25" hidden="1">
      <c r="A53" s="13" t="s">
        <v>447</v>
      </c>
      <c r="B53" s="13" t="s">
        <v>448</v>
      </c>
      <c r="C53" s="14"/>
      <c r="D53" s="22"/>
      <c r="E53" s="16">
        <f t="shared" si="0"/>
        <v>0</v>
      </c>
      <c r="F53" s="17" t="e">
        <f t="shared" si="1"/>
        <v>#DIV/0!</v>
      </c>
    </row>
    <row r="54" spans="1:6" ht="26.25" hidden="1">
      <c r="A54" s="13" t="s">
        <v>449</v>
      </c>
      <c r="B54" s="13" t="s">
        <v>450</v>
      </c>
      <c r="C54" s="14"/>
      <c r="D54" s="22"/>
      <c r="E54" s="16">
        <f t="shared" si="0"/>
        <v>0</v>
      </c>
      <c r="F54" s="17" t="e">
        <f t="shared" si="1"/>
        <v>#DIV/0!</v>
      </c>
    </row>
    <row r="55" spans="1:6" ht="26.25" hidden="1">
      <c r="A55" s="13" t="s">
        <v>451</v>
      </c>
      <c r="B55" s="13" t="s">
        <v>452</v>
      </c>
      <c r="C55" s="14"/>
      <c r="D55" s="22"/>
      <c r="E55" s="16">
        <f t="shared" si="0"/>
        <v>0</v>
      </c>
      <c r="F55" s="17" t="e">
        <f t="shared" si="1"/>
        <v>#DIV/0!</v>
      </c>
    </row>
    <row r="56" spans="1:6" ht="26.25" hidden="1">
      <c r="A56" s="13" t="s">
        <v>453</v>
      </c>
      <c r="B56" s="13" t="s">
        <v>454</v>
      </c>
      <c r="C56" s="14"/>
      <c r="D56" s="22"/>
      <c r="E56" s="16">
        <f t="shared" si="0"/>
        <v>0</v>
      </c>
      <c r="F56" s="17" t="e">
        <f t="shared" si="1"/>
        <v>#DIV/0!</v>
      </c>
    </row>
    <row r="57" spans="1:6" ht="26.25" hidden="1">
      <c r="A57" s="13" t="s">
        <v>455</v>
      </c>
      <c r="B57" s="13" t="s">
        <v>456</v>
      </c>
      <c r="C57" s="14"/>
      <c r="D57" s="22"/>
      <c r="E57" s="16">
        <f t="shared" si="0"/>
        <v>0</v>
      </c>
      <c r="F57" s="17" t="e">
        <f t="shared" si="1"/>
        <v>#DIV/0!</v>
      </c>
    </row>
    <row r="58" spans="1:6" ht="26.25" hidden="1">
      <c r="A58" s="13" t="s">
        <v>457</v>
      </c>
      <c r="B58" s="13" t="s">
        <v>458</v>
      </c>
      <c r="C58" s="14"/>
      <c r="D58" s="22"/>
      <c r="E58" s="16">
        <f t="shared" si="0"/>
        <v>0</v>
      </c>
      <c r="F58" s="17" t="e">
        <f t="shared" si="1"/>
        <v>#DIV/0!</v>
      </c>
    </row>
    <row r="59" spans="1:6" ht="26.25" hidden="1">
      <c r="A59" s="45" t="s">
        <v>459</v>
      </c>
      <c r="B59" s="45"/>
      <c r="C59" s="23">
        <f>SUM(C52:C58)</f>
        <v>0</v>
      </c>
      <c r="D59" s="24">
        <f>SUM(D52:D58)</f>
        <v>0</v>
      </c>
      <c r="E59" s="20">
        <f t="shared" si="0"/>
        <v>0</v>
      </c>
      <c r="F59" s="21" t="e">
        <f t="shared" si="1"/>
        <v>#DIV/0!</v>
      </c>
    </row>
    <row r="60" spans="1:6" ht="26.25" hidden="1">
      <c r="A60" s="13" t="s">
        <v>460</v>
      </c>
      <c r="B60" s="13" t="s">
        <v>461</v>
      </c>
      <c r="C60" s="14"/>
      <c r="D60" s="22"/>
      <c r="E60" s="16">
        <f t="shared" si="0"/>
        <v>0</v>
      </c>
      <c r="F60" s="17" t="e">
        <f t="shared" si="1"/>
        <v>#DIV/0!</v>
      </c>
    </row>
    <row r="61" spans="1:6" ht="52.5" hidden="1">
      <c r="A61" s="13" t="s">
        <v>462</v>
      </c>
      <c r="B61" s="13" t="s">
        <v>463</v>
      </c>
      <c r="C61" s="14"/>
      <c r="D61" s="22"/>
      <c r="E61" s="16">
        <f t="shared" si="0"/>
        <v>0</v>
      </c>
      <c r="F61" s="17" t="e">
        <f t="shared" si="1"/>
        <v>#DIV/0!</v>
      </c>
    </row>
    <row r="62" spans="1:6" ht="26.25" hidden="1">
      <c r="A62" s="13" t="s">
        <v>464</v>
      </c>
      <c r="B62" s="13" t="s">
        <v>465</v>
      </c>
      <c r="C62" s="14"/>
      <c r="D62" s="22"/>
      <c r="E62" s="16">
        <f t="shared" si="0"/>
        <v>0</v>
      </c>
      <c r="F62" s="17" t="e">
        <f t="shared" si="1"/>
        <v>#DIV/0!</v>
      </c>
    </row>
    <row r="63" spans="1:6" ht="26.25" hidden="1">
      <c r="A63" s="13" t="s">
        <v>466</v>
      </c>
      <c r="B63" s="13" t="s">
        <v>467</v>
      </c>
      <c r="C63" s="14"/>
      <c r="D63" s="22"/>
      <c r="E63" s="16">
        <f t="shared" si="0"/>
        <v>0</v>
      </c>
      <c r="F63" s="17" t="e">
        <f t="shared" si="1"/>
        <v>#DIV/0!</v>
      </c>
    </row>
    <row r="64" spans="1:6" ht="26.25" hidden="1">
      <c r="A64" s="13" t="s">
        <v>468</v>
      </c>
      <c r="B64" s="13" t="s">
        <v>469</v>
      </c>
      <c r="C64" s="14"/>
      <c r="D64" s="22"/>
      <c r="E64" s="16">
        <f t="shared" si="0"/>
        <v>0</v>
      </c>
      <c r="F64" s="17" t="e">
        <f t="shared" si="1"/>
        <v>#DIV/0!</v>
      </c>
    </row>
    <row r="65" spans="1:6" ht="26.25" hidden="1">
      <c r="A65" s="13" t="s">
        <v>470</v>
      </c>
      <c r="B65" s="13" t="s">
        <v>471</v>
      </c>
      <c r="C65" s="14"/>
      <c r="D65" s="22"/>
      <c r="E65" s="16">
        <f t="shared" si="0"/>
        <v>0</v>
      </c>
      <c r="F65" s="17" t="e">
        <f t="shared" si="1"/>
        <v>#DIV/0!</v>
      </c>
    </row>
    <row r="66" spans="1:6" ht="26.25" hidden="1">
      <c r="A66" s="13" t="s">
        <v>472</v>
      </c>
      <c r="B66" s="13" t="s">
        <v>473</v>
      </c>
      <c r="C66" s="14"/>
      <c r="D66" s="22"/>
      <c r="E66" s="16">
        <f t="shared" si="0"/>
        <v>0</v>
      </c>
      <c r="F66" s="17" t="e">
        <f t="shared" si="1"/>
        <v>#DIV/0!</v>
      </c>
    </row>
    <row r="67" spans="1:6" ht="26.25" hidden="1">
      <c r="A67" s="13" t="s">
        <v>474</v>
      </c>
      <c r="B67" s="13" t="s">
        <v>475</v>
      </c>
      <c r="C67" s="14"/>
      <c r="D67" s="22"/>
      <c r="E67" s="16">
        <f t="shared" si="0"/>
        <v>0</v>
      </c>
      <c r="F67" s="17" t="e">
        <f t="shared" si="1"/>
        <v>#DIV/0!</v>
      </c>
    </row>
    <row r="68" spans="1:6" ht="26.25" hidden="1">
      <c r="A68" s="13" t="s">
        <v>476</v>
      </c>
      <c r="B68" s="13" t="s">
        <v>477</v>
      </c>
      <c r="C68" s="14"/>
      <c r="D68" s="22"/>
      <c r="E68" s="16">
        <f t="shared" si="0"/>
        <v>0</v>
      </c>
      <c r="F68" s="17" t="e">
        <f t="shared" si="1"/>
        <v>#DIV/0!</v>
      </c>
    </row>
    <row r="69" spans="1:6" ht="26.25" hidden="1">
      <c r="A69" s="45" t="s">
        <v>478</v>
      </c>
      <c r="B69" s="45"/>
      <c r="C69" s="23">
        <f>SUM(C60:C68)</f>
        <v>0</v>
      </c>
      <c r="D69" s="24">
        <f>SUM(D60:D68)</f>
        <v>0</v>
      </c>
      <c r="E69" s="20">
        <f t="shared" si="0"/>
        <v>0</v>
      </c>
      <c r="F69" s="21" t="e">
        <f t="shared" si="1"/>
        <v>#DIV/0!</v>
      </c>
    </row>
    <row r="70" spans="1:6" ht="26.25" hidden="1">
      <c r="A70" s="13" t="s">
        <v>479</v>
      </c>
      <c r="B70" s="13" t="s">
        <v>480</v>
      </c>
      <c r="C70" s="14"/>
      <c r="D70" s="22"/>
      <c r="E70" s="16">
        <f aca="true" t="shared" si="2" ref="E70:E86">D70-C70</f>
        <v>0</v>
      </c>
      <c r="F70" s="17" t="e">
        <f aca="true" t="shared" si="3" ref="F70:F86">E70*100/D70</f>
        <v>#DIV/0!</v>
      </c>
    </row>
    <row r="71" spans="1:6" ht="26.25" hidden="1">
      <c r="A71" s="13" t="s">
        <v>481</v>
      </c>
      <c r="B71" s="13" t="s">
        <v>482</v>
      </c>
      <c r="C71" s="14"/>
      <c r="D71" s="22"/>
      <c r="E71" s="16">
        <f t="shared" si="2"/>
        <v>0</v>
      </c>
      <c r="F71" s="17" t="e">
        <f t="shared" si="3"/>
        <v>#DIV/0!</v>
      </c>
    </row>
    <row r="72" spans="1:6" ht="26.25" hidden="1">
      <c r="A72" s="13" t="s">
        <v>483</v>
      </c>
      <c r="B72" s="13" t="s">
        <v>484</v>
      </c>
      <c r="C72" s="14"/>
      <c r="D72" s="22"/>
      <c r="E72" s="16">
        <f t="shared" si="2"/>
        <v>0</v>
      </c>
      <c r="F72" s="17" t="e">
        <f t="shared" si="3"/>
        <v>#DIV/0!</v>
      </c>
    </row>
    <row r="73" spans="1:6" ht="26.25" hidden="1">
      <c r="A73" s="13" t="s">
        <v>485</v>
      </c>
      <c r="B73" s="13" t="s">
        <v>486</v>
      </c>
      <c r="C73" s="14"/>
      <c r="D73" s="22"/>
      <c r="E73" s="16">
        <f t="shared" si="2"/>
        <v>0</v>
      </c>
      <c r="F73" s="17" t="e">
        <f t="shared" si="3"/>
        <v>#DIV/0!</v>
      </c>
    </row>
    <row r="74" spans="1:6" ht="26.25" hidden="1">
      <c r="A74" s="13" t="s">
        <v>487</v>
      </c>
      <c r="B74" s="13" t="s">
        <v>488</v>
      </c>
      <c r="C74" s="14"/>
      <c r="D74" s="22"/>
      <c r="E74" s="16">
        <f t="shared" si="2"/>
        <v>0</v>
      </c>
      <c r="F74" s="17" t="e">
        <f t="shared" si="3"/>
        <v>#DIV/0!</v>
      </c>
    </row>
    <row r="75" spans="1:6" ht="26.25" hidden="1">
      <c r="A75" s="13" t="s">
        <v>489</v>
      </c>
      <c r="B75" s="13" t="s">
        <v>490</v>
      </c>
      <c r="C75" s="14"/>
      <c r="D75" s="22"/>
      <c r="E75" s="16">
        <f t="shared" si="2"/>
        <v>0</v>
      </c>
      <c r="F75" s="17" t="e">
        <f t="shared" si="3"/>
        <v>#DIV/0!</v>
      </c>
    </row>
    <row r="76" spans="1:6" ht="26.25" hidden="1">
      <c r="A76" s="45" t="s">
        <v>491</v>
      </c>
      <c r="B76" s="45"/>
      <c r="C76" s="23">
        <f>SUM(C70:C75)</f>
        <v>0</v>
      </c>
      <c r="D76" s="24">
        <f>SUM(D70:D75)</f>
        <v>0</v>
      </c>
      <c r="E76" s="20">
        <f t="shared" si="2"/>
        <v>0</v>
      </c>
      <c r="F76" s="21" t="e">
        <f t="shared" si="3"/>
        <v>#DIV/0!</v>
      </c>
    </row>
    <row r="77" spans="1:12" s="34" customFormat="1" ht="52.5">
      <c r="A77" s="29" t="s">
        <v>36</v>
      </c>
      <c r="B77" s="29" t="s">
        <v>37</v>
      </c>
      <c r="C77" s="30">
        <v>199690595.83999997</v>
      </c>
      <c r="D77" s="31">
        <f>'รพ.'!Y9</f>
        <v>302178279.3400001</v>
      </c>
      <c r="E77" s="32">
        <f>D77-C77</f>
        <v>102487683.50000012</v>
      </c>
      <c r="F77" s="33">
        <f>E77*100/D77</f>
        <v>33.916297267906764</v>
      </c>
      <c r="I77" s="35"/>
      <c r="J77" s="35"/>
      <c r="K77" s="35"/>
      <c r="L77" s="36"/>
    </row>
    <row r="78" spans="1:12" ht="26.25">
      <c r="A78" s="13" t="s">
        <v>39</v>
      </c>
      <c r="B78" s="13" t="s">
        <v>40</v>
      </c>
      <c r="C78" s="37">
        <v>31363821.935985122</v>
      </c>
      <c r="D78" s="31">
        <f>'รพ.'!Y10</f>
        <v>39287298.86000001</v>
      </c>
      <c r="E78" s="16">
        <f t="shared" si="2"/>
        <v>7923476.924014885</v>
      </c>
      <c r="F78" s="17">
        <f t="shared" si="3"/>
        <v>20.168036881970774</v>
      </c>
      <c r="L78" s="36"/>
    </row>
    <row r="79" spans="1:12" ht="26.25">
      <c r="A79" s="13" t="s">
        <v>41</v>
      </c>
      <c r="B79" s="13" t="s">
        <v>42</v>
      </c>
      <c r="C79" s="37">
        <v>47704182.537844375</v>
      </c>
      <c r="D79" s="31">
        <f>'รพ.'!Y11</f>
        <v>62664711.56999999</v>
      </c>
      <c r="E79" s="16">
        <f t="shared" si="2"/>
        <v>14960529.032155618</v>
      </c>
      <c r="F79" s="17">
        <f t="shared" si="3"/>
        <v>23.873929453012593</v>
      </c>
      <c r="L79" s="36"/>
    </row>
    <row r="80" spans="1:12" ht="26.25">
      <c r="A80" s="13" t="s">
        <v>43</v>
      </c>
      <c r="B80" s="13" t="s">
        <v>44</v>
      </c>
      <c r="C80" s="37">
        <v>56312154.145208254</v>
      </c>
      <c r="D80" s="31">
        <f>'รพ.'!Y12</f>
        <v>64823330.74000002</v>
      </c>
      <c r="E80" s="16">
        <f t="shared" si="2"/>
        <v>8511176.594791763</v>
      </c>
      <c r="F80" s="17">
        <f t="shared" si="3"/>
        <v>13.129804497287022</v>
      </c>
      <c r="L80" s="36"/>
    </row>
    <row r="81" spans="1:12" ht="26.25">
      <c r="A81" s="13" t="s">
        <v>45</v>
      </c>
      <c r="B81" s="13" t="s">
        <v>46</v>
      </c>
      <c r="C81" s="37">
        <v>48660659.34902737</v>
      </c>
      <c r="D81" s="31">
        <f>'รพ.'!Y13</f>
        <v>68796979.78999999</v>
      </c>
      <c r="E81" s="16">
        <f t="shared" si="2"/>
        <v>20136320.44097262</v>
      </c>
      <c r="F81" s="17">
        <f t="shared" si="3"/>
        <v>29.269192488446333</v>
      </c>
      <c r="L81" s="36"/>
    </row>
    <row r="82" spans="1:12" ht="26.25">
      <c r="A82" s="13" t="s">
        <v>47</v>
      </c>
      <c r="B82" s="13" t="s">
        <v>48</v>
      </c>
      <c r="C82" s="37">
        <v>69743359.36196607</v>
      </c>
      <c r="D82" s="31">
        <f>'รพ.'!Y14</f>
        <v>121616553.22999999</v>
      </c>
      <c r="E82" s="16">
        <f t="shared" si="2"/>
        <v>51873193.868033916</v>
      </c>
      <c r="F82" s="17">
        <f t="shared" si="3"/>
        <v>42.65307023619709</v>
      </c>
      <c r="L82" s="36"/>
    </row>
    <row r="83" spans="1:12" ht="26.25">
      <c r="A83" s="13" t="s">
        <v>49</v>
      </c>
      <c r="B83" s="13" t="s">
        <v>50</v>
      </c>
      <c r="C83" s="37">
        <v>50986712.92085059</v>
      </c>
      <c r="D83" s="31">
        <f>'รพ.'!Y15</f>
        <v>60050550.80999999</v>
      </c>
      <c r="E83" s="16">
        <f t="shared" si="2"/>
        <v>9063837.889149398</v>
      </c>
      <c r="F83" s="17">
        <f t="shared" si="3"/>
        <v>15.09367985287494</v>
      </c>
      <c r="L83" s="36"/>
    </row>
    <row r="84" spans="1:12" ht="26.25">
      <c r="A84" s="13" t="s">
        <v>57</v>
      </c>
      <c r="B84" s="13" t="s">
        <v>58</v>
      </c>
      <c r="C84" s="37">
        <v>34645077.58960433</v>
      </c>
      <c r="D84" s="31">
        <f>'รพ.'!Y16</f>
        <v>49423904.61000001</v>
      </c>
      <c r="E84" s="16">
        <f t="shared" si="2"/>
        <v>14778827.020395674</v>
      </c>
      <c r="F84" s="17">
        <f t="shared" si="3"/>
        <v>29.902184250747066</v>
      </c>
      <c r="L84" s="36"/>
    </row>
    <row r="85" spans="1:12" ht="26.25">
      <c r="A85" s="13" t="s">
        <v>59</v>
      </c>
      <c r="B85" s="13" t="s">
        <v>60</v>
      </c>
      <c r="C85" s="37">
        <v>22843059.40248756</v>
      </c>
      <c r="D85" s="31">
        <f>'รพ.'!Y17</f>
        <v>40904756.72000001</v>
      </c>
      <c r="E85" s="16">
        <f t="shared" si="2"/>
        <v>18061697.317512453</v>
      </c>
      <c r="F85" s="17">
        <f t="shared" si="3"/>
        <v>44.15549380026345</v>
      </c>
      <c r="L85" s="36"/>
    </row>
    <row r="86" spans="1:12" ht="26.25">
      <c r="A86" s="45" t="s">
        <v>492</v>
      </c>
      <c r="B86" s="45"/>
      <c r="C86" s="23">
        <f>SUM(C77:C85)</f>
        <v>561949623.0829736</v>
      </c>
      <c r="D86" s="24">
        <f>SUM(D60:D85)</f>
        <v>809746365.6700001</v>
      </c>
      <c r="E86" s="20">
        <f t="shared" si="2"/>
        <v>247796742.58702648</v>
      </c>
      <c r="F86" s="21">
        <f t="shared" si="3"/>
        <v>30.60177273929406</v>
      </c>
      <c r="L86" s="36"/>
    </row>
    <row r="87" ht="26.25">
      <c r="D87" s="6" t="s">
        <v>493</v>
      </c>
    </row>
    <row r="88" ht="26.25">
      <c r="C88" s="38"/>
    </row>
    <row r="89" ht="26.25">
      <c r="C89" s="39"/>
    </row>
  </sheetData>
  <sheetProtection/>
  <autoFilter ref="A4:G4"/>
  <mergeCells count="10">
    <mergeCell ref="A59:B59"/>
    <mergeCell ref="A69:B69"/>
    <mergeCell ref="A76:B76"/>
    <mergeCell ref="A86:B86"/>
    <mergeCell ref="A1:F1"/>
    <mergeCell ref="A2:F2"/>
    <mergeCell ref="A17:B17"/>
    <mergeCell ref="A29:B29"/>
    <mergeCell ref="A43:B43"/>
    <mergeCell ref="A51:B51"/>
  </mergeCells>
  <printOptions/>
  <pageMargins left="0.35433070866141736" right="0.15748031496062992" top="0.35433070866141736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2019-10-24T20:54:32Z</cp:lastPrinted>
  <dcterms:modified xsi:type="dcterms:W3CDTF">2019-10-24T20:54:47Z</dcterms:modified>
  <cp:category/>
  <cp:version/>
  <cp:contentType/>
  <cp:contentStatus/>
</cp:coreProperties>
</file>