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ranop\งบลงทุน-ค่าเสื่อม\งบลงทุน\งบลงทุน 2567\จัดทำคำขอ\"/>
    </mc:Choice>
  </mc:AlternateContent>
  <xr:revisionPtr revIDLastSave="0" documentId="8_{C83779DC-22D0-4A2F-A3F3-844DA4393D8B}" xr6:coauthVersionLast="47" xr6:coauthVersionMax="47" xr10:uidLastSave="{00000000-0000-0000-0000-000000000000}"/>
  <bookViews>
    <workbookView xWindow="-120" yWindow="-120" windowWidth="29040" windowHeight="15840" xr2:uid="{A39DCAEF-2088-4EA4-AD28-CE27483F8C22}"/>
  </bookViews>
  <sheets>
    <sheet name="รายการร่างพรบ.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รายการร่างพรบ.!$A$8:$BM$49</definedName>
    <definedName name="cc" localSheetId="0">#REF!</definedName>
    <definedName name="cc">#REF!</definedName>
    <definedName name="Dุึ" localSheetId="0">'[2]คภ.คก. Safety People ภาคเหนือ'!#REF!</definedName>
    <definedName name="Dุึ">'[2]คภ.คก. Safety People ภาคเหนือ'!#REF!</definedName>
    <definedName name="listB_name">'[3]บัญชีสิ่งก่อสร้าง29ก.ย.63 '!$A$6:$A$647</definedName>
    <definedName name="listBuilding">'[3]บัญชีสิ่งก่อสร้าง29ก.ย.63 '!$A$6:$N$700</definedName>
    <definedName name="listE_name">'[3]บัญชีครุภัณฑ์29ก.ย.63'!$A$2:$A$945</definedName>
    <definedName name="listEqument">'[3]บัญชีครุภัณฑ์29ก.ย.63'!$A$2:$K$945</definedName>
    <definedName name="listOrg_name">'[3]ข้อมูลหน่วยงาน ณ 17 ส.ค.63 '!$A$2:$A$11623</definedName>
    <definedName name="listOrgName2" localSheetId="0">'[3]ข้อมูลหน่วยงาน ณ 17 ส.ค.63 '!#REF!</definedName>
    <definedName name="listOrgName2">'[3]ข้อมูลหน่วยงาน ณ 17 ส.ค.63 '!#REF!</definedName>
    <definedName name="org">'[3]ข้อมูลหน่วยงาน ณ 17 ส.ค.63 '!$A$1:$P$11623</definedName>
    <definedName name="org_data" localSheetId="0">#REF!</definedName>
    <definedName name="org_data">#REF!</definedName>
    <definedName name="org_new" localSheetId="0">#REF!</definedName>
    <definedName name="org_new">#REF!</definedName>
    <definedName name="_xlnm.Print_Area" localSheetId="0">รายการร่างพรบ.!$A$1:$AB$49</definedName>
    <definedName name="_xlnm.Print_Titles" localSheetId="0">รายการร่างพรบ.!$8:$8</definedName>
    <definedName name="แ572" localSheetId="0">#REF!</definedName>
    <definedName name="แ572">#REF!</definedName>
    <definedName name="กก">'[4]บัญชีครุภัณฑ์29ก.ย.63'!$A$2:$A$945</definedName>
    <definedName name="คอมเพิ่ม" localSheetId="0">#REF!</definedName>
    <definedName name="คอมเพิ่ม">#REF!</definedName>
    <definedName name="ฤ3947" localSheetId="0">#REF!</definedName>
    <definedName name="ฤ3947">#REF!</definedName>
    <definedName name="ออ" localSheetId="0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Q6" i="1"/>
  <c r="R6" i="1"/>
  <c r="S49" i="1"/>
  <c r="M49" i="1" s="1"/>
  <c r="S48" i="1"/>
  <c r="M48" i="1" s="1"/>
  <c r="S47" i="1"/>
  <c r="M47" i="1" s="1"/>
  <c r="S46" i="1"/>
  <c r="M46" i="1" s="1"/>
  <c r="S45" i="1"/>
  <c r="M45" i="1" s="1"/>
  <c r="S44" i="1"/>
  <c r="M44" i="1" s="1"/>
  <c r="S43" i="1"/>
  <c r="M43" i="1" s="1"/>
  <c r="S42" i="1"/>
  <c r="M42" i="1" s="1"/>
  <c r="S41" i="1"/>
  <c r="M41" i="1" s="1"/>
  <c r="S40" i="1"/>
  <c r="M40" i="1" s="1"/>
  <c r="S39" i="1"/>
  <c r="M39" i="1" s="1"/>
  <c r="S38" i="1"/>
  <c r="M38" i="1" s="1"/>
  <c r="S37" i="1"/>
  <c r="M37" i="1" s="1"/>
  <c r="S36" i="1"/>
  <c r="M36" i="1" s="1"/>
  <c r="S35" i="1"/>
  <c r="M35" i="1" s="1"/>
  <c r="S34" i="1"/>
  <c r="M34" i="1" s="1"/>
  <c r="S33" i="1"/>
  <c r="M33" i="1" s="1"/>
  <c r="S32" i="1"/>
  <c r="M32" i="1" s="1"/>
  <c r="S31" i="1"/>
  <c r="M31" i="1" s="1"/>
  <c r="S30" i="1"/>
  <c r="M30" i="1" s="1"/>
  <c r="S29" i="1"/>
  <c r="M29" i="1" s="1"/>
  <c r="S28" i="1"/>
  <c r="M28" i="1" s="1"/>
  <c r="S27" i="1"/>
  <c r="M27" i="1" s="1"/>
  <c r="S26" i="1"/>
  <c r="M26" i="1" s="1"/>
  <c r="S25" i="1"/>
  <c r="M25" i="1" s="1"/>
  <c r="S24" i="1"/>
  <c r="M24" i="1" s="1"/>
  <c r="S23" i="1"/>
  <c r="M23" i="1" s="1"/>
  <c r="S22" i="1"/>
  <c r="M22" i="1" s="1"/>
  <c r="S21" i="1"/>
  <c r="M21" i="1" s="1"/>
  <c r="S20" i="1"/>
  <c r="M20" i="1" s="1"/>
  <c r="S19" i="1"/>
  <c r="M19" i="1" s="1"/>
  <c r="S18" i="1"/>
  <c r="M18" i="1" s="1"/>
  <c r="S17" i="1"/>
  <c r="M17" i="1" s="1"/>
  <c r="S16" i="1"/>
  <c r="M16" i="1" s="1"/>
  <c r="S15" i="1"/>
  <c r="M15" i="1" s="1"/>
  <c r="S14" i="1"/>
  <c r="M14" i="1" s="1"/>
  <c r="S13" i="1"/>
  <c r="M13" i="1" s="1"/>
  <c r="S12" i="1"/>
  <c r="M12" i="1" s="1"/>
  <c r="S11" i="1"/>
  <c r="M11" i="1" s="1"/>
  <c r="S10" i="1"/>
  <c r="M10" i="1" s="1"/>
  <c r="M9" i="1"/>
  <c r="P6" i="1"/>
  <c r="O6" i="1"/>
  <c r="N6" i="1"/>
  <c r="D6" i="1"/>
  <c r="S6" i="1" l="1"/>
  <c r="M6" i="1"/>
</calcChain>
</file>

<file path=xl/sharedStrings.xml><?xml version="1.0" encoding="utf-8"?>
<sst xmlns="http://schemas.openxmlformats.org/spreadsheetml/2006/main" count="570" uniqueCount="226">
  <si>
    <t>รายละเอียดร่างพรบ.งบประมาณรายจ่ายประจำปีงบประมาณ พ.ศ. 2566 รายการงบลงทุน</t>
  </si>
  <si>
    <t>รายการครุภัณฑ์ ที่ดินและสิ่งก่อสร้าง</t>
  </si>
  <si>
    <t>หน่วยงาน : กองบริหารการสาธารณสุข สำนักงานปลัดกระทรวงสาธารณสุข</t>
  </si>
  <si>
    <t>ขั้น : ผ่านการพิจารณาจากอนุกรรมาธิการฯ</t>
  </si>
  <si>
    <t>ตรวจสอบ คอลลัมภ์สีเหลือง เพื่อจัดทำแฟลชไดร์ฟแบบรูปรายการ และ นำรายการเข้าระบบติดตามฯ</t>
  </si>
  <si>
    <t>ข้อมูล ณ 25 ก.ค. 65</t>
  </si>
  <si>
    <t>ร่าง พรบ. 18 ก.ค. 65 (ผ่านการพิจารณาอนุกรรมาธิการฯ)</t>
  </si>
  <si>
    <t>เขต</t>
  </si>
  <si>
    <t>สำคัญ | เขต</t>
  </si>
  <si>
    <t>รายการแบบที่ 1</t>
  </si>
  <si>
    <t>รายการแบบที่ 2</t>
  </si>
  <si>
    <t>รหัสครุภัณฑ์/เลขที่แบบ</t>
  </si>
  <si>
    <t>หน่วยงานอ้างอิง</t>
  </si>
  <si>
    <t>จำนวนชั้น</t>
  </si>
  <si>
    <t>พื้นที่ใช้สอย (ตร.ม.)</t>
  </si>
  <si>
    <t>จำนวนวันก่อสร้าง</t>
  </si>
  <si>
    <t>งวดงาน</t>
  </si>
  <si>
    <t>สถานที่ก่อสร้าง</t>
  </si>
  <si>
    <t>หน่วยนับ</t>
  </si>
  <si>
    <t>ราคาต่อหน่วย
(ร่าง พรบ.)</t>
  </si>
  <si>
    <t>จำนวน 
(ร่าง พรบ.)</t>
  </si>
  <si>
    <t>วงเงิน 66 
(ร่าง พรบ.)</t>
  </si>
  <si>
    <t>วงเงิน 67 
(ร่าง พรบ.)</t>
  </si>
  <si>
    <t>วงเงิน 68
(ร่าง พรบ.)</t>
  </si>
  <si>
    <t>วงเงิน 69
(ร่าง พรบ.)</t>
  </si>
  <si>
    <t>วงเงินรวม
(ร่าง พรบ.)</t>
  </si>
  <si>
    <t>รหัสหน่วยงาน
(เพื่อนำเข้าโปรแกรมติดตามฯ ยกเว้นรายการผูกพันเดิม)</t>
  </si>
  <si>
    <t>ชื่อสถานที่</t>
  </si>
  <si>
    <t>ตำบล</t>
  </si>
  <si>
    <t>อำเภอ</t>
  </si>
  <si>
    <t>จังหวัด</t>
  </si>
  <si>
    <t>ระดับหน่วยงาน</t>
  </si>
  <si>
    <t>หน่วยเบิกจ่าย
(เพื่อจัดทำแฟลชไดร์ฟแบบรูปรายการ กองแบบ  ยกเว้นรายการผูกพันเดิม)</t>
  </si>
  <si>
    <t>ประเภทการขอ</t>
  </si>
  <si>
    <t>เหตุผลคำชี้แจง 
สีฟ้า คือ แก้ไขเหตุผล</t>
  </si>
  <si>
    <t>ด</t>
  </si>
  <si>
    <t>สป.สธ.</t>
  </si>
  <si>
    <t>เครื่อง</t>
  </si>
  <si>
    <t>ซื้อใหม่</t>
  </si>
  <si>
    <t>S</t>
  </si>
  <si>
    <t>รพท.</t>
  </si>
  <si>
    <t>F1</t>
  </si>
  <si>
    <t>-</t>
  </si>
  <si>
    <t>ชุด</t>
  </si>
  <si>
    <t>M1</t>
  </si>
  <si>
    <t>เครื่องเอกซเรย์เคลื่อนที่ดิจิตอลไม่น้อยกว่า 300 mA.</t>
  </si>
  <si>
    <t>MOPH-X-6</t>
  </si>
  <si>
    <t>F2</t>
  </si>
  <si>
    <t>เครื่องเอกซเรย์เคลื่อนที่ดิจิตอลไม่น้อยกว่า 300 mA. โรงพยาบาลอรัญประเทศ ตำบลอรัญประเทศ อำเภออรัญประเทศ จังหวัดสระแก้ว 1 เครื่อง</t>
  </si>
  <si>
    <t>โรงพยาบาลอรัญประเทศ</t>
  </si>
  <si>
    <t>อรัญประเทศ</t>
  </si>
  <si>
    <t>สระแก้ว</t>
  </si>
  <si>
    <t>ขอเพิ่ม</t>
  </si>
  <si>
    <t>เพื่อความเพียงต่อการใช้งาน</t>
  </si>
  <si>
    <t>เครื่องติดตามการทำงานของหัวใจและสัญญาณชีพ 6 พารามิเตอร์ ระบบรวมศูนย์ไม่น้อยกว่า 4 เตียง</t>
  </si>
  <si>
    <t>MOPH-MO-18</t>
  </si>
  <si>
    <t>ตู้อบเด็ก</t>
  </si>
  <si>
    <t>BB-M-12</t>
  </si>
  <si>
    <t>สำนักงบประมาณ</t>
  </si>
  <si>
    <t>ตู้</t>
  </si>
  <si>
    <t>ตู้อบเด็กสำหรับลำเลียงทารกแรกคลอด</t>
  </si>
  <si>
    <t>MOPH-NI-10</t>
  </si>
  <si>
    <t>ตู้อบเด็ก โรงพยาบาลอรัญประเทศ ตำบลอรัญประเทศ อำเภออรัญประเทศ จังหวัดสระแก้ว 4 ตู้</t>
  </si>
  <si>
    <t>เปิดบริการ NICU</t>
  </si>
  <si>
    <t>กล้องส่องตรวจท่อทางเดินน้ำดีและตับอ่อนชนิดวีดิทัศน์แบบคมชัดสูงพร้อมชุดควบคุมสัญญาณภาพ</t>
  </si>
  <si>
    <t>MOPH-SC-11</t>
  </si>
  <si>
    <t>กล้องส่องตรวจและผ่าตัดในช่องท้องชนิดวีดิทัศน์แบบคมชัดสูง ภาพ 2 มิติ</t>
  </si>
  <si>
    <t>MOPH-SC-35</t>
  </si>
  <si>
    <t>กล้องส่องตรวจท่อทางเดินน้ำดีและตับอ่อนชนิดวีดิทัศน์แบบคมชัดสูงพร้อมชุดควบคุมสัญญาณภาพ โรงพยาบาลสมเด็จพระยุพราชสระแก้ว ตำบลสระแก้ว อำเภอเมืองสระแก้ว จังหวัดสระแก้ว 1 ชุด</t>
  </si>
  <si>
    <t>โรงพยาบาลสมเด็จพระยุพราชสระแก้ว</t>
  </si>
  <si>
    <t>เมืองสระแก้ว</t>
  </si>
  <si>
    <t>พัฒนาศักยภาพบริการ SP ศัลยกรรม</t>
  </si>
  <si>
    <t>ขอทดแทน</t>
  </si>
  <si>
    <t>เครื่องตรวจการได้ยินระบบคอมพิวเตอร์ชนิดตั้งโต๊ะ</t>
  </si>
  <si>
    <t>เครื่องตรวจการได้ยินระบบคอมพิวเตอร์ชนิดตั้งโต๊ะ โรงพยาบาลอรัญประเทศ ตำบลอรัญประเทศ อำเภออรัญประเทศ จังหวัดสระแก้ว 1 เครื่อง</t>
  </si>
  <si>
    <t>MOPH-ENT-5</t>
  </si>
  <si>
    <t>เปิดบริการอาชีวอนามัย</t>
  </si>
  <si>
    <t>F3</t>
  </si>
  <si>
    <t>กล้องส่องตรวจกระเพาะอาหารและลำไส้เล็กส่วนต้นชนิดวีดิทัศน์แบบคมชัดสูงพร้อมชุดควบคุมสัญญาณภาพ</t>
  </si>
  <si>
    <t>MOPH-SC-5</t>
  </si>
  <si>
    <t>ยูนิตทำฟัน</t>
  </si>
  <si>
    <t>BB-M-17</t>
  </si>
  <si>
    <t>P</t>
  </si>
  <si>
    <t>นวัตกรรมไทย</t>
  </si>
  <si>
    <t>กระทรวงดิจิตัล</t>
  </si>
  <si>
    <t>บริหาร</t>
  </si>
  <si>
    <t>คัน</t>
  </si>
  <si>
    <t>เครื่องเอกซเรย์ฟลูโอโรสโคปเคลื่อนที่แบบซีอาร์มชุดรับภาพชนิดแฟลตพาแนล</t>
  </si>
  <si>
    <t>MOPH-X-18</t>
  </si>
  <si>
    <t>เครื่องตรวจคลื่นไฟฟ้าหัวใจพร้อมระบบวิเคราะห์ผล และจัดเก็บภาพในระบบเครือข่าย</t>
  </si>
  <si>
    <t>MOPH-MO-10</t>
  </si>
  <si>
    <t>เครื่องสลายนิ่วในระบบทางเดินปัสสาวะด้วยเลเซอร์ ขนาดไม่น้อยกว่า 20 วัตต์</t>
  </si>
  <si>
    <t>MOPH-UE-6</t>
  </si>
  <si>
    <t>เครื่องล้างเครื่องมืออัตโนมัติขนาดไม่น้อยกว่า 450 ลิตร</t>
  </si>
  <si>
    <t>เครื่องล้างเครื่องมืออัตโนมัติขนาดไม่น้อยกว่า 450 ลิตร โรงพยาบาลสมเด็จพระยุพราชสระแก้ว ตำบลสระแก้ว อำเภอเมืองสระแก้ว จังหวัดสระแก้ว 1 เครื่อง</t>
  </si>
  <si>
    <t>MOPH-S-36</t>
  </si>
  <si>
    <t>ปี 2566 มีแผนขยายการให้บริการผู้ป่วยใน ของเดิมที่มีอยู่ไม่เพียงพอต่อการให้บริการ</t>
  </si>
  <si>
    <t>เครื่องผ่าตัดต้อกระจกด้วยคลื่นเสียงความถี่สูง</t>
  </si>
  <si>
    <t>เครื่องผ่าตัดต้อกระจกด้วยคลื่นเสียงความถี่สูง โรงพยาบาลอรัญประเทศ ตำบลอรัญประเทศ อำเภออรัญประเทศ จังหวัดสระแก้ว 1 เครื่อง</t>
  </si>
  <si>
    <t>MOPH-EE-11</t>
  </si>
  <si>
    <t>1.เครื่องเดิมมีอายุมากกว่า 10 ปี ชำรุดบ่อย 2.มีความจำเป็นต้องใช้  เนื่องจากของที่มีอยู่ บริษัทจะไม่ผลิตอุปกรณ์ ที่ใช้กับเครื่องเก่า</t>
  </si>
  <si>
    <t>เครื่องล้างกล้องส่องตรวจชนิด 2 หัว</t>
  </si>
  <si>
    <t>MOPH-S-2</t>
  </si>
  <si>
    <t>กล้องส่องตรวจกระเพาะอาหารและลำไส้เล็กส่วนต้นชนิดวีดิทัศน์แบบคมชัดสูงพร้อมชุดควบคุมสัญญาณภาพ โรงพยาบาลสมเด็จพระยุพราชสระแก้ว ตำบลสระแก้ว อำเภอเมืองสระแก้ว จังหวัดสระแก้ว 1 ชุด</t>
  </si>
  <si>
    <t>ปัจจุบันมีการทำ ERCP จำนวนมาก ปี 2566 มีแผนขยายการให้บริการ มีศัลยแพทย์เพิ่ม</t>
  </si>
  <si>
    <t>เครื่องเอกซเรย์ทั่วไปขนาดไม่น้อยกว่า 1,000 mA. แบบแขวนเพดานดิจิตอล 1 จอรับภาพ</t>
  </si>
  <si>
    <t>เครื่องเอกซเรย์ทั่วไปขนาดไม่น้อยกว่า 1,000 mA. แบบแขวนเพดานดิจิตอล 1 จอรับภาพ โรงพยาบาลวัฒนานคร ตำบลวัฒนานคร อำเภอวัฒนานคร จังหวัดสระแก้ว 1 เครื่อง</t>
  </si>
  <si>
    <t>MOPH-X-12</t>
  </si>
  <si>
    <t>โรงพยาบาลวัฒนานคร</t>
  </si>
  <si>
    <t>วัฒนานคร</t>
  </si>
  <si>
    <t>สสจ.สระแก้ว</t>
  </si>
  <si>
    <t>เครื่องเดิมมีอายุการใช้งานเกิน 8 ปี สภาพการใช้งานชำรุดเกินค่าเสื่อม</t>
  </si>
  <si>
    <t>รถพยาบาลเคลือบสารต้านจุลชีพ รองรับชุดปฏิบัติการฉุกเฉินระดับสูง (Advanced Life Support Unit : ALS)</t>
  </si>
  <si>
    <t>รถพยาบาลเคลือบสารต้านจุลชีพ รองรับชุดปฏิบัติการฉุกเฉินระดับสูง (Advanced Life Support Unit : ALS) โรงพยาบาลตาพระยา ตำบลตาพระยา อำเภอตาพระยา จังหวัดสระแก้ว 1 คัน</t>
  </si>
  <si>
    <t>INNO-AMB-11</t>
  </si>
  <si>
    <t>โรงพยาบาลตาพระยา</t>
  </si>
  <si>
    <t>ตาพระยา</t>
  </si>
  <si>
    <t>ทดแทนรถตู้พยาบาลหมายเลขทะเบียน กค 3958 สระแก้ว อายุการใช้งาน 10 ปี เริ่มชำรุดส่งซ่อมมากกว่า 10  ครั้งไปส่งผู้ป่วยระยะทางไกลไม่ได้  ใช้งาน 540,347 กิโลเมตร ใช้รับส่งต่อผู้ป่วยระยะทางเที่ยวละ 200 กิโลเมตร 950 เที่ยวต่อปี ใช้ออก EMS 150 เที่ยวต่อปี</t>
  </si>
  <si>
    <t>รถพยาบาลเคลือบสารต้านจุลชีพ รองรับชุดปฏิบัติการฉุกเฉินระดับสูง (Advanced Life Support Unit : ALS) โรงพยาบาลโคกสูง ตำบลโคกสูง อำเภอโคกสูง จังหวัดสระแก้ว 1 คัน</t>
  </si>
  <si>
    <t>โรงพยาบาลโคกสูง</t>
  </si>
  <si>
    <t>โคกสูง</t>
  </si>
  <si>
    <t>รถพยาบาลเคลือบสารต้านจุลชีพ รองรับชุดปฏิบัติการฉุกเฉินระดับสูง (Advanced Life Support Unit : ALS) โรงพยาบาลวังสมบูรณ์ ตำบลวังสมบูรณ์ อำเภอวังสมบูรณ์ จังหวัดสระแก้ว 1 คัน</t>
  </si>
  <si>
    <t>โรงพยาบาลวังสมบูรณ์</t>
  </si>
  <si>
    <t>วังสมบูรณ์</t>
  </si>
  <si>
    <t>คันเก่าใช้งานมานาน</t>
  </si>
  <si>
    <t>ตู้อบเด็กสำหรับลำเลียงทารกแรกคลอด โรงพยาบาลวังน้ำเย็น ตำบลวังน้ำเย็น อำเภอวังน้ำเย็น จังหวัดสระแก้ว 2 เครื่อง</t>
  </si>
  <si>
    <t>โรงพยาบาลวังน้ำเย็น</t>
  </si>
  <si>
    <t>วังน้ำเย็น</t>
  </si>
  <si>
    <t>เพื่อใช่ในกลุ่มผู้ป่วยกล้ามเนื้อระยางค์ส่วนบนอ่อนแรงและป้องกันข้อยึดติด กล้ามเนื้อหดรั้ง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</si>
  <si>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โรงพยาบาลเขาฉกรรจ์ ตำบลเขาฉกรรจ์ อำเภอเขาฉกรรจ์ จังหวัดสระแก้ว 1 เครื่อง</t>
  </si>
  <si>
    <t>โรงพยาบาลเขาฉกรรจ์</t>
  </si>
  <si>
    <t>เขาฉกรรจ์</t>
  </si>
  <si>
    <t>1.เพื่อการจัดบริการผู้ป่วยตามมาตรฐาน ตึก IPD 2 (IMC &amp; Palliative Care) 2.เพื่อให้บริการผู้ป่วยตามเกณฑ์ ER คุณภาพ</t>
  </si>
  <si>
    <t>เครื่องมือผ่าตัดในโพรงจมูก ด้วยระบบตัด ปั่น ดูด</t>
  </si>
  <si>
    <t>เครื่องมือผ่าตัดในโพรงจมูก ด้วยระบบตัด ปั่น ดูด โรงพยาบาลอรัญประเทศ ตำบลอรัญประเทศ อำเภออรัญประเทศ จังหวัดสระแก้ว 1 เครื่อง</t>
  </si>
  <si>
    <t>MOPH-ENT-10</t>
  </si>
  <si>
    <t>แพทย์ มี 2ท่าน ,มีความจำเป็นต้องใช้</t>
  </si>
  <si>
    <t>เครื่องตรวจคลื่นไฟฟ้าหัวใจพร้อมระบบวิเคราะห์ผล และจัดเก็บภาพในระบบเครือข่าย โรงพยาบาลตาพระยา ตำบลตาพระยา อำเภอตาพระยา จังหวัดสระแก้ว 3 เครื่อง</t>
  </si>
  <si>
    <t>OPD ทดแทนเครื่องเดิมที่ชำรุด ใช้งานไม่ได้  NCD ทดแทนเครื่องเดิมอายุการใช้งาน 7 ปี อุปกรณ์ชุดตรวจ,สายไฟชำรุด ใช้งานไม่ได้  ER เพื่อใช้ในการตรวจคลื่นไฟฟ้าหัวใจผู้ป่วย ปี 2563 และปี 2564 (ต.ค.-พ.ค )เท่ากับ และ 974 ราย</t>
  </si>
  <si>
    <t>ยูนิตทำฟัน โรงพยาบาลโคกสูง ตำบลโคกสูง อำเภอโคกสูง จังหวัดสระแก้ว 1 ชุด</t>
  </si>
  <si>
    <t>ไม่มีเครื่องมือประเภทนี้ไว้ใช้บริการ</t>
  </si>
  <si>
    <t>เครื่องนึ่งฆ่าเชื้อจุลินทรีย์ด้วยไอน้ำระบบอัตโนมัติขนาดไม่น้อยกว่า 350 ลิตร</t>
  </si>
  <si>
    <t>เครื่องนึ่งฆ่าเชื้อจุลินทรีย์ด้วยไอน้ำระบบอัตโนมัติขนาดไม่น้อยกว่า 350 ลิตร โรงพยาบาลวังสมบูรณ์ ตำบลวังสมบูรณ์ อำเภอวังสมบูรณ์ จังหวัดสระแก้ว 1 เครื่อง</t>
  </si>
  <si>
    <t>MOPH-S-17</t>
  </si>
  <si>
    <t>ขยายบริการงานจ่ายกลาง</t>
  </si>
  <si>
    <t>เครื่องคอมพิวเตอร์แม่ข่าย แบบที่ 2</t>
  </si>
  <si>
    <t>DE-ICT-2</t>
  </si>
  <si>
    <t>ยูนิตทำฟัน โรงพยาบาลคลองหาด ตำบลคลองหาด อำเภอคลองหาด จังหวัดสระแก้ว 1 ชุด</t>
  </si>
  <si>
    <t>โรงพยาบาลคลองหาด</t>
  </si>
  <si>
    <t>คลองหาด</t>
  </si>
  <si>
    <t>เพื่อให้บริการด้านทันตกรรมและเพิ่มการเข้าถึงบริการแก่ประชาชนในพื้นที่</t>
  </si>
  <si>
    <t>เครื่องให้ออกซิเจนด้วยอัตราการไหลสูงสำหรับเด็ก (high flow oxygen therapy)</t>
  </si>
  <si>
    <t>เครื่องให้ออกซิเจนด้วยอัตราการไหลสูงสำหรับเด็ก (high flow oxygen therapy) โรงพยาบาลวังน้ำเย็น ตำบลวังน้ำเย็น อำเภอวังน้ำเย็น จังหวัดสระแก้ว 2 เครื่อง</t>
  </si>
  <si>
    <t>MOPH-NI-8</t>
  </si>
  <si>
    <t>เพื่อใช้ในการฝึกเดิน</t>
  </si>
  <si>
    <t>เครื่องช่วยหายใจชนิดควบคุมด้วยปริมาตรและความดัน ขนาดเล็ก</t>
  </si>
  <si>
    <t>เครื่องช่วยหายใจชนิดควบคุมด้วยปริมาตรและความดัน ขนาดเล็ก โรงพยาบาลเขาฉกรรจ์ ตำบลเขาฉกรรจ์ อำเภอเขาฉกรรจ์ จังหวัดสระแก้ว 1 เครื่อง</t>
  </si>
  <si>
    <t>MOPH-R-4</t>
  </si>
  <si>
    <t>เป็นเครื่องช่วยหายใจชนิดควบคุมด้วยปริมาตรและความดันปรับใหม่ตามขนาดลักษณะ และเหมาะสมกับทารก</t>
  </si>
  <si>
    <t>เครื่องอบฆ่าเชื้อด้วยแก๊สไฮโดรเจนเปอร์ออกไซด์พลาสมา (Hydrogen Peroxide Plasma Sterilizer) HO-240 ขนาด 240 ลิตร</t>
  </si>
  <si>
    <t>เครื่องอบฆ่าเชื้อด้วยแก๊สไฮโดรเจนเปอร์ออกไซด์พลาสมา (Hydrogen Peroxide Plasma Sterilizer) HO-240 ขนาด 240 ลิตร โรงพยาบาลสมเด็จพระยุพราชสระแก้ว ตำบลสระแก้ว อำเภอเมืองสระแก้ว จังหวัดสระแก้ว 1 เครื่อง</t>
  </si>
  <si>
    <t>INNO-M-17</t>
  </si>
  <si>
    <t>เครื่องคอมพิวเตอร์แม่ข่าย แบบที่ 2 โรงพยาบาลโคกสูง ตำบลโคกสูง อำเภอโคกสูง จังหวัดสระแก้ว 2 เครื่อง</t>
  </si>
  <si>
    <t>เนื่องจากเครื่องเดิมอายุการใช้งาน 3 ปี และมีปริมาณข้อมูลที่ใช้ในการประมวลผลจำนวนมาก</t>
  </si>
  <si>
    <t>หม้อแปลงไฟฟ้าขนาดไม่น้อยกว่า 500 เควีเอ. (ไม่รวมอุปกณ์ต่อพ่วงและค่าติดตั้ง)</t>
  </si>
  <si>
    <t>หม้อแปลงไฟฟ้าขนาดไม่น้อยกว่า 500 เควีเอ. (ไม่รวมอุปกณ์ต่อพ่วงและค่าติดตั้ง) โรงพยาบาลวังสมบูรณ์ ตำบลวังสมบูรณ์ อำเภอวังสมบูรณ์ จังหวัดสระแก้ว 1 หม้อ</t>
  </si>
  <si>
    <t>MOPH-ELEC-4</t>
  </si>
  <si>
    <t>หม้อ</t>
  </si>
  <si>
    <t>เครื่องเอกซเรย์เคลื่อนที่ขนาดไม่น้อยกว่า 100 mA.</t>
  </si>
  <si>
    <t>เครื่องเอกซเรย์เคลื่อนที่ขนาดไม่น้อยกว่า 100 mA. โรงพยาบาลคลองหาด ตำบลคลองหาด อำเภอคลองหาด จังหวัดสระแก้ว 1 เครื่อง</t>
  </si>
  <si>
    <t>MOPH-X-4</t>
  </si>
  <si>
    <t>เพื่อให้บริการแก่ผู้มารับบริการ และเพิ่มการเข้าถึงบริการแก่ประชาชนในพื้นที่</t>
  </si>
  <si>
    <t>เครื่องส่องรักษาทารกตัวเหลืองแบบสองด้าน</t>
  </si>
  <si>
    <t>เครื่องส่องรักษาทารกตัวเหลืองแบบสองด้าน โรงพยาบาลเขาฉกรรจ์ ตำบลเขาฉกรรจ์ อำเภอเขาฉกรรจ์ จังหวัดสระแก้ว 1 เครื่อง</t>
  </si>
  <si>
    <t>MOPH-NI-7</t>
  </si>
  <si>
    <t>มาตรฐานการดูแลทารกตัวเหลืองปรับใหม่ (LR คุณภาพ)</t>
  </si>
  <si>
    <t>ชุดอุปกรณ์ช่วยชีวิตทารกแรกคลอด</t>
  </si>
  <si>
    <t>ชุดอุปกรณ์ช่วยชีวิตทารกแรกคลอด โรงพยาบาลโคกสูง ตำบลโคกสูง อำเภอโคกสูง จังหวัดสระแก้ว 1 ชุด</t>
  </si>
  <si>
    <t>MOPH-NI-9</t>
  </si>
  <si>
    <t>เครื่องอบผ้า ขนาด 200 ปอนด์</t>
  </si>
  <si>
    <t>เครื่องอบผ้า ขนาด 200 ปอนด์ โรงพยาบาลวังสมบูรณ์ ตำบลวังสมบูรณ์ อำเภอวังสมบูรณ์ จังหวัดสระแก้ว 1 เครื่อง</t>
  </si>
  <si>
    <t>BB-H-28</t>
  </si>
  <si>
    <t>เครื่องเอกซเรย์ฟลูโอโรสโคปเคลื่อนที่แบบซีอาร์มชุดรับภาพชนิดแฟลตพาแนล โรงพยาบาลสมเด็จพระยุพราชสระแก้ว ตำบลสระแก้ว อำเภอเมืองสระแก้ว จังหวัดสระแก้ว 1 เครื่อง</t>
  </si>
  <si>
    <t>เครื่องล้างกล้องส่องตรวจชนิด 2 หัว โรงพยาบาลอรัญประเทศ ตำบลอรัญประเทศ อำเภออรัญประเทศ จังหวัดสระแก้ว 1 เครื่อง</t>
  </si>
  <si>
    <t>เพิ่มศักยภาพการบริการ</t>
  </si>
  <si>
    <t>เครื่องปรับอากาศ แบบแยกส่วน (ราคารวมค่าติดตั้ง) แบบตั้งพื้นหรือแบบแขวน (ระบบ Inverter) ขนาด 48,000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</si>
  <si>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48,000 บีทียู สำนักงานสาธารณสุขจังหวัดสระแก้ว ตำบลท่าเกษม อำเภอเมืองสระแก้ว จังหวัดสระแก้ว 8 เครื่อง</t>
  </si>
  <si>
    <t>BB-OFF-43</t>
  </si>
  <si>
    <t>00017</t>
  </si>
  <si>
    <t>สำนักงานสาธารณสุขจังหวัดสระแก้ว</t>
  </si>
  <si>
    <t>ท่าเกษม</t>
  </si>
  <si>
    <t>เครื่องปรับอากาศสำหรับห้องประชุมสิรินธร และห้องประชุม พล.ร.ต. นพ.วิทุร สแงสิงแก้ว เดิมมีอายุการใช้งาน 23 ปี ประสิทธิภาพการปรับอากาศน้อย เมื่อคนใช้มากกว่า 50 คน</t>
  </si>
  <si>
    <t>เครื่องตรวจตาด้วยคลื่นเสียงความถี่สูง ชนิดเอ และบีสแกน</t>
  </si>
  <si>
    <t>เครื่องตรวจตาด้วยคลื่นเสียงความถี่สูง ชนิดเอ และบีสแกน โรงพยาบาลอรัญประเทศ ตำบลอรัญประเทศ อำเภออรัญประเทศ จังหวัดสระแก้ว 1 เครื่อง</t>
  </si>
  <si>
    <t>MOPH-EE-6</t>
  </si>
  <si>
    <t>กล้องส่องตรวจและผ่าตัดในช่องท้องชนิดวีดิทัศน์แบบคมชัดสูง ภาพ 2 มิติ โรงพยาบาลอรัญประเทศ ตำบลอรัญประเทศ อำเภออรัญประเทศ จังหวัดสระแก้ว 1 เครื่อง</t>
  </si>
  <si>
    <t>เครื่องสลายนิ่วในระบบทางเดินปัสสาวะด้วยเลเซอร์ ขนาดไม่น้อยกว่า 20 วัตต์ โรงพยาบาลสมเด็จพระยุพราชสระแก้ว ตำบลสระแก้ว อำเภอเมืองสระแก้ว จังหวัดสระแก้ว 1 เครื่อง</t>
  </si>
  <si>
    <t>รองรับแพทย์ศัลยกรรม ระบบทางเดินปัสสาวะ จบมาเพิ่มในปี 2565 และลดการส่งต่อผู้ป่วย</t>
  </si>
  <si>
    <t>กองแบบแผน</t>
  </si>
  <si>
    <t>หลัง</t>
  </si>
  <si>
    <t>อาคารผู้ป่วย 60 เตียง (พร้อมลิฟท์) เป็นอาคาร คสล.2 ชั้น พื้นที่ใช้สอยประมาณ 1,320 ตารางเมตร</t>
  </si>
  <si>
    <t>อาคารผู้ป่วย 60 เตียง (พร้อมลิฟท์) เป็นอาคาร คสล.2 ชั้น พื้นที่ใช้สอยประมาณ 1,320 ตารางเมตร โรงพยาบาลวังน้ำเย็น ตำบลวังน้ำเย็น อำเภอวังน้ำเย็น จังหวัดสระแก้ว 1 หลัง</t>
  </si>
  <si>
    <t>7919+ข.162/มิ.ย./61</t>
  </si>
  <si>
    <t>โรงพยาบาลวังน้ำเย็น อำเภอวังน้ำเย็น จังหวัดสระแก้ว</t>
  </si>
  <si>
    <t>โรงพยาบาลยกระดับจาก F2 เป็น F1 มีแผนการเปิดบริการสาขากุมารเวชกรรม ในปี 2568 รองการการบริการกุมารเวชกรรมในอำเภอ วังน้ำเย็น วังสมบูร คลองหาด และอำเภอรอยต่อจังหวัดจันทบุรี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</si>
  <si>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</si>
  <si>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โรงพยาบาลส่งเสริมสุขภาพตำบลหนองหว้า ตำบลหนองหว้า อำเภอเขาฉกรรจ์ จังหวัดสระแก้ว 1 หลัง</t>
  </si>
  <si>
    <t>โรงพยาบาลส่งเสริมสุขภาพตำบลหนองหว้า</t>
  </si>
  <si>
    <t>02516</t>
  </si>
  <si>
    <t>หนองหว้า</t>
  </si>
  <si>
    <t>ขาดแคลนที่พักสำหรับเจ้าหน้าที่ที่พักอาศัยใน โรงพยาบาลส่งเสริมสุขภาพตำบล บุคลากรพักอาศัยสามารถช่วยดูแลความปลอดภัยทรัพย์สินราชการและรองรับผู้ป่วยฉุกเฉินตอนกลางคืน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</si>
  <si>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โรงพยาบาลส่งเสริมสุขภาพตำบลคลองตะเคียนชัย ตำบลทุ่งมหาเจริญ อำเภอวังน้ำเย็น จังหวัดสระแก้ว 1 หลัง</t>
  </si>
  <si>
    <t>โรงพยาบาลส่งเสริมสุขภาพตำบลบ้านคลองตะเคียนชัย</t>
  </si>
  <si>
    <t>02481</t>
  </si>
  <si>
    <t>โรงพยาบาลส่งเสริมสุขภาพตำบลคลองตะเคียนชัย</t>
  </si>
  <si>
    <t>ทุ่งมหาเจริญ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</si>
  <si>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สำนักงานสาธารณสุขอำเภอตาพระยา ตำบลตาพระยา อำเภอตาพระยา จังหวัดสระแก้ว 1 หลัง</t>
  </si>
  <si>
    <t>สำนักงานสาธารณสุขอำเภอตาพระยา</t>
  </si>
  <si>
    <t>00216</t>
  </si>
  <si>
    <t>สร้างทดแทนบ้านเดิมที่มีอายุการใช้งาน ๒๕ ปีและมีสภาพชำรุด ไม่สามารถอยู่อาศัยอย่างปลอดภัยและไม่เพียงพอแก่เจ้าหน้าที่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</si>
  <si>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โรงพยาบาลเขาฉกรรจ์ ตำบลเขาฉกรรจ์ อำเภอเขาฉกรรจ์ จังหวัดสระแก้ว 1 หลัง</t>
  </si>
  <si>
    <t>บ้านพักสำหรับผู้อำนวยการโรงพยาบาล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</si>
  <si>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โรงพยาบาลโคกสูง ตำบลโคกสูง อำเภอโคกสูง จังหวัดสระแก้ว 1 หลัง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</si>
  <si>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โรงพยาบาลวังสมบูรณ์ ตำบลวังสมบูรณ์ อำเภอวังสมบูรณ์ จังหวัดสระแก้ว 1 หลัง</t>
  </si>
  <si>
    <t>อาคารผู้ป่วยนอก ผู้ป่วยใน เป็นอาคาร 10 ชั้น พื้นที่ประมาณ 20,497 ตารางเมตร</t>
  </si>
  <si>
    <t>อาคารผู้ป่วยนอก ผู้ป่วยใน เป็นอาคาร 10 ชั้น พื้นที่ประมาณ 20,497 ตารางเมตร โรงพยาบาลสมเด็จพระยุพราชสระแก้ว ตำบลสระแก้ว อำเภอเมืองสระแก้ว จังหวัดสระแก้ว 1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</si>
</sst>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Calibri"/>
      <family val="2"/>
    </font>
    <font>
      <b/>
      <sz val="20"/>
      <color rgb="FF00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444444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6"/>
      <color indexed="8"/>
      <name val="TH SarabunPSK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Tahoma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3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7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43" fontId="23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Font="1" applyAlignment="1" applyProtection="1">
      <alignment horizontal="left" vertical="top"/>
      <protection locked="0"/>
    </xf>
    <xf numFmtId="0" fontId="4" fillId="0" borderId="0" xfId="0" applyFont="1"/>
    <xf numFmtId="43" fontId="5" fillId="0" borderId="0" xfId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87" fontId="0" fillId="0" borderId="0" xfId="1" applyNumberFormat="1" applyFont="1"/>
    <xf numFmtId="187" fontId="6" fillId="0" borderId="0" xfId="1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43" fontId="0" fillId="0" borderId="0" xfId="0" applyNumberFormat="1"/>
    <xf numFmtId="187" fontId="6" fillId="0" borderId="0" xfId="1" applyNumberFormat="1" applyFont="1"/>
    <xf numFmtId="0" fontId="5" fillId="0" borderId="0" xfId="0" applyFont="1"/>
    <xf numFmtId="49" fontId="7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88" fontId="5" fillId="0" borderId="0" xfId="0" applyNumberFormat="1" applyFont="1" applyAlignment="1">
      <alignment vertical="top" wrapText="1"/>
    </xf>
    <xf numFmtId="187" fontId="8" fillId="0" borderId="0" xfId="1" applyNumberFormat="1" applyFont="1" applyFill="1" applyBorder="1" applyAlignment="1">
      <alignment horizontal="left" vertical="top" wrapText="1"/>
    </xf>
    <xf numFmtId="43" fontId="7" fillId="0" borderId="0" xfId="1" applyFont="1" applyFill="1" applyBorder="1" applyAlignment="1">
      <alignment horizontal="left" vertical="top" wrapText="1"/>
    </xf>
    <xf numFmtId="43" fontId="5" fillId="0" borderId="0" xfId="1" applyFont="1" applyFill="1" applyBorder="1" applyAlignment="1">
      <alignment vertical="top" wrapText="1"/>
    </xf>
    <xf numFmtId="0" fontId="8" fillId="0" borderId="0" xfId="2" applyFont="1" applyAlignment="1" applyProtection="1">
      <alignment horizontal="left" vertical="top"/>
      <protection locked="0"/>
    </xf>
    <xf numFmtId="43" fontId="6" fillId="0" borderId="0" xfId="1" applyFont="1" applyFill="1" applyBorder="1" applyAlignment="1">
      <alignment horizontal="left" vertical="top" wrapText="1"/>
    </xf>
    <xf numFmtId="43" fontId="8" fillId="2" borderId="0" xfId="0" applyNumberFormat="1" applyFont="1" applyFill="1" applyAlignment="1">
      <alignment horizontal="center" vertical="top"/>
    </xf>
    <xf numFmtId="12" fontId="7" fillId="0" borderId="0" xfId="1" applyNumberFormat="1" applyFont="1" applyFill="1" applyBorder="1" applyAlignment="1">
      <alignment horizontal="left" vertical="top" wrapText="1"/>
    </xf>
    <xf numFmtId="43" fontId="5" fillId="0" borderId="0" xfId="0" applyNumberFormat="1" applyFont="1"/>
    <xf numFmtId="0" fontId="5" fillId="0" borderId="0" xfId="0" applyFont="1" applyAlignment="1">
      <alignment horizontal="center" vertical="top"/>
    </xf>
    <xf numFmtId="187" fontId="9" fillId="0" borderId="0" xfId="1" applyNumberFormat="1" applyFont="1" applyFill="1" applyAlignment="1">
      <alignment vertical="top"/>
    </xf>
    <xf numFmtId="43" fontId="5" fillId="0" borderId="0" xfId="0" applyNumberFormat="1" applyFont="1" applyAlignment="1">
      <alignment horizontal="left" vertical="top" wrapText="1"/>
    </xf>
    <xf numFmtId="187" fontId="5" fillId="0" borderId="0" xfId="0" applyNumberFormat="1" applyFont="1"/>
    <xf numFmtId="0" fontId="10" fillId="0" borderId="0" xfId="0" applyFont="1"/>
    <xf numFmtId="0" fontId="12" fillId="0" borderId="0" xfId="4" applyFont="1"/>
    <xf numFmtId="43" fontId="13" fillId="0" borderId="0" xfId="1" applyFont="1" applyFill="1" applyAlignment="1" applyProtection="1">
      <alignment horizontal="left" vertical="top"/>
      <protection locked="0"/>
    </xf>
    <xf numFmtId="187" fontId="6" fillId="3" borderId="2" xfId="1" applyNumberFormat="1" applyFont="1" applyFill="1" applyBorder="1" applyAlignment="1">
      <alignment horizontal="center" vertical="top"/>
    </xf>
    <xf numFmtId="187" fontId="6" fillId="3" borderId="3" xfId="1" applyNumberFormat="1" applyFont="1" applyFill="1" applyBorder="1" applyAlignment="1">
      <alignment horizontal="center" vertical="top"/>
    </xf>
    <xf numFmtId="187" fontId="6" fillId="3" borderId="4" xfId="1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187" fontId="14" fillId="3" borderId="1" xfId="1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3" fontId="5" fillId="0" borderId="1" xfId="1" applyFont="1" applyFill="1" applyBorder="1" applyAlignment="1">
      <alignment vertical="top" wrapText="1"/>
    </xf>
    <xf numFmtId="43" fontId="15" fillId="0" borderId="1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9" fillId="0" borderId="1" xfId="7" applyFont="1" applyBorder="1" applyAlignment="1">
      <alignment horizontal="left" vertical="top" wrapText="1"/>
    </xf>
    <xf numFmtId="0" fontId="15" fillId="0" borderId="1" xfId="7" applyFont="1" applyBorder="1" applyAlignment="1">
      <alignment horizontal="center" vertical="top"/>
    </xf>
    <xf numFmtId="0" fontId="15" fillId="0" borderId="1" xfId="12" applyFont="1" applyBorder="1" applyAlignment="1">
      <alignment horizontal="left" vertical="top" wrapText="1"/>
    </xf>
    <xf numFmtId="0" fontId="13" fillId="0" borderId="1" xfId="7" applyFont="1" applyBorder="1" applyAlignment="1">
      <alignment horizontal="left" vertical="top"/>
    </xf>
    <xf numFmtId="0" fontId="15" fillId="0" borderId="1" xfId="7" applyFont="1" applyBorder="1" applyAlignment="1">
      <alignment horizontal="left" vertical="top" wrapText="1"/>
    </xf>
    <xf numFmtId="0" fontId="15" fillId="0" borderId="1" xfId="7" applyFont="1" applyBorder="1" applyAlignment="1">
      <alignment horizontal="left" vertical="top"/>
    </xf>
    <xf numFmtId="0" fontId="0" fillId="0" borderId="0" xfId="0" applyAlignment="1">
      <alignment horizontal="center" vertical="top"/>
    </xf>
  </cellXfs>
  <cellStyles count="19">
    <cellStyle name="Comma" xfId="1" builtinId="3"/>
    <cellStyle name="Comma 9 2 3 2 2 2 2" xfId="18" xr:uid="{B4245540-77AB-4C9C-A365-0823B38462E4}"/>
    <cellStyle name="Hyperlink" xfId="4" builtinId="8"/>
    <cellStyle name="Normal" xfId="0" builtinId="0"/>
    <cellStyle name="Normal_mask" xfId="12" xr:uid="{C6FA9181-3A4A-4D72-8191-5982BB85601A}"/>
    <cellStyle name="Style 1 3" xfId="17" xr:uid="{1E88548C-963C-468D-B1BA-57077BEE1E4B}"/>
    <cellStyle name="ปกติ 11 2 2 3 3" xfId="8" xr:uid="{CE7BE1B7-62E2-4AA7-95EB-9264518AC6D4}"/>
    <cellStyle name="ปกติ 11 2 4 3" xfId="14" xr:uid="{D6B81980-BAB3-4192-AF08-BC8131DC8833}"/>
    <cellStyle name="ปกติ 18 2 2 2 3" xfId="10" xr:uid="{25EFF83C-48D1-49CF-942C-871933EC2374}"/>
    <cellStyle name="ปกติ 18 2 2 3" xfId="9" xr:uid="{C0132C27-E8AE-4F14-BADE-77D6BA62D6E2}"/>
    <cellStyle name="ปกติ 2" xfId="2" xr:uid="{6E681BCC-8F7A-44A4-87C5-3A636E43F6BA}"/>
    <cellStyle name="ปกติ 2 2" xfId="3" xr:uid="{4BAA8157-58D1-47C9-A645-8B473B91A58A}"/>
    <cellStyle name="ปกติ 2 3 3" xfId="13" xr:uid="{3E244892-EC35-4389-B50E-A5E85F7562D4}"/>
    <cellStyle name="ปกติ 2 4" xfId="7" xr:uid="{96C98308-5FCA-4942-92B3-866E21719CF8}"/>
    <cellStyle name="ปกติ 3" xfId="11" xr:uid="{CFC52AA6-F598-44B6-AEE6-AF1F45DBA089}"/>
    <cellStyle name="ปกติ 3 10" xfId="15" xr:uid="{2E9F6DD9-1DB1-47EA-AA41-7DDC068C85E4}"/>
    <cellStyle name="ปกติ 3 3" xfId="6" xr:uid="{64D4BD4C-E626-43BB-82E3-6619B569B267}"/>
    <cellStyle name="ปกติ 4" xfId="5" xr:uid="{9B3777E3-CAF9-49F3-9402-74C4F06FC2B6}"/>
    <cellStyle name="ลักษณะ 1 3" xfId="16" xr:uid="{4ABAB006-1290-4730-BD43-03554A635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ranop/&#3591;&#3610;&#3621;&#3591;&#3607;&#3640;&#3609;-&#3588;&#3656;&#3634;&#3648;&#3626;&#3639;&#3656;&#3629;&#3617;/&#3591;&#3610;&#3621;&#3591;&#3607;&#3640;&#3609;/&#3591;&#3610;&#3621;&#3591;&#3607;&#3640;&#3609;%202566/&#3605;&#3619;&#3623;&#3592;&#3626;&#3629;&#3610;&#3586;&#3657;&#3629;&#3617;&#3641;&#3621;/B26%20&#3616;&#3634;&#3614;&#3619;&#3623;&#3617;&#3619;&#3656;&#3634;&#3591;&#3614;&#3619;&#3610;.&#3591;&#3610;&#3621;&#3591;&#3607;&#3640;&#3609;%20&#3611;&#3637;%202566%20-20%20&#3585;.&#3588;.%2065%20&#3619;&#3629;&#3610;&#3612;&#3656;&#3634;&#3609;&#36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."/>
      <sheetName val="รายการร่างพรบ."/>
      <sheetName val="คำขอผูกพันเดิม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</sheetNames>
    <sheetDataSet>
      <sheetData sheetId="0"/>
      <sheetData sheetId="1"/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B1E8-9831-41BD-8E08-0B053BAA00BF}">
  <sheetPr>
    <tabColor rgb="FFFFC000"/>
    <pageSetUpPr fitToPage="1"/>
  </sheetPr>
  <dimension ref="A1:AO49"/>
  <sheetViews>
    <sheetView tabSelected="1" zoomScale="70" zoomScaleNormal="70" zoomScaleSheetLayoutView="85" workbookViewId="0">
      <selection activeCell="D13" sqref="D13"/>
    </sheetView>
  </sheetViews>
  <sheetFormatPr defaultColWidth="9" defaultRowHeight="24" x14ac:dyDescent="0.55000000000000004"/>
  <cols>
    <col min="1" max="1" width="8.75" style="50" customWidth="1"/>
    <col min="2" max="2" width="7.75" customWidth="1"/>
    <col min="3" max="3" width="38.75" style="10" customWidth="1"/>
    <col min="4" max="4" width="45.875" style="10" customWidth="1"/>
    <col min="5" max="5" width="10.25" customWidth="1"/>
    <col min="6" max="6" width="11" customWidth="1"/>
    <col min="7" max="10" width="8.625" customWidth="1"/>
    <col min="11" max="11" width="32.75" customWidth="1"/>
    <col min="12" max="12" width="9.625" customWidth="1"/>
    <col min="13" max="13" width="17" style="5" customWidth="1"/>
    <col min="14" max="14" width="10.25" style="5" customWidth="1"/>
    <col min="15" max="15" width="16.75" style="5" customWidth="1"/>
    <col min="16" max="16" width="19.25" style="5" customWidth="1"/>
    <col min="17" max="18" width="19.75" style="5" customWidth="1"/>
    <col min="19" max="19" width="17.25" style="5" customWidth="1"/>
    <col min="20" max="20" width="22.75" customWidth="1"/>
    <col min="21" max="21" width="13.75" customWidth="1"/>
    <col min="22" max="23" width="15" customWidth="1"/>
    <col min="24" max="24" width="10.375" customWidth="1"/>
    <col min="25" max="25" width="20" customWidth="1"/>
    <col min="26" max="26" width="28.375" customWidth="1"/>
    <col min="27" max="27" width="11.375" customWidth="1"/>
    <col min="28" max="28" width="53.625" customWidth="1"/>
    <col min="29" max="30" width="21.125" customWidth="1"/>
    <col min="31" max="31" width="38.375" customWidth="1"/>
    <col min="32" max="35" width="9" customWidth="1"/>
  </cols>
  <sheetData>
    <row r="1" spans="1:41" ht="30.75" customHeight="1" x14ac:dyDescent="0.65">
      <c r="A1" s="1" t="s">
        <v>0</v>
      </c>
      <c r="B1" s="2"/>
      <c r="C1" s="3"/>
      <c r="D1" s="3"/>
      <c r="E1" s="4"/>
      <c r="M1" s="6"/>
      <c r="N1" s="6"/>
      <c r="O1" s="6"/>
      <c r="P1" s="6"/>
      <c r="Q1" s="6"/>
      <c r="R1" s="6"/>
      <c r="S1" s="7"/>
      <c r="T1" s="8"/>
      <c r="U1" s="7"/>
      <c r="X1" s="9"/>
    </row>
    <row r="2" spans="1:41" ht="26.25" customHeight="1" x14ac:dyDescent="0.65">
      <c r="A2" s="1" t="s">
        <v>1</v>
      </c>
      <c r="B2" s="2"/>
      <c r="C2" s="3"/>
      <c r="D2" s="11"/>
      <c r="E2" s="12"/>
      <c r="K2" s="13"/>
      <c r="S2" s="7"/>
      <c r="T2" s="8"/>
      <c r="U2" s="7"/>
      <c r="X2" s="9"/>
    </row>
    <row r="3" spans="1:41" ht="33.75" customHeight="1" x14ac:dyDescent="0.65">
      <c r="A3" s="1" t="s">
        <v>2</v>
      </c>
      <c r="B3" s="2"/>
      <c r="C3" s="3"/>
      <c r="D3" s="15"/>
      <c r="E3" s="12"/>
      <c r="K3" s="13"/>
      <c r="T3" s="8"/>
      <c r="X3" s="9"/>
    </row>
    <row r="4" spans="1:41" ht="30.75" x14ac:dyDescent="0.25">
      <c r="A4" s="17" t="s">
        <v>3</v>
      </c>
      <c r="B4" s="2"/>
      <c r="C4" s="3"/>
      <c r="D4" s="18"/>
      <c r="E4" s="12"/>
      <c r="K4" s="13"/>
      <c r="M4" s="14"/>
      <c r="N4" s="14"/>
      <c r="O4" s="14"/>
      <c r="P4" s="14"/>
      <c r="Q4" s="14"/>
      <c r="R4" s="14"/>
      <c r="S4" s="14"/>
      <c r="T4" s="19" t="s">
        <v>4</v>
      </c>
      <c r="U4" s="19"/>
      <c r="V4" s="19"/>
      <c r="W4" s="19"/>
      <c r="X4" s="19"/>
      <c r="Y4" s="19"/>
      <c r="Z4" s="19"/>
    </row>
    <row r="5" spans="1:41" ht="30.75" x14ac:dyDescent="0.65">
      <c r="A5" s="1" t="s">
        <v>5</v>
      </c>
      <c r="B5" s="2"/>
      <c r="C5" s="3"/>
      <c r="D5" s="20"/>
      <c r="E5" s="12"/>
      <c r="K5" s="13"/>
      <c r="T5" s="21"/>
      <c r="X5" s="9"/>
    </row>
    <row r="6" spans="1:41" x14ac:dyDescent="0.55000000000000004">
      <c r="A6" s="22"/>
      <c r="B6" s="10"/>
      <c r="C6" s="4"/>
      <c r="D6" s="23">
        <f>SUBTOTAL(3,D9:D49)</f>
        <v>41</v>
      </c>
      <c r="E6" s="24"/>
      <c r="F6" s="10"/>
      <c r="G6" s="10"/>
      <c r="H6" s="10"/>
      <c r="I6" s="10"/>
      <c r="J6" s="10"/>
      <c r="K6" s="25"/>
      <c r="L6" s="10"/>
      <c r="M6" s="23">
        <f>SUBTOTAL(9,M9:M49)</f>
        <v>176360700</v>
      </c>
      <c r="N6" s="23">
        <f>SUBTOTAL(9,N9:N49)</f>
        <v>56</v>
      </c>
      <c r="O6" s="23">
        <f>SUBTOTAL(9,O9:O49)</f>
        <v>133102500</v>
      </c>
      <c r="P6" s="23">
        <f>SUBTOTAL(9,P9:P49)</f>
        <v>46784500</v>
      </c>
      <c r="Q6" s="23">
        <f>SUBTOTAL(9,Q9:Q49)</f>
        <v>0</v>
      </c>
      <c r="R6" s="23">
        <f>SUBTOTAL(9,R9:R49)</f>
        <v>0</v>
      </c>
      <c r="S6" s="23">
        <f>SUBTOTAL(9,S9:S49)</f>
        <v>179887000</v>
      </c>
      <c r="T6" s="26"/>
      <c r="U6" s="27"/>
      <c r="V6" s="10"/>
      <c r="W6" s="10"/>
      <c r="X6" s="10"/>
      <c r="Y6" s="10"/>
      <c r="Z6" s="10"/>
      <c r="AA6" s="10"/>
      <c r="AB6" s="10"/>
    </row>
    <row r="7" spans="1:41" ht="27.75" x14ac:dyDescent="0.55000000000000004">
      <c r="A7" s="22"/>
      <c r="B7" s="10"/>
      <c r="C7" s="16"/>
      <c r="D7" s="28"/>
      <c r="E7" s="21"/>
      <c r="F7" s="10"/>
      <c r="G7" s="10"/>
      <c r="H7" s="10"/>
      <c r="I7" s="10"/>
      <c r="J7" s="10"/>
      <c r="K7" s="25"/>
      <c r="L7" s="25"/>
      <c r="M7" s="29" t="s">
        <v>6</v>
      </c>
      <c r="N7" s="30"/>
      <c r="O7" s="30"/>
      <c r="P7" s="30"/>
      <c r="Q7" s="30"/>
      <c r="R7" s="30"/>
      <c r="S7" s="31"/>
      <c r="T7" s="23"/>
      <c r="U7" s="10"/>
      <c r="V7" s="10"/>
      <c r="W7" s="10"/>
      <c r="X7" s="10"/>
      <c r="Y7" s="10"/>
      <c r="Z7" s="10"/>
      <c r="AA7" s="10"/>
      <c r="AB7" s="10"/>
    </row>
    <row r="8" spans="1:41" s="35" customFormat="1" ht="74.25" customHeight="1" x14ac:dyDescent="0.2">
      <c r="A8" s="32" t="s">
        <v>7</v>
      </c>
      <c r="B8" s="32" t="s">
        <v>8</v>
      </c>
      <c r="C8" s="32" t="s">
        <v>9</v>
      </c>
      <c r="D8" s="32" t="s">
        <v>10</v>
      </c>
      <c r="E8" s="32" t="s">
        <v>11</v>
      </c>
      <c r="F8" s="32" t="s">
        <v>12</v>
      </c>
      <c r="G8" s="32" t="s">
        <v>13</v>
      </c>
      <c r="H8" s="32" t="s">
        <v>14</v>
      </c>
      <c r="I8" s="32" t="s">
        <v>15</v>
      </c>
      <c r="J8" s="32" t="s">
        <v>16</v>
      </c>
      <c r="K8" s="32" t="s">
        <v>17</v>
      </c>
      <c r="L8" s="33" t="s">
        <v>18</v>
      </c>
      <c r="M8" s="33" t="s">
        <v>19</v>
      </c>
      <c r="N8" s="33" t="s">
        <v>20</v>
      </c>
      <c r="O8" s="33" t="s">
        <v>21</v>
      </c>
      <c r="P8" s="33" t="s">
        <v>22</v>
      </c>
      <c r="Q8" s="33" t="s">
        <v>23</v>
      </c>
      <c r="R8" s="33" t="s">
        <v>24</v>
      </c>
      <c r="S8" s="33" t="s">
        <v>25</v>
      </c>
      <c r="T8" s="34" t="s">
        <v>26</v>
      </c>
      <c r="U8" s="32" t="s">
        <v>27</v>
      </c>
      <c r="V8" s="32" t="s">
        <v>28</v>
      </c>
      <c r="W8" s="32" t="s">
        <v>29</v>
      </c>
      <c r="X8" s="32" t="s">
        <v>30</v>
      </c>
      <c r="Y8" s="34" t="s">
        <v>31</v>
      </c>
      <c r="Z8" s="34" t="s">
        <v>32</v>
      </c>
      <c r="AA8" s="32" t="s">
        <v>33</v>
      </c>
      <c r="AB8" s="32" t="s">
        <v>34</v>
      </c>
      <c r="AO8" s="35" t="s">
        <v>35</v>
      </c>
    </row>
    <row r="9" spans="1:41" ht="72" x14ac:dyDescent="0.2">
      <c r="A9" s="37">
        <v>6</v>
      </c>
      <c r="B9" s="36">
        <v>18</v>
      </c>
      <c r="C9" s="36" t="s">
        <v>45</v>
      </c>
      <c r="D9" s="38" t="s">
        <v>48</v>
      </c>
      <c r="E9" s="36" t="s">
        <v>46</v>
      </c>
      <c r="F9" s="36" t="s">
        <v>36</v>
      </c>
      <c r="G9" s="36"/>
      <c r="H9" s="36"/>
      <c r="I9" s="36"/>
      <c r="J9" s="36"/>
      <c r="K9" s="36"/>
      <c r="L9" s="36" t="s">
        <v>37</v>
      </c>
      <c r="M9" s="40">
        <f>S9/N9</f>
        <v>5000000</v>
      </c>
      <c r="N9" s="40">
        <v>1</v>
      </c>
      <c r="O9" s="40">
        <v>5000000</v>
      </c>
      <c r="P9" s="40"/>
      <c r="Q9" s="40"/>
      <c r="R9" s="40"/>
      <c r="S9" s="40">
        <f>O9+P9+Q9</f>
        <v>5000000</v>
      </c>
      <c r="T9" s="36">
        <v>10870</v>
      </c>
      <c r="U9" s="36" t="s">
        <v>49</v>
      </c>
      <c r="V9" s="36" t="s">
        <v>50</v>
      </c>
      <c r="W9" s="36" t="s">
        <v>50</v>
      </c>
      <c r="X9" s="36" t="s">
        <v>51</v>
      </c>
      <c r="Y9" s="36" t="s">
        <v>44</v>
      </c>
      <c r="Z9" s="36" t="s">
        <v>40</v>
      </c>
      <c r="AA9" s="36" t="s">
        <v>52</v>
      </c>
      <c r="AB9" s="36" t="s">
        <v>53</v>
      </c>
      <c r="AC9" s="8"/>
      <c r="AE9" s="41"/>
    </row>
    <row r="10" spans="1:41" ht="48" x14ac:dyDescent="0.2">
      <c r="A10" s="37">
        <v>6</v>
      </c>
      <c r="B10" s="36">
        <v>35</v>
      </c>
      <c r="C10" s="36" t="s">
        <v>56</v>
      </c>
      <c r="D10" s="38" t="s">
        <v>62</v>
      </c>
      <c r="E10" s="36" t="s">
        <v>57</v>
      </c>
      <c r="F10" s="36" t="s">
        <v>58</v>
      </c>
      <c r="G10" s="36"/>
      <c r="H10" s="36"/>
      <c r="I10" s="36"/>
      <c r="J10" s="36"/>
      <c r="K10" s="36"/>
      <c r="L10" s="36" t="s">
        <v>59</v>
      </c>
      <c r="M10" s="40">
        <f>S10/N10</f>
        <v>550000</v>
      </c>
      <c r="N10" s="40">
        <v>4</v>
      </c>
      <c r="O10" s="40">
        <v>2200000</v>
      </c>
      <c r="P10" s="40"/>
      <c r="Q10" s="40"/>
      <c r="R10" s="40"/>
      <c r="S10" s="40">
        <f>O10+P10+Q10</f>
        <v>2200000</v>
      </c>
      <c r="T10" s="36">
        <v>10870</v>
      </c>
      <c r="U10" s="36" t="s">
        <v>49</v>
      </c>
      <c r="V10" s="36" t="s">
        <v>50</v>
      </c>
      <c r="W10" s="36" t="s">
        <v>50</v>
      </c>
      <c r="X10" s="36" t="s">
        <v>51</v>
      </c>
      <c r="Y10" s="36" t="s">
        <v>44</v>
      </c>
      <c r="Z10" s="36" t="s">
        <v>40</v>
      </c>
      <c r="AA10" s="36" t="s">
        <v>52</v>
      </c>
      <c r="AB10" s="36" t="s">
        <v>63</v>
      </c>
      <c r="AC10" s="8"/>
      <c r="AE10" s="41"/>
    </row>
    <row r="11" spans="1:41" ht="96" x14ac:dyDescent="0.2">
      <c r="A11" s="37">
        <v>6</v>
      </c>
      <c r="B11" s="36">
        <v>44</v>
      </c>
      <c r="C11" s="36" t="s">
        <v>64</v>
      </c>
      <c r="D11" s="38" t="s">
        <v>68</v>
      </c>
      <c r="E11" s="36" t="s">
        <v>65</v>
      </c>
      <c r="F11" s="36" t="s">
        <v>36</v>
      </c>
      <c r="G11" s="36"/>
      <c r="H11" s="36"/>
      <c r="I11" s="36"/>
      <c r="J11" s="36"/>
      <c r="K11" s="36"/>
      <c r="L11" s="36" t="s">
        <v>43</v>
      </c>
      <c r="M11" s="40">
        <f>S11/N11</f>
        <v>3800000</v>
      </c>
      <c r="N11" s="40">
        <v>1</v>
      </c>
      <c r="O11" s="40">
        <v>3800000</v>
      </c>
      <c r="P11" s="40"/>
      <c r="Q11" s="40"/>
      <c r="R11" s="40"/>
      <c r="S11" s="40">
        <f>O11+P11+Q11</f>
        <v>3800000</v>
      </c>
      <c r="T11" s="36">
        <v>10699</v>
      </c>
      <c r="U11" s="36" t="s">
        <v>69</v>
      </c>
      <c r="V11" s="36" t="s">
        <v>51</v>
      </c>
      <c r="W11" s="36" t="s">
        <v>70</v>
      </c>
      <c r="X11" s="36" t="s">
        <v>51</v>
      </c>
      <c r="Y11" s="36" t="s">
        <v>39</v>
      </c>
      <c r="Z11" s="36" t="s">
        <v>40</v>
      </c>
      <c r="AA11" s="36" t="s">
        <v>38</v>
      </c>
      <c r="AB11" s="36" t="s">
        <v>71</v>
      </c>
      <c r="AC11" s="8"/>
      <c r="AE11" s="41"/>
    </row>
    <row r="12" spans="1:41" ht="72" x14ac:dyDescent="0.2">
      <c r="A12" s="37">
        <v>6</v>
      </c>
      <c r="B12" s="36">
        <v>59</v>
      </c>
      <c r="C12" s="36" t="s">
        <v>73</v>
      </c>
      <c r="D12" s="38" t="s">
        <v>74</v>
      </c>
      <c r="E12" s="36" t="s">
        <v>75</v>
      </c>
      <c r="F12" s="36" t="s">
        <v>36</v>
      </c>
      <c r="G12" s="36"/>
      <c r="H12" s="36"/>
      <c r="I12" s="36"/>
      <c r="J12" s="36"/>
      <c r="K12" s="36"/>
      <c r="L12" s="36" t="s">
        <v>37</v>
      </c>
      <c r="M12" s="40">
        <f>S12/N12</f>
        <v>500000</v>
      </c>
      <c r="N12" s="40">
        <v>1</v>
      </c>
      <c r="O12" s="40">
        <v>500000</v>
      </c>
      <c r="P12" s="40"/>
      <c r="Q12" s="40"/>
      <c r="R12" s="40"/>
      <c r="S12" s="40">
        <f>O12+P12+Q12</f>
        <v>500000</v>
      </c>
      <c r="T12" s="36">
        <v>10870</v>
      </c>
      <c r="U12" s="36" t="s">
        <v>49</v>
      </c>
      <c r="V12" s="36" t="s">
        <v>50</v>
      </c>
      <c r="W12" s="36" t="s">
        <v>50</v>
      </c>
      <c r="X12" s="36" t="s">
        <v>51</v>
      </c>
      <c r="Y12" s="36" t="s">
        <v>44</v>
      </c>
      <c r="Z12" s="36" t="s">
        <v>40</v>
      </c>
      <c r="AA12" s="36" t="s">
        <v>38</v>
      </c>
      <c r="AB12" s="36" t="s">
        <v>76</v>
      </c>
      <c r="AC12" s="8"/>
      <c r="AE12" s="41"/>
    </row>
    <row r="13" spans="1:41" ht="72" x14ac:dyDescent="0.2">
      <c r="A13" s="37">
        <v>6</v>
      </c>
      <c r="B13" s="36">
        <v>119</v>
      </c>
      <c r="C13" s="36" t="s">
        <v>93</v>
      </c>
      <c r="D13" s="38" t="s">
        <v>94</v>
      </c>
      <c r="E13" s="36" t="s">
        <v>95</v>
      </c>
      <c r="F13" s="36" t="s">
        <v>36</v>
      </c>
      <c r="G13" s="36"/>
      <c r="H13" s="36"/>
      <c r="I13" s="36"/>
      <c r="J13" s="36"/>
      <c r="K13" s="36"/>
      <c r="L13" s="36" t="s">
        <v>37</v>
      </c>
      <c r="M13" s="40">
        <f>S13/N13</f>
        <v>2800000</v>
      </c>
      <c r="N13" s="40">
        <v>1</v>
      </c>
      <c r="O13" s="40">
        <v>2800000</v>
      </c>
      <c r="P13" s="40"/>
      <c r="Q13" s="40"/>
      <c r="R13" s="40"/>
      <c r="S13" s="40">
        <f>O13+P13+Q13</f>
        <v>2800000</v>
      </c>
      <c r="T13" s="36">
        <v>10699</v>
      </c>
      <c r="U13" s="36" t="s">
        <v>69</v>
      </c>
      <c r="V13" s="36" t="s">
        <v>51</v>
      </c>
      <c r="W13" s="36" t="s">
        <v>70</v>
      </c>
      <c r="X13" s="36" t="s">
        <v>51</v>
      </c>
      <c r="Y13" s="36" t="s">
        <v>39</v>
      </c>
      <c r="Z13" s="36" t="s">
        <v>40</v>
      </c>
      <c r="AA13" s="36" t="s">
        <v>52</v>
      </c>
      <c r="AB13" s="36" t="s">
        <v>96</v>
      </c>
      <c r="AC13" s="8"/>
      <c r="AE13" s="41"/>
    </row>
    <row r="14" spans="1:41" ht="72" x14ac:dyDescent="0.2">
      <c r="A14" s="37">
        <v>6</v>
      </c>
      <c r="B14" s="36">
        <v>120</v>
      </c>
      <c r="C14" s="36" t="s">
        <v>97</v>
      </c>
      <c r="D14" s="38" t="s">
        <v>98</v>
      </c>
      <c r="E14" s="36" t="s">
        <v>99</v>
      </c>
      <c r="F14" s="36" t="s">
        <v>36</v>
      </c>
      <c r="G14" s="36"/>
      <c r="H14" s="36"/>
      <c r="I14" s="36"/>
      <c r="J14" s="36"/>
      <c r="K14" s="36"/>
      <c r="L14" s="36" t="s">
        <v>37</v>
      </c>
      <c r="M14" s="40">
        <f>S14/N14</f>
        <v>2580000</v>
      </c>
      <c r="N14" s="40">
        <v>1</v>
      </c>
      <c r="O14" s="40">
        <v>2580000</v>
      </c>
      <c r="P14" s="40"/>
      <c r="Q14" s="40"/>
      <c r="R14" s="40"/>
      <c r="S14" s="40">
        <f>O14+P14+Q14</f>
        <v>2580000</v>
      </c>
      <c r="T14" s="36">
        <v>10870</v>
      </c>
      <c r="U14" s="36" t="s">
        <v>49</v>
      </c>
      <c r="V14" s="36" t="s">
        <v>50</v>
      </c>
      <c r="W14" s="36" t="s">
        <v>50</v>
      </c>
      <c r="X14" s="36" t="s">
        <v>51</v>
      </c>
      <c r="Y14" s="36" t="s">
        <v>44</v>
      </c>
      <c r="Z14" s="36" t="s">
        <v>40</v>
      </c>
      <c r="AA14" s="36" t="s">
        <v>72</v>
      </c>
      <c r="AB14" s="36" t="s">
        <v>100</v>
      </c>
      <c r="AC14" s="8"/>
      <c r="AE14" s="41"/>
    </row>
    <row r="15" spans="1:41" ht="96" x14ac:dyDescent="0.2">
      <c r="A15" s="37">
        <v>6</v>
      </c>
      <c r="B15" s="36">
        <v>144</v>
      </c>
      <c r="C15" s="36" t="s">
        <v>78</v>
      </c>
      <c r="D15" s="38" t="s">
        <v>103</v>
      </c>
      <c r="E15" s="36" t="s">
        <v>79</v>
      </c>
      <c r="F15" s="36" t="s">
        <v>36</v>
      </c>
      <c r="G15" s="36"/>
      <c r="H15" s="36"/>
      <c r="I15" s="36"/>
      <c r="J15" s="36"/>
      <c r="K15" s="36"/>
      <c r="L15" s="36" t="s">
        <v>43</v>
      </c>
      <c r="M15" s="40">
        <f>S15/N15</f>
        <v>3700000</v>
      </c>
      <c r="N15" s="40">
        <v>1</v>
      </c>
      <c r="O15" s="40">
        <v>3700000</v>
      </c>
      <c r="P15" s="40"/>
      <c r="Q15" s="40"/>
      <c r="R15" s="40"/>
      <c r="S15" s="40">
        <f>O15+P15+Q15</f>
        <v>3700000</v>
      </c>
      <c r="T15" s="36">
        <v>10699</v>
      </c>
      <c r="U15" s="36" t="s">
        <v>69</v>
      </c>
      <c r="V15" s="36" t="s">
        <v>51</v>
      </c>
      <c r="W15" s="36" t="s">
        <v>70</v>
      </c>
      <c r="X15" s="36" t="s">
        <v>51</v>
      </c>
      <c r="Y15" s="36" t="s">
        <v>39</v>
      </c>
      <c r="Z15" s="36" t="s">
        <v>40</v>
      </c>
      <c r="AA15" s="36" t="s">
        <v>52</v>
      </c>
      <c r="AB15" s="36" t="s">
        <v>104</v>
      </c>
      <c r="AC15" s="8"/>
      <c r="AE15" s="41"/>
    </row>
    <row r="16" spans="1:41" ht="72" x14ac:dyDescent="0.2">
      <c r="A16" s="37">
        <v>6</v>
      </c>
      <c r="B16" s="36">
        <v>151</v>
      </c>
      <c r="C16" s="36" t="s">
        <v>105</v>
      </c>
      <c r="D16" s="38" t="s">
        <v>106</v>
      </c>
      <c r="E16" s="36" t="s">
        <v>107</v>
      </c>
      <c r="F16" s="36" t="s">
        <v>36</v>
      </c>
      <c r="G16" s="36"/>
      <c r="H16" s="36"/>
      <c r="I16" s="36"/>
      <c r="J16" s="36"/>
      <c r="K16" s="36"/>
      <c r="L16" s="36" t="s">
        <v>37</v>
      </c>
      <c r="M16" s="40">
        <f>S16/N16</f>
        <v>6420000</v>
      </c>
      <c r="N16" s="40">
        <v>1</v>
      </c>
      <c r="O16" s="40">
        <v>6420000</v>
      </c>
      <c r="P16" s="40"/>
      <c r="Q16" s="40"/>
      <c r="R16" s="40"/>
      <c r="S16" s="40">
        <f>O16+P16+Q16</f>
        <v>6420000</v>
      </c>
      <c r="T16" s="36">
        <v>10869</v>
      </c>
      <c r="U16" s="36" t="s">
        <v>108</v>
      </c>
      <c r="V16" s="36" t="s">
        <v>109</v>
      </c>
      <c r="W16" s="36" t="s">
        <v>109</v>
      </c>
      <c r="X16" s="36" t="s">
        <v>51</v>
      </c>
      <c r="Y16" s="36" t="s">
        <v>47</v>
      </c>
      <c r="Z16" s="36" t="s">
        <v>110</v>
      </c>
      <c r="AA16" s="36" t="s">
        <v>72</v>
      </c>
      <c r="AB16" s="36" t="s">
        <v>111</v>
      </c>
      <c r="AC16" s="8"/>
      <c r="AE16" s="41"/>
    </row>
    <row r="17" spans="1:31" ht="96" x14ac:dyDescent="0.2">
      <c r="A17" s="37">
        <v>6</v>
      </c>
      <c r="B17" s="36">
        <v>152</v>
      </c>
      <c r="C17" s="36" t="s">
        <v>112</v>
      </c>
      <c r="D17" s="38" t="s">
        <v>113</v>
      </c>
      <c r="E17" s="36" t="s">
        <v>114</v>
      </c>
      <c r="F17" s="36" t="s">
        <v>83</v>
      </c>
      <c r="G17" s="36"/>
      <c r="H17" s="36"/>
      <c r="I17" s="36"/>
      <c r="J17" s="36"/>
      <c r="K17" s="36"/>
      <c r="L17" s="36" t="s">
        <v>86</v>
      </c>
      <c r="M17" s="40">
        <f>S17/N17</f>
        <v>2358000</v>
      </c>
      <c r="N17" s="40">
        <v>1</v>
      </c>
      <c r="O17" s="40">
        <v>2358000</v>
      </c>
      <c r="P17" s="40"/>
      <c r="Q17" s="40"/>
      <c r="R17" s="40"/>
      <c r="S17" s="40">
        <f>O17+P17+Q17</f>
        <v>2358000</v>
      </c>
      <c r="T17" s="36">
        <v>10867</v>
      </c>
      <c r="U17" s="36" t="s">
        <v>115</v>
      </c>
      <c r="V17" s="36" t="s">
        <v>116</v>
      </c>
      <c r="W17" s="36" t="s">
        <v>116</v>
      </c>
      <c r="X17" s="36" t="s">
        <v>51</v>
      </c>
      <c r="Y17" s="36" t="s">
        <v>47</v>
      </c>
      <c r="Z17" s="36" t="s">
        <v>110</v>
      </c>
      <c r="AA17" s="36" t="s">
        <v>38</v>
      </c>
      <c r="AB17" s="36" t="s">
        <v>117</v>
      </c>
      <c r="AC17" s="8"/>
      <c r="AE17" s="41"/>
    </row>
    <row r="18" spans="1:31" ht="72" x14ac:dyDescent="0.2">
      <c r="A18" s="37">
        <v>6</v>
      </c>
      <c r="B18" s="36">
        <v>153</v>
      </c>
      <c r="C18" s="36" t="s">
        <v>112</v>
      </c>
      <c r="D18" s="38" t="s">
        <v>118</v>
      </c>
      <c r="E18" s="36" t="s">
        <v>114</v>
      </c>
      <c r="F18" s="36" t="s">
        <v>83</v>
      </c>
      <c r="G18" s="36"/>
      <c r="H18" s="36"/>
      <c r="I18" s="36"/>
      <c r="J18" s="36"/>
      <c r="K18" s="36"/>
      <c r="L18" s="36" t="s">
        <v>86</v>
      </c>
      <c r="M18" s="40">
        <f>S18/N18</f>
        <v>2358000</v>
      </c>
      <c r="N18" s="40">
        <v>1</v>
      </c>
      <c r="O18" s="40">
        <v>2358000</v>
      </c>
      <c r="P18" s="40"/>
      <c r="Q18" s="40"/>
      <c r="R18" s="40"/>
      <c r="S18" s="40">
        <f>O18+P18+Q18</f>
        <v>2358000</v>
      </c>
      <c r="T18" s="36">
        <v>28850</v>
      </c>
      <c r="U18" s="36" t="s">
        <v>119</v>
      </c>
      <c r="V18" s="36" t="s">
        <v>120</v>
      </c>
      <c r="W18" s="36" t="s">
        <v>120</v>
      </c>
      <c r="X18" s="36" t="s">
        <v>51</v>
      </c>
      <c r="Y18" s="36" t="s">
        <v>77</v>
      </c>
      <c r="Z18" s="36" t="s">
        <v>110</v>
      </c>
      <c r="AA18" s="36" t="s">
        <v>52</v>
      </c>
      <c r="AB18" s="36" t="s">
        <v>42</v>
      </c>
      <c r="AC18" s="8"/>
      <c r="AE18" s="41"/>
    </row>
    <row r="19" spans="1:31" ht="96" x14ac:dyDescent="0.2">
      <c r="A19" s="37">
        <v>6</v>
      </c>
      <c r="B19" s="36">
        <v>181</v>
      </c>
      <c r="C19" s="36" t="s">
        <v>112</v>
      </c>
      <c r="D19" s="38" t="s">
        <v>121</v>
      </c>
      <c r="E19" s="36" t="s">
        <v>114</v>
      </c>
      <c r="F19" s="36" t="s">
        <v>83</v>
      </c>
      <c r="G19" s="36"/>
      <c r="H19" s="36"/>
      <c r="I19" s="36"/>
      <c r="J19" s="36"/>
      <c r="K19" s="36"/>
      <c r="L19" s="36" t="s">
        <v>86</v>
      </c>
      <c r="M19" s="40">
        <f>S19/N19</f>
        <v>2358000</v>
      </c>
      <c r="N19" s="40">
        <v>1</v>
      </c>
      <c r="O19" s="40">
        <v>2358000</v>
      </c>
      <c r="P19" s="40"/>
      <c r="Q19" s="40"/>
      <c r="R19" s="40"/>
      <c r="S19" s="40">
        <f>O19+P19+Q19</f>
        <v>2358000</v>
      </c>
      <c r="T19" s="36">
        <v>28849</v>
      </c>
      <c r="U19" s="36" t="s">
        <v>122</v>
      </c>
      <c r="V19" s="36" t="s">
        <v>123</v>
      </c>
      <c r="W19" s="36" t="s">
        <v>123</v>
      </c>
      <c r="X19" s="36" t="s">
        <v>51</v>
      </c>
      <c r="Y19" s="36" t="s">
        <v>77</v>
      </c>
      <c r="Z19" s="36" t="s">
        <v>110</v>
      </c>
      <c r="AA19" s="36" t="s">
        <v>72</v>
      </c>
      <c r="AB19" s="36" t="s">
        <v>124</v>
      </c>
      <c r="AC19" s="8"/>
      <c r="AE19" s="41"/>
    </row>
    <row r="20" spans="1:31" ht="48" x14ac:dyDescent="0.2">
      <c r="A20" s="37">
        <v>6</v>
      </c>
      <c r="B20" s="36">
        <v>183</v>
      </c>
      <c r="C20" s="36" t="s">
        <v>60</v>
      </c>
      <c r="D20" s="38" t="s">
        <v>125</v>
      </c>
      <c r="E20" s="36" t="s">
        <v>61</v>
      </c>
      <c r="F20" s="36" t="s">
        <v>36</v>
      </c>
      <c r="G20" s="36"/>
      <c r="H20" s="36"/>
      <c r="I20" s="36"/>
      <c r="J20" s="36"/>
      <c r="K20" s="36"/>
      <c r="L20" s="36" t="s">
        <v>37</v>
      </c>
      <c r="M20" s="40">
        <f>S20/N20</f>
        <v>550000</v>
      </c>
      <c r="N20" s="40">
        <v>2</v>
      </c>
      <c r="O20" s="40">
        <v>1100000</v>
      </c>
      <c r="P20" s="40"/>
      <c r="Q20" s="40"/>
      <c r="R20" s="40"/>
      <c r="S20" s="40">
        <f>O20+P20+Q20</f>
        <v>1100000</v>
      </c>
      <c r="T20" s="36">
        <v>10868</v>
      </c>
      <c r="U20" s="36" t="s">
        <v>126</v>
      </c>
      <c r="V20" s="36" t="s">
        <v>127</v>
      </c>
      <c r="W20" s="36" t="s">
        <v>127</v>
      </c>
      <c r="X20" s="36" t="s">
        <v>51</v>
      </c>
      <c r="Y20" s="36" t="s">
        <v>41</v>
      </c>
      <c r="Z20" s="36" t="s">
        <v>110</v>
      </c>
      <c r="AA20" s="36" t="s">
        <v>38</v>
      </c>
      <c r="AB20" s="36" t="s">
        <v>128</v>
      </c>
      <c r="AC20" s="8"/>
      <c r="AE20" s="41"/>
    </row>
    <row r="21" spans="1:31" ht="96" x14ac:dyDescent="0.2">
      <c r="A21" s="37">
        <v>6</v>
      </c>
      <c r="B21" s="36">
        <v>184</v>
      </c>
      <c r="C21" s="36" t="s">
        <v>54</v>
      </c>
      <c r="D21" s="38" t="s">
        <v>129</v>
      </c>
      <c r="E21" s="36" t="s">
        <v>55</v>
      </c>
      <c r="F21" s="36" t="s">
        <v>36</v>
      </c>
      <c r="G21" s="36"/>
      <c r="H21" s="36"/>
      <c r="I21" s="36"/>
      <c r="J21" s="36"/>
      <c r="K21" s="36"/>
      <c r="L21" s="36" t="s">
        <v>37</v>
      </c>
      <c r="M21" s="40">
        <f>S21/N21</f>
        <v>2000000</v>
      </c>
      <c r="N21" s="40">
        <v>1</v>
      </c>
      <c r="O21" s="40">
        <v>2000000</v>
      </c>
      <c r="P21" s="40"/>
      <c r="Q21" s="40"/>
      <c r="R21" s="40"/>
      <c r="S21" s="40">
        <f>O21+P21+Q21</f>
        <v>2000000</v>
      </c>
      <c r="T21" s="36">
        <v>13817</v>
      </c>
      <c r="U21" s="36" t="s">
        <v>130</v>
      </c>
      <c r="V21" s="36" t="s">
        <v>131</v>
      </c>
      <c r="W21" s="36" t="s">
        <v>131</v>
      </c>
      <c r="X21" s="36" t="s">
        <v>51</v>
      </c>
      <c r="Y21" s="36" t="s">
        <v>47</v>
      </c>
      <c r="Z21" s="36" t="s">
        <v>110</v>
      </c>
      <c r="AA21" s="36" t="s">
        <v>38</v>
      </c>
      <c r="AB21" s="36" t="s">
        <v>132</v>
      </c>
      <c r="AC21" s="8"/>
      <c r="AE21" s="41"/>
    </row>
    <row r="22" spans="1:31" ht="72" x14ac:dyDescent="0.2">
      <c r="A22" s="37">
        <v>6</v>
      </c>
      <c r="B22" s="36">
        <v>186</v>
      </c>
      <c r="C22" s="36" t="s">
        <v>133</v>
      </c>
      <c r="D22" s="38" t="s">
        <v>134</v>
      </c>
      <c r="E22" s="36" t="s">
        <v>135</v>
      </c>
      <c r="F22" s="36" t="s">
        <v>36</v>
      </c>
      <c r="G22" s="36"/>
      <c r="H22" s="36"/>
      <c r="I22" s="36"/>
      <c r="J22" s="36"/>
      <c r="K22" s="36"/>
      <c r="L22" s="36" t="s">
        <v>37</v>
      </c>
      <c r="M22" s="40">
        <f>S22/N22</f>
        <v>1450000</v>
      </c>
      <c r="N22" s="40">
        <v>1</v>
      </c>
      <c r="O22" s="40">
        <v>1450000</v>
      </c>
      <c r="P22" s="40"/>
      <c r="Q22" s="40"/>
      <c r="R22" s="40"/>
      <c r="S22" s="40">
        <f>O22+P22+Q22</f>
        <v>1450000</v>
      </c>
      <c r="T22" s="36">
        <v>10870</v>
      </c>
      <c r="U22" s="36" t="s">
        <v>49</v>
      </c>
      <c r="V22" s="36" t="s">
        <v>50</v>
      </c>
      <c r="W22" s="36" t="s">
        <v>50</v>
      </c>
      <c r="X22" s="36" t="s">
        <v>51</v>
      </c>
      <c r="Y22" s="36" t="s">
        <v>44</v>
      </c>
      <c r="Z22" s="36" t="s">
        <v>40</v>
      </c>
      <c r="AA22" s="36" t="s">
        <v>38</v>
      </c>
      <c r="AB22" s="36" t="s">
        <v>136</v>
      </c>
      <c r="AC22" s="8"/>
      <c r="AE22" s="41"/>
    </row>
    <row r="23" spans="1:31" ht="96" x14ac:dyDescent="0.2">
      <c r="A23" s="37">
        <v>6</v>
      </c>
      <c r="B23" s="36">
        <v>187</v>
      </c>
      <c r="C23" s="36" t="s">
        <v>89</v>
      </c>
      <c r="D23" s="38" t="s">
        <v>137</v>
      </c>
      <c r="E23" s="36" t="s">
        <v>90</v>
      </c>
      <c r="F23" s="36" t="s">
        <v>36</v>
      </c>
      <c r="G23" s="36"/>
      <c r="H23" s="36"/>
      <c r="I23" s="36"/>
      <c r="J23" s="36"/>
      <c r="K23" s="36"/>
      <c r="L23" s="36" t="s">
        <v>37</v>
      </c>
      <c r="M23" s="40">
        <f>S23/N23</f>
        <v>150000</v>
      </c>
      <c r="N23" s="40">
        <v>3</v>
      </c>
      <c r="O23" s="40">
        <v>450000</v>
      </c>
      <c r="P23" s="40"/>
      <c r="Q23" s="40"/>
      <c r="R23" s="40"/>
      <c r="S23" s="40">
        <f>O23+P23+Q23</f>
        <v>450000</v>
      </c>
      <c r="T23" s="36">
        <v>10867</v>
      </c>
      <c r="U23" s="36" t="s">
        <v>115</v>
      </c>
      <c r="V23" s="36" t="s">
        <v>116</v>
      </c>
      <c r="W23" s="36" t="s">
        <v>116</v>
      </c>
      <c r="X23" s="36" t="s">
        <v>51</v>
      </c>
      <c r="Y23" s="36" t="s">
        <v>47</v>
      </c>
      <c r="Z23" s="36" t="s">
        <v>110</v>
      </c>
      <c r="AA23" s="36" t="s">
        <v>38</v>
      </c>
      <c r="AB23" s="36" t="s">
        <v>138</v>
      </c>
      <c r="AC23" s="8"/>
      <c r="AE23" s="41"/>
    </row>
    <row r="24" spans="1:31" ht="48" x14ac:dyDescent="0.2">
      <c r="A24" s="37">
        <v>6</v>
      </c>
      <c r="B24" s="36">
        <v>188</v>
      </c>
      <c r="C24" s="36" t="s">
        <v>80</v>
      </c>
      <c r="D24" s="38" t="s">
        <v>139</v>
      </c>
      <c r="E24" s="36" t="s">
        <v>81</v>
      </c>
      <c r="F24" s="36" t="s">
        <v>58</v>
      </c>
      <c r="G24" s="36"/>
      <c r="H24" s="36"/>
      <c r="I24" s="36"/>
      <c r="J24" s="36"/>
      <c r="K24" s="36"/>
      <c r="L24" s="36" t="s">
        <v>43</v>
      </c>
      <c r="M24" s="40">
        <f>S24/N24</f>
        <v>460000</v>
      </c>
      <c r="N24" s="40">
        <v>1</v>
      </c>
      <c r="O24" s="40">
        <v>460000</v>
      </c>
      <c r="P24" s="40"/>
      <c r="Q24" s="40"/>
      <c r="R24" s="40"/>
      <c r="S24" s="40">
        <f>O24+P24+Q24</f>
        <v>460000</v>
      </c>
      <c r="T24" s="36">
        <v>28850</v>
      </c>
      <c r="U24" s="36" t="s">
        <v>119</v>
      </c>
      <c r="V24" s="36" t="s">
        <v>120</v>
      </c>
      <c r="W24" s="36" t="s">
        <v>120</v>
      </c>
      <c r="X24" s="36" t="s">
        <v>51</v>
      </c>
      <c r="Y24" s="36" t="s">
        <v>77</v>
      </c>
      <c r="Z24" s="36" t="s">
        <v>110</v>
      </c>
      <c r="AA24" s="36" t="s">
        <v>38</v>
      </c>
      <c r="AB24" s="36" t="s">
        <v>140</v>
      </c>
      <c r="AC24" s="8"/>
      <c r="AE24" s="41"/>
    </row>
    <row r="25" spans="1:31" ht="72" x14ac:dyDescent="0.2">
      <c r="A25" s="37">
        <v>6</v>
      </c>
      <c r="B25" s="36">
        <v>189</v>
      </c>
      <c r="C25" s="36" t="s">
        <v>141</v>
      </c>
      <c r="D25" s="38" t="s">
        <v>142</v>
      </c>
      <c r="E25" s="36" t="s">
        <v>143</v>
      </c>
      <c r="F25" s="36" t="s">
        <v>36</v>
      </c>
      <c r="G25" s="36"/>
      <c r="H25" s="36"/>
      <c r="I25" s="36"/>
      <c r="J25" s="36"/>
      <c r="K25" s="36"/>
      <c r="L25" s="36" t="s">
        <v>37</v>
      </c>
      <c r="M25" s="40">
        <f>S25/N25</f>
        <v>610000</v>
      </c>
      <c r="N25" s="40">
        <v>1</v>
      </c>
      <c r="O25" s="40">
        <v>610000</v>
      </c>
      <c r="P25" s="40"/>
      <c r="Q25" s="40"/>
      <c r="R25" s="40"/>
      <c r="S25" s="40">
        <f>O25+P25+Q25</f>
        <v>610000</v>
      </c>
      <c r="T25" s="36">
        <v>28849</v>
      </c>
      <c r="U25" s="36" t="s">
        <v>122</v>
      </c>
      <c r="V25" s="36" t="s">
        <v>123</v>
      </c>
      <c r="W25" s="36" t="s">
        <v>123</v>
      </c>
      <c r="X25" s="36" t="s">
        <v>51</v>
      </c>
      <c r="Y25" s="36" t="s">
        <v>77</v>
      </c>
      <c r="Z25" s="36" t="s">
        <v>110</v>
      </c>
      <c r="AA25" s="36" t="s">
        <v>52</v>
      </c>
      <c r="AB25" s="36" t="s">
        <v>144</v>
      </c>
      <c r="AC25" s="8"/>
      <c r="AE25" s="41"/>
    </row>
    <row r="26" spans="1:31" ht="48" x14ac:dyDescent="0.2">
      <c r="A26" s="37">
        <v>6</v>
      </c>
      <c r="B26" s="36">
        <v>221</v>
      </c>
      <c r="C26" s="36" t="s">
        <v>80</v>
      </c>
      <c r="D26" s="38" t="s">
        <v>147</v>
      </c>
      <c r="E26" s="36" t="s">
        <v>81</v>
      </c>
      <c r="F26" s="36" t="s">
        <v>58</v>
      </c>
      <c r="G26" s="36"/>
      <c r="H26" s="36"/>
      <c r="I26" s="36"/>
      <c r="J26" s="36"/>
      <c r="K26" s="36"/>
      <c r="L26" s="36" t="s">
        <v>43</v>
      </c>
      <c r="M26" s="40">
        <f>S26/N26</f>
        <v>460000</v>
      </c>
      <c r="N26" s="40">
        <v>1</v>
      </c>
      <c r="O26" s="40">
        <v>460000</v>
      </c>
      <c r="P26" s="40"/>
      <c r="Q26" s="40"/>
      <c r="R26" s="40"/>
      <c r="S26" s="40">
        <f>O26+P26+Q26</f>
        <v>460000</v>
      </c>
      <c r="T26" s="36">
        <v>10866</v>
      </c>
      <c r="U26" s="36" t="s">
        <v>148</v>
      </c>
      <c r="V26" s="36" t="s">
        <v>149</v>
      </c>
      <c r="W26" s="36" t="s">
        <v>149</v>
      </c>
      <c r="X26" s="36" t="s">
        <v>51</v>
      </c>
      <c r="Y26" s="36" t="s">
        <v>47</v>
      </c>
      <c r="Z26" s="36" t="s">
        <v>110</v>
      </c>
      <c r="AA26" s="36" t="s">
        <v>38</v>
      </c>
      <c r="AB26" s="36" t="s">
        <v>150</v>
      </c>
      <c r="AC26" s="8"/>
      <c r="AE26" s="41"/>
    </row>
    <row r="27" spans="1:31" ht="72" x14ac:dyDescent="0.2">
      <c r="A27" s="37">
        <v>6</v>
      </c>
      <c r="B27" s="36">
        <v>222</v>
      </c>
      <c r="C27" s="36" t="s">
        <v>151</v>
      </c>
      <c r="D27" s="38" t="s">
        <v>152</v>
      </c>
      <c r="E27" s="36" t="s">
        <v>153</v>
      </c>
      <c r="F27" s="36" t="s">
        <v>36</v>
      </c>
      <c r="G27" s="36"/>
      <c r="H27" s="36"/>
      <c r="I27" s="36"/>
      <c r="J27" s="36"/>
      <c r="K27" s="36"/>
      <c r="L27" s="36" t="s">
        <v>37</v>
      </c>
      <c r="M27" s="40">
        <f>S27/N27</f>
        <v>250000</v>
      </c>
      <c r="N27" s="40">
        <v>2</v>
      </c>
      <c r="O27" s="40">
        <v>500000</v>
      </c>
      <c r="P27" s="40"/>
      <c r="Q27" s="40"/>
      <c r="R27" s="40"/>
      <c r="S27" s="40">
        <f>O27+P27+Q27</f>
        <v>500000</v>
      </c>
      <c r="T27" s="36">
        <v>10868</v>
      </c>
      <c r="U27" s="36" t="s">
        <v>126</v>
      </c>
      <c r="V27" s="36" t="s">
        <v>127</v>
      </c>
      <c r="W27" s="36" t="s">
        <v>127</v>
      </c>
      <c r="X27" s="36" t="s">
        <v>51</v>
      </c>
      <c r="Y27" s="36" t="s">
        <v>41</v>
      </c>
      <c r="Z27" s="36" t="s">
        <v>110</v>
      </c>
      <c r="AA27" s="36" t="s">
        <v>38</v>
      </c>
      <c r="AB27" s="36" t="s">
        <v>154</v>
      </c>
      <c r="AC27" s="8"/>
      <c r="AE27" s="41"/>
    </row>
    <row r="28" spans="1:31" ht="72" x14ac:dyDescent="0.2">
      <c r="A28" s="37">
        <v>6</v>
      </c>
      <c r="B28" s="36">
        <v>223</v>
      </c>
      <c r="C28" s="36" t="s">
        <v>155</v>
      </c>
      <c r="D28" s="38" t="s">
        <v>156</v>
      </c>
      <c r="E28" s="36" t="s">
        <v>157</v>
      </c>
      <c r="F28" s="36" t="s">
        <v>36</v>
      </c>
      <c r="G28" s="36"/>
      <c r="H28" s="36"/>
      <c r="I28" s="36"/>
      <c r="J28" s="36"/>
      <c r="K28" s="36"/>
      <c r="L28" s="36" t="s">
        <v>37</v>
      </c>
      <c r="M28" s="40">
        <f>S28/N28</f>
        <v>450000</v>
      </c>
      <c r="N28" s="40">
        <v>1</v>
      </c>
      <c r="O28" s="40">
        <v>450000</v>
      </c>
      <c r="P28" s="40"/>
      <c r="Q28" s="40"/>
      <c r="R28" s="40"/>
      <c r="S28" s="40">
        <f>O28+P28+Q28</f>
        <v>450000</v>
      </c>
      <c r="T28" s="36">
        <v>13817</v>
      </c>
      <c r="U28" s="36" t="s">
        <v>130</v>
      </c>
      <c r="V28" s="36" t="s">
        <v>131</v>
      </c>
      <c r="W28" s="36" t="s">
        <v>131</v>
      </c>
      <c r="X28" s="36" t="s">
        <v>51</v>
      </c>
      <c r="Y28" s="36" t="s">
        <v>47</v>
      </c>
      <c r="Z28" s="36" t="s">
        <v>110</v>
      </c>
      <c r="AA28" s="36" t="s">
        <v>38</v>
      </c>
      <c r="AB28" s="36" t="s">
        <v>158</v>
      </c>
      <c r="AC28" s="8"/>
      <c r="AE28" s="41"/>
    </row>
    <row r="29" spans="1:31" ht="96" x14ac:dyDescent="0.2">
      <c r="A29" s="37">
        <v>6</v>
      </c>
      <c r="B29" s="36">
        <v>225</v>
      </c>
      <c r="C29" s="36" t="s">
        <v>159</v>
      </c>
      <c r="D29" s="38" t="s">
        <v>160</v>
      </c>
      <c r="E29" s="36" t="s">
        <v>161</v>
      </c>
      <c r="F29" s="36" t="s">
        <v>83</v>
      </c>
      <c r="G29" s="36"/>
      <c r="H29" s="36"/>
      <c r="I29" s="36"/>
      <c r="J29" s="36"/>
      <c r="K29" s="36"/>
      <c r="L29" s="36" t="s">
        <v>37</v>
      </c>
      <c r="M29" s="40">
        <f>S29/N29</f>
        <v>2469000</v>
      </c>
      <c r="N29" s="40">
        <v>1</v>
      </c>
      <c r="O29" s="40">
        <v>2469000</v>
      </c>
      <c r="P29" s="40"/>
      <c r="Q29" s="40"/>
      <c r="R29" s="40"/>
      <c r="S29" s="40">
        <f>O29+P29+Q29</f>
        <v>2469000</v>
      </c>
      <c r="T29" s="36">
        <v>10699</v>
      </c>
      <c r="U29" s="36" t="s">
        <v>69</v>
      </c>
      <c r="V29" s="36" t="s">
        <v>51</v>
      </c>
      <c r="W29" s="36" t="s">
        <v>70</v>
      </c>
      <c r="X29" s="36" t="s">
        <v>51</v>
      </c>
      <c r="Y29" s="36" t="s">
        <v>39</v>
      </c>
      <c r="Z29" s="36" t="s">
        <v>40</v>
      </c>
      <c r="AA29" s="36" t="s">
        <v>52</v>
      </c>
      <c r="AB29" s="36" t="s">
        <v>96</v>
      </c>
      <c r="AC29" s="8"/>
      <c r="AE29" s="41"/>
    </row>
    <row r="30" spans="1:31" ht="48" x14ac:dyDescent="0.2">
      <c r="A30" s="37">
        <v>6</v>
      </c>
      <c r="B30" s="36">
        <v>226</v>
      </c>
      <c r="C30" s="36" t="s">
        <v>145</v>
      </c>
      <c r="D30" s="38" t="s">
        <v>162</v>
      </c>
      <c r="E30" s="36" t="s">
        <v>146</v>
      </c>
      <c r="F30" s="36" t="s">
        <v>84</v>
      </c>
      <c r="G30" s="36"/>
      <c r="H30" s="36"/>
      <c r="I30" s="36"/>
      <c r="J30" s="36"/>
      <c r="K30" s="36"/>
      <c r="L30" s="36" t="s">
        <v>37</v>
      </c>
      <c r="M30" s="40">
        <f>S30/N30</f>
        <v>350000</v>
      </c>
      <c r="N30" s="40">
        <v>2</v>
      </c>
      <c r="O30" s="40">
        <v>700000</v>
      </c>
      <c r="P30" s="40"/>
      <c r="Q30" s="40"/>
      <c r="R30" s="40"/>
      <c r="S30" s="40">
        <f>O30+P30+Q30</f>
        <v>700000</v>
      </c>
      <c r="T30" s="36">
        <v>28850</v>
      </c>
      <c r="U30" s="36" t="s">
        <v>119</v>
      </c>
      <c r="V30" s="36" t="s">
        <v>120</v>
      </c>
      <c r="W30" s="36" t="s">
        <v>120</v>
      </c>
      <c r="X30" s="36" t="s">
        <v>51</v>
      </c>
      <c r="Y30" s="36" t="s">
        <v>77</v>
      </c>
      <c r="Z30" s="36" t="s">
        <v>110</v>
      </c>
      <c r="AA30" s="36" t="s">
        <v>72</v>
      </c>
      <c r="AB30" s="36" t="s">
        <v>163</v>
      </c>
      <c r="AC30" s="8"/>
      <c r="AE30" s="41"/>
    </row>
    <row r="31" spans="1:31" ht="72" x14ac:dyDescent="0.2">
      <c r="A31" s="37">
        <v>6</v>
      </c>
      <c r="B31" s="36">
        <v>227</v>
      </c>
      <c r="C31" s="36" t="s">
        <v>164</v>
      </c>
      <c r="D31" s="38" t="s">
        <v>165</v>
      </c>
      <c r="E31" s="36" t="s">
        <v>166</v>
      </c>
      <c r="F31" s="36" t="s">
        <v>36</v>
      </c>
      <c r="G31" s="36"/>
      <c r="H31" s="36"/>
      <c r="I31" s="36"/>
      <c r="J31" s="36"/>
      <c r="K31" s="36"/>
      <c r="L31" s="36" t="s">
        <v>167</v>
      </c>
      <c r="M31" s="40">
        <f>S31/N31</f>
        <v>480000</v>
      </c>
      <c r="N31" s="40">
        <v>1</v>
      </c>
      <c r="O31" s="40">
        <v>480000</v>
      </c>
      <c r="P31" s="40"/>
      <c r="Q31" s="40"/>
      <c r="R31" s="40"/>
      <c r="S31" s="40">
        <f>O31+P31+Q31</f>
        <v>480000</v>
      </c>
      <c r="T31" s="36">
        <v>28849</v>
      </c>
      <c r="U31" s="36" t="s">
        <v>122</v>
      </c>
      <c r="V31" s="36" t="s">
        <v>123</v>
      </c>
      <c r="W31" s="36" t="s">
        <v>123</v>
      </c>
      <c r="X31" s="36" t="s">
        <v>51</v>
      </c>
      <c r="Y31" s="36" t="s">
        <v>77</v>
      </c>
      <c r="Z31" s="36" t="s">
        <v>110</v>
      </c>
      <c r="AA31" s="36" t="s">
        <v>52</v>
      </c>
      <c r="AB31" s="36" t="s">
        <v>42</v>
      </c>
      <c r="AC31" s="8"/>
      <c r="AE31" s="41"/>
    </row>
    <row r="32" spans="1:31" ht="72" x14ac:dyDescent="0.2">
      <c r="A32" s="37">
        <v>6</v>
      </c>
      <c r="B32" s="36">
        <v>228</v>
      </c>
      <c r="C32" s="36" t="s">
        <v>168</v>
      </c>
      <c r="D32" s="38" t="s">
        <v>169</v>
      </c>
      <c r="E32" s="36" t="s">
        <v>170</v>
      </c>
      <c r="F32" s="36" t="s">
        <v>36</v>
      </c>
      <c r="G32" s="36"/>
      <c r="H32" s="36"/>
      <c r="I32" s="36"/>
      <c r="J32" s="36"/>
      <c r="K32" s="36"/>
      <c r="L32" s="36" t="s">
        <v>37</v>
      </c>
      <c r="M32" s="40">
        <f>S32/N32</f>
        <v>650000</v>
      </c>
      <c r="N32" s="40">
        <v>1</v>
      </c>
      <c r="O32" s="40">
        <v>650000</v>
      </c>
      <c r="P32" s="40"/>
      <c r="Q32" s="40"/>
      <c r="R32" s="40"/>
      <c r="S32" s="40">
        <f>O32+P32+Q32</f>
        <v>650000</v>
      </c>
      <c r="T32" s="36">
        <v>10866</v>
      </c>
      <c r="U32" s="36" t="s">
        <v>148</v>
      </c>
      <c r="V32" s="36" t="s">
        <v>149</v>
      </c>
      <c r="W32" s="36" t="s">
        <v>149</v>
      </c>
      <c r="X32" s="36" t="s">
        <v>51</v>
      </c>
      <c r="Y32" s="36" t="s">
        <v>47</v>
      </c>
      <c r="Z32" s="36" t="s">
        <v>110</v>
      </c>
      <c r="AA32" s="36" t="s">
        <v>38</v>
      </c>
      <c r="AB32" s="36" t="s">
        <v>171</v>
      </c>
      <c r="AC32" s="8"/>
      <c r="AE32" s="41"/>
    </row>
    <row r="33" spans="1:31" ht="72" x14ac:dyDescent="0.2">
      <c r="A33" s="37">
        <v>6</v>
      </c>
      <c r="B33" s="36">
        <v>229</v>
      </c>
      <c r="C33" s="36" t="s">
        <v>172</v>
      </c>
      <c r="D33" s="38" t="s">
        <v>173</v>
      </c>
      <c r="E33" s="36" t="s">
        <v>174</v>
      </c>
      <c r="F33" s="36" t="s">
        <v>36</v>
      </c>
      <c r="G33" s="36"/>
      <c r="H33" s="36"/>
      <c r="I33" s="36"/>
      <c r="J33" s="36"/>
      <c r="K33" s="36"/>
      <c r="L33" s="36" t="s">
        <v>37</v>
      </c>
      <c r="M33" s="40">
        <f>S33/N33</f>
        <v>160000</v>
      </c>
      <c r="N33" s="40">
        <v>1</v>
      </c>
      <c r="O33" s="40">
        <v>160000</v>
      </c>
      <c r="P33" s="40"/>
      <c r="Q33" s="40"/>
      <c r="R33" s="40"/>
      <c r="S33" s="40">
        <f>O33+P33+Q33</f>
        <v>160000</v>
      </c>
      <c r="T33" s="36">
        <v>13817</v>
      </c>
      <c r="U33" s="36" t="s">
        <v>130</v>
      </c>
      <c r="V33" s="36" t="s">
        <v>131</v>
      </c>
      <c r="W33" s="36" t="s">
        <v>131</v>
      </c>
      <c r="X33" s="36" t="s">
        <v>51</v>
      </c>
      <c r="Y33" s="36" t="s">
        <v>47</v>
      </c>
      <c r="Z33" s="36" t="s">
        <v>110</v>
      </c>
      <c r="AA33" s="36" t="s">
        <v>38</v>
      </c>
      <c r="AB33" s="36" t="s">
        <v>175</v>
      </c>
      <c r="AC33" s="8"/>
      <c r="AE33" s="41"/>
    </row>
    <row r="34" spans="1:31" ht="48" x14ac:dyDescent="0.2">
      <c r="A34" s="37">
        <v>6</v>
      </c>
      <c r="B34" s="36">
        <v>231</v>
      </c>
      <c r="C34" s="36" t="s">
        <v>176</v>
      </c>
      <c r="D34" s="38" t="s">
        <v>177</v>
      </c>
      <c r="E34" s="36" t="s">
        <v>178</v>
      </c>
      <c r="F34" s="36" t="s">
        <v>36</v>
      </c>
      <c r="G34" s="36"/>
      <c r="H34" s="36"/>
      <c r="I34" s="36"/>
      <c r="J34" s="36"/>
      <c r="K34" s="36"/>
      <c r="L34" s="36" t="s">
        <v>43</v>
      </c>
      <c r="M34" s="40">
        <f>S34/N34</f>
        <v>400000</v>
      </c>
      <c r="N34" s="40">
        <v>1</v>
      </c>
      <c r="O34" s="40">
        <v>400000</v>
      </c>
      <c r="P34" s="40"/>
      <c r="Q34" s="40"/>
      <c r="R34" s="40"/>
      <c r="S34" s="40">
        <f>O34+P34+Q34</f>
        <v>400000</v>
      </c>
      <c r="T34" s="36">
        <v>28850</v>
      </c>
      <c r="U34" s="36" t="s">
        <v>119</v>
      </c>
      <c r="V34" s="36" t="s">
        <v>120</v>
      </c>
      <c r="W34" s="36" t="s">
        <v>120</v>
      </c>
      <c r="X34" s="36" t="s">
        <v>51</v>
      </c>
      <c r="Y34" s="36" t="s">
        <v>77</v>
      </c>
      <c r="Z34" s="36" t="s">
        <v>110</v>
      </c>
      <c r="AA34" s="36" t="s">
        <v>38</v>
      </c>
      <c r="AB34" s="36" t="s">
        <v>140</v>
      </c>
      <c r="AC34" s="8"/>
      <c r="AE34" s="41"/>
    </row>
    <row r="35" spans="1:31" ht="48" x14ac:dyDescent="0.2">
      <c r="A35" s="37">
        <v>6</v>
      </c>
      <c r="B35" s="36">
        <v>232</v>
      </c>
      <c r="C35" s="36" t="s">
        <v>179</v>
      </c>
      <c r="D35" s="38" t="s">
        <v>180</v>
      </c>
      <c r="E35" s="36" t="s">
        <v>181</v>
      </c>
      <c r="F35" s="36" t="s">
        <v>58</v>
      </c>
      <c r="G35" s="36"/>
      <c r="H35" s="36"/>
      <c r="I35" s="36"/>
      <c r="J35" s="36"/>
      <c r="K35" s="36"/>
      <c r="L35" s="36" t="s">
        <v>37</v>
      </c>
      <c r="M35" s="40">
        <f>S35/N35</f>
        <v>430000</v>
      </c>
      <c r="N35" s="40">
        <v>1</v>
      </c>
      <c r="O35" s="40">
        <v>430000</v>
      </c>
      <c r="P35" s="40"/>
      <c r="Q35" s="40"/>
      <c r="R35" s="40"/>
      <c r="S35" s="40">
        <f>O35+P35+Q35</f>
        <v>430000</v>
      </c>
      <c r="T35" s="36">
        <v>28849</v>
      </c>
      <c r="U35" s="36" t="s">
        <v>122</v>
      </c>
      <c r="V35" s="36" t="s">
        <v>123</v>
      </c>
      <c r="W35" s="36" t="s">
        <v>123</v>
      </c>
      <c r="X35" s="36" t="s">
        <v>51</v>
      </c>
      <c r="Y35" s="36" t="s">
        <v>77</v>
      </c>
      <c r="Z35" s="36" t="s">
        <v>110</v>
      </c>
      <c r="AA35" s="36" t="s">
        <v>52</v>
      </c>
      <c r="AB35" s="36" t="s">
        <v>42</v>
      </c>
      <c r="AC35" s="8"/>
      <c r="AE35" s="41"/>
    </row>
    <row r="36" spans="1:31" ht="72" x14ac:dyDescent="0.2">
      <c r="A36" s="37">
        <v>6</v>
      </c>
      <c r="B36" s="36">
        <v>281</v>
      </c>
      <c r="C36" s="36" t="s">
        <v>87</v>
      </c>
      <c r="D36" s="38" t="s">
        <v>182</v>
      </c>
      <c r="E36" s="36" t="s">
        <v>88</v>
      </c>
      <c r="F36" s="36" t="s">
        <v>36</v>
      </c>
      <c r="G36" s="36"/>
      <c r="H36" s="36"/>
      <c r="I36" s="36"/>
      <c r="J36" s="36"/>
      <c r="K36" s="36"/>
      <c r="L36" s="36" t="s">
        <v>37</v>
      </c>
      <c r="M36" s="40">
        <f>S36/N36</f>
        <v>9270000</v>
      </c>
      <c r="N36" s="40">
        <v>1</v>
      </c>
      <c r="O36" s="40">
        <v>9270000</v>
      </c>
      <c r="P36" s="40"/>
      <c r="Q36" s="40"/>
      <c r="R36" s="40"/>
      <c r="S36" s="40">
        <f>O36+P36+Q36</f>
        <v>9270000</v>
      </c>
      <c r="T36" s="36">
        <v>10699</v>
      </c>
      <c r="U36" s="36" t="s">
        <v>69</v>
      </c>
      <c r="V36" s="36" t="s">
        <v>51</v>
      </c>
      <c r="W36" s="36" t="s">
        <v>70</v>
      </c>
      <c r="X36" s="36" t="s">
        <v>51</v>
      </c>
      <c r="Y36" s="36" t="s">
        <v>39</v>
      </c>
      <c r="Z36" s="36" t="s">
        <v>40</v>
      </c>
      <c r="AA36" s="36" t="s">
        <v>52</v>
      </c>
      <c r="AB36" s="36" t="s">
        <v>104</v>
      </c>
      <c r="AC36" s="8"/>
      <c r="AE36" s="41"/>
    </row>
    <row r="37" spans="1:31" ht="72" x14ac:dyDescent="0.2">
      <c r="A37" s="37">
        <v>6</v>
      </c>
      <c r="B37" s="36">
        <v>328</v>
      </c>
      <c r="C37" s="36" t="s">
        <v>101</v>
      </c>
      <c r="D37" s="38" t="s">
        <v>183</v>
      </c>
      <c r="E37" s="36" t="s">
        <v>102</v>
      </c>
      <c r="F37" s="36" t="s">
        <v>36</v>
      </c>
      <c r="G37" s="36"/>
      <c r="H37" s="36"/>
      <c r="I37" s="36"/>
      <c r="J37" s="36"/>
      <c r="K37" s="36"/>
      <c r="L37" s="36" t="s">
        <v>37</v>
      </c>
      <c r="M37" s="40">
        <f>S37/N37</f>
        <v>1400000</v>
      </c>
      <c r="N37" s="40">
        <v>1</v>
      </c>
      <c r="O37" s="40">
        <v>1400000</v>
      </c>
      <c r="P37" s="40"/>
      <c r="Q37" s="40"/>
      <c r="R37" s="40"/>
      <c r="S37" s="40">
        <f>O37+P37+Q37</f>
        <v>1400000</v>
      </c>
      <c r="T37" s="36">
        <v>10870</v>
      </c>
      <c r="U37" s="36" t="s">
        <v>49</v>
      </c>
      <c r="V37" s="36" t="s">
        <v>50</v>
      </c>
      <c r="W37" s="36" t="s">
        <v>50</v>
      </c>
      <c r="X37" s="36" t="s">
        <v>51</v>
      </c>
      <c r="Y37" s="36" t="s">
        <v>44</v>
      </c>
      <c r="Z37" s="36" t="s">
        <v>40</v>
      </c>
      <c r="AA37" s="36" t="s">
        <v>38</v>
      </c>
      <c r="AB37" s="36" t="s">
        <v>184</v>
      </c>
      <c r="AC37" s="8"/>
      <c r="AE37" s="41"/>
    </row>
    <row r="38" spans="1:31" ht="96" x14ac:dyDescent="0.2">
      <c r="A38" s="37">
        <v>6</v>
      </c>
      <c r="B38" s="36">
        <v>329</v>
      </c>
      <c r="C38" s="36" t="s">
        <v>185</v>
      </c>
      <c r="D38" s="38" t="s">
        <v>186</v>
      </c>
      <c r="E38" s="36" t="s">
        <v>187</v>
      </c>
      <c r="F38" s="36" t="s">
        <v>58</v>
      </c>
      <c r="G38" s="36"/>
      <c r="H38" s="36"/>
      <c r="I38" s="36"/>
      <c r="J38" s="36"/>
      <c r="K38" s="36"/>
      <c r="L38" s="36" t="s">
        <v>37</v>
      </c>
      <c r="M38" s="40">
        <f>S38/N38</f>
        <v>60900</v>
      </c>
      <c r="N38" s="40">
        <v>8</v>
      </c>
      <c r="O38" s="40">
        <v>487200</v>
      </c>
      <c r="P38" s="40"/>
      <c r="Q38" s="40"/>
      <c r="R38" s="40"/>
      <c r="S38" s="40">
        <f>O38+P38+Q38</f>
        <v>487200</v>
      </c>
      <c r="T38" s="36" t="s">
        <v>188</v>
      </c>
      <c r="U38" s="36" t="s">
        <v>189</v>
      </c>
      <c r="V38" s="36" t="s">
        <v>190</v>
      </c>
      <c r="W38" s="36" t="s">
        <v>70</v>
      </c>
      <c r="X38" s="36" t="s">
        <v>51</v>
      </c>
      <c r="Y38" s="36" t="s">
        <v>85</v>
      </c>
      <c r="Z38" s="36" t="s">
        <v>110</v>
      </c>
      <c r="AA38" s="36" t="s">
        <v>72</v>
      </c>
      <c r="AB38" s="36" t="s">
        <v>191</v>
      </c>
      <c r="AC38" s="8"/>
      <c r="AE38" s="41"/>
    </row>
    <row r="39" spans="1:31" ht="72" x14ac:dyDescent="0.2">
      <c r="A39" s="37">
        <v>6</v>
      </c>
      <c r="B39" s="36">
        <v>368</v>
      </c>
      <c r="C39" s="36" t="s">
        <v>192</v>
      </c>
      <c r="D39" s="38" t="s">
        <v>193</v>
      </c>
      <c r="E39" s="36" t="s">
        <v>194</v>
      </c>
      <c r="F39" s="36" t="s">
        <v>36</v>
      </c>
      <c r="G39" s="36"/>
      <c r="H39" s="36"/>
      <c r="I39" s="36"/>
      <c r="J39" s="36"/>
      <c r="K39" s="36"/>
      <c r="L39" s="36" t="s">
        <v>37</v>
      </c>
      <c r="M39" s="40">
        <f>S39/N39</f>
        <v>1200000</v>
      </c>
      <c r="N39" s="40">
        <v>1</v>
      </c>
      <c r="O39" s="40">
        <v>1200000</v>
      </c>
      <c r="P39" s="40"/>
      <c r="Q39" s="40"/>
      <c r="R39" s="40"/>
      <c r="S39" s="40">
        <f>O39+P39+Q39</f>
        <v>1200000</v>
      </c>
      <c r="T39" s="36">
        <v>10870</v>
      </c>
      <c r="U39" s="36" t="s">
        <v>49</v>
      </c>
      <c r="V39" s="36" t="s">
        <v>50</v>
      </c>
      <c r="W39" s="36" t="s">
        <v>50</v>
      </c>
      <c r="X39" s="36" t="s">
        <v>51</v>
      </c>
      <c r="Y39" s="36" t="s">
        <v>44</v>
      </c>
      <c r="Z39" s="36" t="s">
        <v>40</v>
      </c>
      <c r="AA39" s="36" t="s">
        <v>38</v>
      </c>
      <c r="AB39" s="36" t="s">
        <v>184</v>
      </c>
      <c r="AC39" s="8"/>
      <c r="AE39" s="41"/>
    </row>
    <row r="40" spans="1:31" ht="72" x14ac:dyDescent="0.2">
      <c r="A40" s="37">
        <v>6</v>
      </c>
      <c r="B40" s="36">
        <v>369</v>
      </c>
      <c r="C40" s="36" t="s">
        <v>66</v>
      </c>
      <c r="D40" s="38" t="s">
        <v>195</v>
      </c>
      <c r="E40" s="36" t="s">
        <v>67</v>
      </c>
      <c r="F40" s="36" t="s">
        <v>36</v>
      </c>
      <c r="G40" s="36"/>
      <c r="H40" s="36"/>
      <c r="I40" s="36"/>
      <c r="J40" s="36"/>
      <c r="K40" s="36"/>
      <c r="L40" s="36" t="s">
        <v>37</v>
      </c>
      <c r="M40" s="40">
        <f>S40/N40</f>
        <v>2500000</v>
      </c>
      <c r="N40" s="40">
        <v>1</v>
      </c>
      <c r="O40" s="40">
        <v>2500000</v>
      </c>
      <c r="P40" s="40"/>
      <c r="Q40" s="40"/>
      <c r="R40" s="40"/>
      <c r="S40" s="40">
        <f>O40+P40+Q40</f>
        <v>2500000</v>
      </c>
      <c r="T40" s="36">
        <v>10870</v>
      </c>
      <c r="U40" s="36" t="s">
        <v>49</v>
      </c>
      <c r="V40" s="36" t="s">
        <v>50</v>
      </c>
      <c r="W40" s="36" t="s">
        <v>50</v>
      </c>
      <c r="X40" s="36" t="s">
        <v>51</v>
      </c>
      <c r="Y40" s="36" t="s">
        <v>44</v>
      </c>
      <c r="Z40" s="36" t="s">
        <v>40</v>
      </c>
      <c r="AA40" s="36" t="s">
        <v>38</v>
      </c>
      <c r="AB40" s="36" t="s">
        <v>184</v>
      </c>
      <c r="AC40" s="8"/>
      <c r="AE40" s="41"/>
    </row>
    <row r="41" spans="1:31" ht="72" x14ac:dyDescent="0.2">
      <c r="A41" s="37">
        <v>6</v>
      </c>
      <c r="B41" s="36">
        <v>370</v>
      </c>
      <c r="C41" s="36" t="s">
        <v>91</v>
      </c>
      <c r="D41" s="38" t="s">
        <v>196</v>
      </c>
      <c r="E41" s="36" t="s">
        <v>92</v>
      </c>
      <c r="F41" s="36" t="s">
        <v>36</v>
      </c>
      <c r="G41" s="36"/>
      <c r="H41" s="36"/>
      <c r="I41" s="36"/>
      <c r="J41" s="36"/>
      <c r="K41" s="36"/>
      <c r="L41" s="36" t="s">
        <v>37</v>
      </c>
      <c r="M41" s="40">
        <f>S41/N41</f>
        <v>4000000</v>
      </c>
      <c r="N41" s="40">
        <v>1</v>
      </c>
      <c r="O41" s="40">
        <v>4000000</v>
      </c>
      <c r="P41" s="40"/>
      <c r="Q41" s="40"/>
      <c r="R41" s="40"/>
      <c r="S41" s="40">
        <f>O41+P41+Q41</f>
        <v>4000000</v>
      </c>
      <c r="T41" s="36">
        <v>10699</v>
      </c>
      <c r="U41" s="36" t="s">
        <v>69</v>
      </c>
      <c r="V41" s="36" t="s">
        <v>51</v>
      </c>
      <c r="W41" s="36" t="s">
        <v>70</v>
      </c>
      <c r="X41" s="36" t="s">
        <v>51</v>
      </c>
      <c r="Y41" s="36" t="s">
        <v>39</v>
      </c>
      <c r="Z41" s="36" t="s">
        <v>40</v>
      </c>
      <c r="AA41" s="36" t="s">
        <v>38</v>
      </c>
      <c r="AB41" s="36" t="s">
        <v>197</v>
      </c>
      <c r="AC41" s="8"/>
      <c r="AE41" s="41"/>
    </row>
    <row r="42" spans="1:31" ht="72" x14ac:dyDescent="0.2">
      <c r="A42" s="37">
        <v>6</v>
      </c>
      <c r="B42" s="36">
        <v>7</v>
      </c>
      <c r="C42" s="36" t="s">
        <v>200</v>
      </c>
      <c r="D42" s="38" t="s">
        <v>201</v>
      </c>
      <c r="E42" s="36" t="s">
        <v>202</v>
      </c>
      <c r="F42" s="36" t="s">
        <v>198</v>
      </c>
      <c r="G42" s="36">
        <v>2</v>
      </c>
      <c r="H42" s="42">
        <v>1320</v>
      </c>
      <c r="I42" s="42">
        <v>360</v>
      </c>
      <c r="J42" s="42">
        <v>8</v>
      </c>
      <c r="K42" s="36" t="s">
        <v>203</v>
      </c>
      <c r="L42" s="36" t="s">
        <v>199</v>
      </c>
      <c r="M42" s="39">
        <f>S42/N42</f>
        <v>20562700</v>
      </c>
      <c r="N42" s="39">
        <v>1</v>
      </c>
      <c r="O42" s="39">
        <v>4112700</v>
      </c>
      <c r="P42" s="39">
        <v>16450000</v>
      </c>
      <c r="Q42" s="39"/>
      <c r="R42" s="39"/>
      <c r="S42" s="39">
        <f>O42+P42+Q42+R42</f>
        <v>20562700</v>
      </c>
      <c r="T42" s="36">
        <v>10868</v>
      </c>
      <c r="U42" s="36" t="s">
        <v>126</v>
      </c>
      <c r="V42" s="36" t="s">
        <v>127</v>
      </c>
      <c r="W42" s="36" t="s">
        <v>127</v>
      </c>
      <c r="X42" s="36" t="s">
        <v>51</v>
      </c>
      <c r="Y42" s="36" t="s">
        <v>41</v>
      </c>
      <c r="Z42" s="36" t="s">
        <v>110</v>
      </c>
      <c r="AA42" s="36" t="s">
        <v>38</v>
      </c>
      <c r="AB42" s="36" t="s">
        <v>204</v>
      </c>
      <c r="AC42" s="8"/>
    </row>
    <row r="43" spans="1:31" ht="96" x14ac:dyDescent="0.2">
      <c r="A43" s="37">
        <v>6</v>
      </c>
      <c r="B43" s="36">
        <v>14</v>
      </c>
      <c r="C43" s="36" t="s">
        <v>205</v>
      </c>
      <c r="D43" s="38" t="s">
        <v>206</v>
      </c>
      <c r="E43" s="36">
        <v>11058</v>
      </c>
      <c r="F43" s="36" t="s">
        <v>198</v>
      </c>
      <c r="G43" s="36">
        <v>2</v>
      </c>
      <c r="H43" s="42">
        <v>100</v>
      </c>
      <c r="I43" s="42">
        <v>180</v>
      </c>
      <c r="J43" s="42">
        <v>5</v>
      </c>
      <c r="K43" s="36" t="s">
        <v>207</v>
      </c>
      <c r="L43" s="36" t="s">
        <v>199</v>
      </c>
      <c r="M43" s="39">
        <f>S43/N43</f>
        <v>1546100</v>
      </c>
      <c r="N43" s="39">
        <v>1</v>
      </c>
      <c r="O43" s="39">
        <v>1546100</v>
      </c>
      <c r="P43" s="39"/>
      <c r="Q43" s="39"/>
      <c r="R43" s="39"/>
      <c r="S43" s="39">
        <f>O43+P43+Q43</f>
        <v>1546100</v>
      </c>
      <c r="T43" s="36" t="s">
        <v>208</v>
      </c>
      <c r="U43" s="36" t="s">
        <v>207</v>
      </c>
      <c r="V43" s="36" t="s">
        <v>209</v>
      </c>
      <c r="W43" s="36" t="s">
        <v>131</v>
      </c>
      <c r="X43" s="36" t="s">
        <v>51</v>
      </c>
      <c r="Y43" s="36" t="s">
        <v>82</v>
      </c>
      <c r="Z43" s="36" t="s">
        <v>110</v>
      </c>
      <c r="AA43" s="36" t="s">
        <v>38</v>
      </c>
      <c r="AB43" s="36" t="s">
        <v>210</v>
      </c>
      <c r="AC43" s="8"/>
    </row>
    <row r="44" spans="1:31" ht="96" x14ac:dyDescent="0.2">
      <c r="A44" s="37">
        <v>6</v>
      </c>
      <c r="B44" s="36">
        <v>27</v>
      </c>
      <c r="C44" s="36" t="s">
        <v>205</v>
      </c>
      <c r="D44" s="38" t="s">
        <v>211</v>
      </c>
      <c r="E44" s="36">
        <v>11058</v>
      </c>
      <c r="F44" s="36" t="s">
        <v>198</v>
      </c>
      <c r="G44" s="36">
        <v>2</v>
      </c>
      <c r="H44" s="42">
        <v>100</v>
      </c>
      <c r="I44" s="42">
        <v>180</v>
      </c>
      <c r="J44" s="42">
        <v>5</v>
      </c>
      <c r="K44" s="36" t="s">
        <v>212</v>
      </c>
      <c r="L44" s="36" t="s">
        <v>199</v>
      </c>
      <c r="M44" s="39">
        <f>S44/N44</f>
        <v>1546100</v>
      </c>
      <c r="N44" s="39">
        <v>1</v>
      </c>
      <c r="O44" s="39">
        <v>1546100</v>
      </c>
      <c r="P44" s="39"/>
      <c r="Q44" s="39"/>
      <c r="R44" s="39"/>
      <c r="S44" s="39">
        <f>O44+P44+Q44</f>
        <v>1546100</v>
      </c>
      <c r="T44" s="36" t="s">
        <v>213</v>
      </c>
      <c r="U44" s="36" t="s">
        <v>214</v>
      </c>
      <c r="V44" s="36" t="s">
        <v>215</v>
      </c>
      <c r="W44" s="36" t="s">
        <v>127</v>
      </c>
      <c r="X44" s="36" t="s">
        <v>51</v>
      </c>
      <c r="Y44" s="36" t="s">
        <v>82</v>
      </c>
      <c r="Z44" s="36" t="s">
        <v>110</v>
      </c>
      <c r="AA44" s="36" t="s">
        <v>38</v>
      </c>
      <c r="AB44" s="36" t="s">
        <v>210</v>
      </c>
      <c r="AC44" s="8"/>
    </row>
    <row r="45" spans="1:31" ht="96" x14ac:dyDescent="0.2">
      <c r="A45" s="37">
        <v>6</v>
      </c>
      <c r="B45" s="36">
        <v>126</v>
      </c>
      <c r="C45" s="36" t="s">
        <v>205</v>
      </c>
      <c r="D45" s="38" t="s">
        <v>216</v>
      </c>
      <c r="E45" s="36">
        <v>11058</v>
      </c>
      <c r="F45" s="36" t="s">
        <v>198</v>
      </c>
      <c r="G45" s="36">
        <v>2</v>
      </c>
      <c r="H45" s="42">
        <v>100</v>
      </c>
      <c r="I45" s="42">
        <v>180</v>
      </c>
      <c r="J45" s="42">
        <v>5</v>
      </c>
      <c r="K45" s="36" t="s">
        <v>217</v>
      </c>
      <c r="L45" s="36" t="s">
        <v>199</v>
      </c>
      <c r="M45" s="39">
        <f>S45/N45</f>
        <v>1546100</v>
      </c>
      <c r="N45" s="39">
        <v>1</v>
      </c>
      <c r="O45" s="39">
        <v>1546100</v>
      </c>
      <c r="P45" s="39"/>
      <c r="Q45" s="39"/>
      <c r="R45" s="39"/>
      <c r="S45" s="39">
        <f>O45+P45+Q45</f>
        <v>1546100</v>
      </c>
      <c r="T45" s="36" t="s">
        <v>218</v>
      </c>
      <c r="U45" s="36" t="s">
        <v>217</v>
      </c>
      <c r="V45" s="36" t="s">
        <v>116</v>
      </c>
      <c r="W45" s="36" t="s">
        <v>116</v>
      </c>
      <c r="X45" s="36" t="s">
        <v>51</v>
      </c>
      <c r="Y45" s="36" t="s">
        <v>85</v>
      </c>
      <c r="Z45" s="36" t="s">
        <v>110</v>
      </c>
      <c r="AA45" s="36" t="s">
        <v>72</v>
      </c>
      <c r="AB45" s="36" t="s">
        <v>219</v>
      </c>
      <c r="AC45" s="8"/>
    </row>
    <row r="46" spans="1:31" ht="96" x14ac:dyDescent="0.2">
      <c r="A46" s="37">
        <v>6</v>
      </c>
      <c r="B46" s="36">
        <v>128</v>
      </c>
      <c r="C46" s="36" t="s">
        <v>205</v>
      </c>
      <c r="D46" s="38" t="s">
        <v>220</v>
      </c>
      <c r="E46" s="36">
        <v>11058</v>
      </c>
      <c r="F46" s="36" t="s">
        <v>198</v>
      </c>
      <c r="G46" s="36">
        <v>2</v>
      </c>
      <c r="H46" s="42">
        <v>100</v>
      </c>
      <c r="I46" s="42">
        <v>180</v>
      </c>
      <c r="J46" s="42">
        <v>5</v>
      </c>
      <c r="K46" s="36" t="s">
        <v>130</v>
      </c>
      <c r="L46" s="36" t="s">
        <v>199</v>
      </c>
      <c r="M46" s="39">
        <f>S46/N46</f>
        <v>1546100</v>
      </c>
      <c r="N46" s="39">
        <v>1</v>
      </c>
      <c r="O46" s="39">
        <v>1546100</v>
      </c>
      <c r="P46" s="39"/>
      <c r="Q46" s="39"/>
      <c r="R46" s="39"/>
      <c r="S46" s="39">
        <f>O46+P46+Q46</f>
        <v>1546100</v>
      </c>
      <c r="T46" s="36">
        <v>13817</v>
      </c>
      <c r="U46" s="36" t="s">
        <v>130</v>
      </c>
      <c r="V46" s="36" t="s">
        <v>131</v>
      </c>
      <c r="W46" s="36" t="s">
        <v>131</v>
      </c>
      <c r="X46" s="36" t="s">
        <v>51</v>
      </c>
      <c r="Y46" s="36" t="s">
        <v>47</v>
      </c>
      <c r="Z46" s="36" t="s">
        <v>110</v>
      </c>
      <c r="AA46" s="36" t="s">
        <v>38</v>
      </c>
      <c r="AB46" s="36" t="s">
        <v>221</v>
      </c>
      <c r="AC46" s="8"/>
    </row>
    <row r="47" spans="1:31" ht="96" x14ac:dyDescent="0.2">
      <c r="A47" s="37">
        <v>6</v>
      </c>
      <c r="B47" s="36">
        <v>129</v>
      </c>
      <c r="C47" s="36" t="s">
        <v>205</v>
      </c>
      <c r="D47" s="38" t="s">
        <v>222</v>
      </c>
      <c r="E47" s="36">
        <v>11058</v>
      </c>
      <c r="F47" s="36" t="s">
        <v>198</v>
      </c>
      <c r="G47" s="36">
        <v>2</v>
      </c>
      <c r="H47" s="42">
        <v>100</v>
      </c>
      <c r="I47" s="42">
        <v>180</v>
      </c>
      <c r="J47" s="42">
        <v>5</v>
      </c>
      <c r="K47" s="36" t="s">
        <v>119</v>
      </c>
      <c r="L47" s="36" t="s">
        <v>199</v>
      </c>
      <c r="M47" s="39">
        <f>S47/N47</f>
        <v>1546100</v>
      </c>
      <c r="N47" s="39">
        <v>1</v>
      </c>
      <c r="O47" s="39">
        <v>1546100</v>
      </c>
      <c r="P47" s="39"/>
      <c r="Q47" s="39"/>
      <c r="R47" s="39"/>
      <c r="S47" s="39">
        <f>O47+P47+Q47</f>
        <v>1546100</v>
      </c>
      <c r="T47" s="36">
        <v>28850</v>
      </c>
      <c r="U47" s="36" t="s">
        <v>119</v>
      </c>
      <c r="V47" s="36" t="s">
        <v>120</v>
      </c>
      <c r="W47" s="36" t="s">
        <v>120</v>
      </c>
      <c r="X47" s="36" t="s">
        <v>51</v>
      </c>
      <c r="Y47" s="36" t="s">
        <v>77</v>
      </c>
      <c r="Z47" s="36" t="s">
        <v>110</v>
      </c>
      <c r="AA47" s="36" t="s">
        <v>38</v>
      </c>
      <c r="AB47" s="36" t="s">
        <v>221</v>
      </c>
      <c r="AC47" s="8"/>
    </row>
    <row r="48" spans="1:31" ht="96" x14ac:dyDescent="0.2">
      <c r="A48" s="37">
        <v>6</v>
      </c>
      <c r="B48" s="36">
        <v>130</v>
      </c>
      <c r="C48" s="36" t="s">
        <v>205</v>
      </c>
      <c r="D48" s="38" t="s">
        <v>223</v>
      </c>
      <c r="E48" s="36">
        <v>11058</v>
      </c>
      <c r="F48" s="36" t="s">
        <v>198</v>
      </c>
      <c r="G48" s="36">
        <v>2</v>
      </c>
      <c r="H48" s="42">
        <v>100</v>
      </c>
      <c r="I48" s="42">
        <v>180</v>
      </c>
      <c r="J48" s="42">
        <v>5</v>
      </c>
      <c r="K48" s="36" t="s">
        <v>122</v>
      </c>
      <c r="L48" s="36" t="s">
        <v>199</v>
      </c>
      <c r="M48" s="39">
        <f>S48/N48</f>
        <v>1546100</v>
      </c>
      <c r="N48" s="39">
        <v>1</v>
      </c>
      <c r="O48" s="39">
        <v>1546100</v>
      </c>
      <c r="P48" s="39"/>
      <c r="Q48" s="39"/>
      <c r="R48" s="39"/>
      <c r="S48" s="39">
        <f>O48+P48+Q48</f>
        <v>1546100</v>
      </c>
      <c r="T48" s="36">
        <v>28849</v>
      </c>
      <c r="U48" s="36" t="s">
        <v>122</v>
      </c>
      <c r="V48" s="36" t="s">
        <v>123</v>
      </c>
      <c r="W48" s="36" t="s">
        <v>123</v>
      </c>
      <c r="X48" s="36" t="s">
        <v>51</v>
      </c>
      <c r="Y48" s="36" t="s">
        <v>77</v>
      </c>
      <c r="Z48" s="36" t="s">
        <v>110</v>
      </c>
      <c r="AA48" s="36" t="s">
        <v>38</v>
      </c>
      <c r="AB48" s="36" t="s">
        <v>221</v>
      </c>
      <c r="AC48" s="8"/>
    </row>
    <row r="49" spans="1:29" ht="72" x14ac:dyDescent="0.2">
      <c r="A49" s="45">
        <v>6</v>
      </c>
      <c r="B49" s="43"/>
      <c r="C49" s="46" t="s">
        <v>224</v>
      </c>
      <c r="D49" s="38" t="s">
        <v>225</v>
      </c>
      <c r="E49" s="46"/>
      <c r="F49" s="43"/>
      <c r="G49" s="43"/>
      <c r="H49" s="43"/>
      <c r="I49" s="43"/>
      <c r="J49" s="43"/>
      <c r="K49" s="43"/>
      <c r="L49" s="47" t="s">
        <v>199</v>
      </c>
      <c r="M49" s="39">
        <f>S49/N49</f>
        <v>84347500</v>
      </c>
      <c r="N49" s="39">
        <v>1</v>
      </c>
      <c r="O49" s="39">
        <v>54013000</v>
      </c>
      <c r="P49" s="39">
        <v>30334500</v>
      </c>
      <c r="Q49" s="39"/>
      <c r="R49" s="39"/>
      <c r="S49" s="39">
        <f>O49+P49+Q49</f>
        <v>84347500</v>
      </c>
      <c r="T49" s="36">
        <v>10699</v>
      </c>
      <c r="U49" s="48" t="s">
        <v>69</v>
      </c>
      <c r="V49" s="49" t="s">
        <v>51</v>
      </c>
      <c r="W49" s="48" t="s">
        <v>70</v>
      </c>
      <c r="X49" s="49" t="s">
        <v>51</v>
      </c>
      <c r="Y49" s="44" t="s">
        <v>39</v>
      </c>
      <c r="Z49" s="36" t="s">
        <v>40</v>
      </c>
      <c r="AA49" s="43"/>
      <c r="AB49" s="43"/>
      <c r="AC49" s="8"/>
    </row>
  </sheetData>
  <mergeCells count="2">
    <mergeCell ref="T4:Z4"/>
    <mergeCell ref="M7:S7"/>
  </mergeCells>
  <pageMargins left="0.16" right="0.24" top="0.27" bottom="0.15748031496062992" header="0.23622047244094491" footer="0.15748031496062992"/>
  <pageSetup paperSize="9" scale="14" fitToHeight="0" orientation="landscape" horizontalDpi="4294967294" r:id="rId1"/>
  <headerFooter>
    <oddFooter>&amp;C&amp;"TH SarabunPSK,ธรรมดา"&amp;18หน้าที่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รายการร่างพรบ.</vt:lpstr>
      <vt:lpstr>รายการร่างพรบ.!Print_Area</vt:lpstr>
      <vt:lpstr>รายการร่างพรบ.!Print_Titles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dcterms:created xsi:type="dcterms:W3CDTF">2022-08-15T08:33:53Z</dcterms:created>
  <dcterms:modified xsi:type="dcterms:W3CDTF">2022-08-15T08:39:13Z</dcterms:modified>
</cp:coreProperties>
</file>